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7" i="1"/>
  <c r="D37"/>
  <c r="E37"/>
  <c r="C37"/>
  <c r="D31"/>
  <c r="E31"/>
  <c r="F31"/>
  <c r="C31"/>
  <c r="C25"/>
  <c r="H21" s="1"/>
  <c r="D25"/>
  <c r="E25"/>
  <c r="F25"/>
  <c r="C13"/>
  <c r="H9" s="1"/>
  <c r="D19"/>
  <c r="H15" s="1"/>
  <c r="E19"/>
  <c r="F19"/>
  <c r="C19"/>
  <c r="D13"/>
  <c r="E13"/>
  <c r="F13"/>
  <c r="E7"/>
  <c r="C7"/>
  <c r="D7"/>
  <c r="H27" l="1"/>
  <c r="H33"/>
  <c r="F7"/>
  <c r="H3" s="1"/>
</calcChain>
</file>

<file path=xl/sharedStrings.xml><?xml version="1.0" encoding="utf-8"?>
<sst xmlns="http://schemas.openxmlformats.org/spreadsheetml/2006/main" count="52" uniqueCount="16">
  <si>
    <t>FFT</t>
  </si>
  <si>
    <t>Cepstral</t>
  </si>
  <si>
    <t>AutoCorrleation</t>
  </si>
  <si>
    <t>MFCC</t>
  </si>
  <si>
    <t>SPEAKER</t>
  </si>
  <si>
    <t>SPOKEN WORD</t>
  </si>
  <si>
    <t>Hello</t>
  </si>
  <si>
    <t>Bye</t>
  </si>
  <si>
    <t>Vehicle</t>
  </si>
  <si>
    <t>Help</t>
  </si>
  <si>
    <t>HARRY (MALE)</t>
  </si>
  <si>
    <t>GEORGE (MALE)</t>
  </si>
  <si>
    <t>JOHN(MALE)</t>
  </si>
  <si>
    <t>JENNA (FEMALE)</t>
  </si>
  <si>
    <t>ALICE (FEMALE)</t>
  </si>
  <si>
    <t>ANNA (FEMALE)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</si>
</sst>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2" fontId="0" fillId="0" borderId="3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Hello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221.28</c:v>
                </c:pt>
                <c:pt idx="1">
                  <c:v>169</c:v>
                </c:pt>
                <c:pt idx="2">
                  <c:v>157.55000000000001</c:v>
                </c:pt>
                <c:pt idx="3">
                  <c:v>156.36000000000001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Bye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130.36000000000001</c:v>
                </c:pt>
                <c:pt idx="1">
                  <c:v>162.36000000000001</c:v>
                </c:pt>
                <c:pt idx="2">
                  <c:v>169.13</c:v>
                </c:pt>
                <c:pt idx="3">
                  <c:v>158.15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Vehicle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98.2</c:v>
                </c:pt>
                <c:pt idx="1">
                  <c:v>163.92</c:v>
                </c:pt>
                <c:pt idx="2">
                  <c:v>148.79</c:v>
                </c:pt>
                <c:pt idx="3">
                  <c:v>161.61000000000001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Help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162.36000000000001</c:v>
                </c:pt>
                <c:pt idx="1">
                  <c:v>167.05</c:v>
                </c:pt>
                <c:pt idx="2">
                  <c:v>133.08000000000001</c:v>
                </c:pt>
                <c:pt idx="3">
                  <c:v>157.79</c:v>
                </c:pt>
              </c:numCache>
            </c:numRef>
          </c:val>
        </c:ser>
        <c:dLbls/>
        <c:marker val="1"/>
        <c:axId val="110786816"/>
        <c:axId val="119666176"/>
      </c:lineChart>
      <c:catAx>
        <c:axId val="110786816"/>
        <c:scaling>
          <c:orientation val="minMax"/>
        </c:scaling>
        <c:delete val="1"/>
        <c:axPos val="b"/>
        <c:numFmt formatCode="General" sourceLinked="1"/>
        <c:majorTickMark val="none"/>
        <c:tickLblPos val="nextTo"/>
        <c:crossAx val="119666176"/>
        <c:crosses val="autoZero"/>
        <c:auto val="1"/>
        <c:lblAlgn val="ctr"/>
        <c:lblOffset val="100"/>
      </c:catAx>
      <c:valAx>
        <c:axId val="119666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0786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Sheet1!$J$2:$J$4</c:f>
              <c:strCache>
                <c:ptCount val="3"/>
                <c:pt idx="0">
                  <c:v>HARRY (MALE)</c:v>
                </c:pt>
                <c:pt idx="1">
                  <c:v>GEORGE (MALE)</c:v>
                </c:pt>
                <c:pt idx="2">
                  <c:v>JOHN(MALE)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153.05000000000001</c:v>
                </c:pt>
                <c:pt idx="1">
                  <c:v>117.5</c:v>
                </c:pt>
                <c:pt idx="2">
                  <c:v>142.20000000000002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Cepstral</c:v>
                </c:pt>
              </c:strCache>
            </c:strRef>
          </c:tx>
          <c:cat>
            <c:strRef>
              <c:f>Sheet1!$J$2:$J$4</c:f>
              <c:strCache>
                <c:ptCount val="3"/>
                <c:pt idx="0">
                  <c:v>HARRY (MALE)</c:v>
                </c:pt>
                <c:pt idx="1">
                  <c:v>GEORGE (MALE)</c:v>
                </c:pt>
                <c:pt idx="2">
                  <c:v>JOHN(MALE)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165.58249999999998</c:v>
                </c:pt>
                <c:pt idx="1">
                  <c:v>160.245</c:v>
                </c:pt>
                <c:pt idx="2">
                  <c:v>169.405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AutoCorrleation</c:v>
                </c:pt>
              </c:strCache>
            </c:strRef>
          </c:tx>
          <c:cat>
            <c:strRef>
              <c:f>Sheet1!$J$2:$J$4</c:f>
              <c:strCache>
                <c:ptCount val="3"/>
                <c:pt idx="0">
                  <c:v>HARRY (MALE)</c:v>
                </c:pt>
                <c:pt idx="1">
                  <c:v>GEORGE (MALE)</c:v>
                </c:pt>
                <c:pt idx="2">
                  <c:v>JOHN(MALE)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152.13750000000002</c:v>
                </c:pt>
                <c:pt idx="1">
                  <c:v>150.435</c:v>
                </c:pt>
                <c:pt idx="2">
                  <c:v>162.76249999999999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Sheet1!$J$2:$J$4</c:f>
              <c:strCache>
                <c:ptCount val="3"/>
                <c:pt idx="0">
                  <c:v>HARRY (MALE)</c:v>
                </c:pt>
                <c:pt idx="1">
                  <c:v>GEORGE (MALE)</c:v>
                </c:pt>
                <c:pt idx="2">
                  <c:v>JOHN(MALE)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155.03229999999999</c:v>
                </c:pt>
                <c:pt idx="1">
                  <c:v>157.11500000000001</c:v>
                </c:pt>
                <c:pt idx="2">
                  <c:v>154.11500000000001</c:v>
                </c:pt>
              </c:numCache>
            </c:numRef>
          </c:val>
        </c:ser>
        <c:axId val="67451904"/>
        <c:axId val="67675264"/>
      </c:barChart>
      <c:catAx>
        <c:axId val="67451904"/>
        <c:scaling>
          <c:orientation val="minMax"/>
        </c:scaling>
        <c:axPos val="b"/>
        <c:tickLblPos val="nextTo"/>
        <c:crossAx val="67675264"/>
        <c:crosses val="autoZero"/>
        <c:auto val="1"/>
        <c:lblAlgn val="ctr"/>
        <c:lblOffset val="100"/>
      </c:catAx>
      <c:valAx>
        <c:axId val="67675264"/>
        <c:scaling>
          <c:orientation val="minMax"/>
        </c:scaling>
        <c:axPos val="l"/>
        <c:majorGridlines/>
        <c:numFmt formatCode="General" sourceLinked="1"/>
        <c:tickLblPos val="nextTo"/>
        <c:crossAx val="67451904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171879134942848"/>
          <c:y val="0.36318863872847162"/>
          <c:w val="0.18166963840263767"/>
          <c:h val="0.34149696465189938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Sheet1!$K$26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Sheet1!$J$27:$J$29</c:f>
              <c:strCache>
                <c:ptCount val="3"/>
                <c:pt idx="0">
                  <c:v>ALICE (FEMALE)</c:v>
                </c:pt>
                <c:pt idx="1">
                  <c:v>JENNA (FEMALE)</c:v>
                </c:pt>
                <c:pt idx="2">
                  <c:v>ANNA (FEMALE)</c:v>
                </c:pt>
              </c:strCache>
            </c:strRef>
          </c:cat>
          <c:val>
            <c:numRef>
              <c:f>Sheet1!$K$27:$K$29</c:f>
              <c:numCache>
                <c:formatCode>General</c:formatCode>
                <c:ptCount val="3"/>
                <c:pt idx="0">
                  <c:v>156.04000000000002</c:v>
                </c:pt>
                <c:pt idx="1">
                  <c:v>173.52250000000001</c:v>
                </c:pt>
                <c:pt idx="2">
                  <c:v>204.22</c:v>
                </c:pt>
              </c:numCache>
            </c:numRef>
          </c:val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Cepstral</c:v>
                </c:pt>
              </c:strCache>
            </c:strRef>
          </c:tx>
          <c:cat>
            <c:strRef>
              <c:f>Sheet1!$J$27:$J$29</c:f>
              <c:strCache>
                <c:ptCount val="3"/>
                <c:pt idx="0">
                  <c:v>ALICE (FEMALE)</c:v>
                </c:pt>
                <c:pt idx="1">
                  <c:v>JENNA (FEMALE)</c:v>
                </c:pt>
                <c:pt idx="2">
                  <c:v>ANNA (FEMALE)</c:v>
                </c:pt>
              </c:strCache>
            </c:strRef>
          </c:cat>
          <c:val>
            <c:numRef>
              <c:f>Sheet1!$L$27:$L$29</c:f>
              <c:numCache>
                <c:formatCode>General</c:formatCode>
                <c:ptCount val="3"/>
                <c:pt idx="0">
                  <c:v>169.75</c:v>
                </c:pt>
                <c:pt idx="1">
                  <c:v>157.23750000000001</c:v>
                </c:pt>
                <c:pt idx="2">
                  <c:v>191.89249999999998</c:v>
                </c:pt>
              </c:numCache>
            </c:numRef>
          </c:val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AutoCorrleation</c:v>
                </c:pt>
              </c:strCache>
            </c:strRef>
          </c:tx>
          <c:cat>
            <c:strRef>
              <c:f>Sheet1!$J$27:$J$29</c:f>
              <c:strCache>
                <c:ptCount val="3"/>
                <c:pt idx="0">
                  <c:v>ALICE (FEMALE)</c:v>
                </c:pt>
                <c:pt idx="1">
                  <c:v>JENNA (FEMALE)</c:v>
                </c:pt>
                <c:pt idx="2">
                  <c:v>ANNA (FEMALE)</c:v>
                </c:pt>
              </c:strCache>
            </c:strRef>
          </c:cat>
          <c:val>
            <c:numRef>
              <c:f>Sheet1!$M$27:$M$29</c:f>
              <c:numCache>
                <c:formatCode>General</c:formatCode>
                <c:ptCount val="3"/>
                <c:pt idx="0">
                  <c:v>183.10000000000002</c:v>
                </c:pt>
                <c:pt idx="1">
                  <c:v>157.60250000000002</c:v>
                </c:pt>
                <c:pt idx="2">
                  <c:v>108.7975</c:v>
                </c:pt>
              </c:numCache>
            </c:numRef>
          </c:val>
        </c:ser>
        <c:ser>
          <c:idx val="3"/>
          <c:order val="3"/>
          <c:tx>
            <c:strRef>
              <c:f>Sheet1!$N$26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Sheet1!$J$27:$J$29</c:f>
              <c:strCache>
                <c:ptCount val="3"/>
                <c:pt idx="0">
                  <c:v>ALICE (FEMALE)</c:v>
                </c:pt>
                <c:pt idx="1">
                  <c:v>JENNA (FEMALE)</c:v>
                </c:pt>
                <c:pt idx="2">
                  <c:v>ANNA (FEMALE)</c:v>
                </c:pt>
              </c:strCache>
            </c:strRef>
          </c:cat>
          <c:val>
            <c:numRef>
              <c:f>Sheet1!$N$27:$N$29</c:f>
              <c:numCache>
                <c:formatCode>General</c:formatCode>
                <c:ptCount val="3"/>
                <c:pt idx="0">
                  <c:v>156.92999999999998</c:v>
                </c:pt>
                <c:pt idx="1">
                  <c:v>160.51499999999999</c:v>
                </c:pt>
                <c:pt idx="2">
                  <c:v>196.19749999999999</c:v>
                </c:pt>
              </c:numCache>
            </c:numRef>
          </c:val>
        </c:ser>
        <c:axId val="104773888"/>
        <c:axId val="110787968"/>
      </c:barChart>
      <c:catAx>
        <c:axId val="104773888"/>
        <c:scaling>
          <c:orientation val="minMax"/>
        </c:scaling>
        <c:axPos val="b"/>
        <c:tickLblPos val="nextTo"/>
        <c:crossAx val="110787968"/>
        <c:crosses val="autoZero"/>
        <c:auto val="1"/>
        <c:lblAlgn val="ctr"/>
        <c:lblOffset val="100"/>
      </c:catAx>
      <c:valAx>
        <c:axId val="110787968"/>
        <c:scaling>
          <c:orientation val="minMax"/>
        </c:scaling>
        <c:axPos val="l"/>
        <c:majorGridlines/>
        <c:numFmt formatCode="General" sourceLinked="1"/>
        <c:tickLblPos val="nextTo"/>
        <c:crossAx val="10477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Hello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221.28</c:v>
                </c:pt>
                <c:pt idx="1">
                  <c:v>169</c:v>
                </c:pt>
                <c:pt idx="2">
                  <c:v>157.55000000000001</c:v>
                </c:pt>
                <c:pt idx="3">
                  <c:v>156.36000000000001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Bye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130.36000000000001</c:v>
                </c:pt>
                <c:pt idx="1">
                  <c:v>162.36000000000001</c:v>
                </c:pt>
                <c:pt idx="2">
                  <c:v>169.13</c:v>
                </c:pt>
                <c:pt idx="3">
                  <c:v>158.15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Vehicle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98.2</c:v>
                </c:pt>
                <c:pt idx="1">
                  <c:v>163.92</c:v>
                </c:pt>
                <c:pt idx="2">
                  <c:v>148.79</c:v>
                </c:pt>
                <c:pt idx="3">
                  <c:v>161.61000000000001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Help</c:v>
                </c:pt>
              </c:strCache>
            </c:strRef>
          </c:tx>
          <c:cat>
            <c:strRef>
              <c:f>Sheet1!$C$2:$F$2</c:f>
              <c:strCache>
                <c:ptCount val="4"/>
                <c:pt idx="0">
                  <c:v>FFT</c:v>
                </c:pt>
                <c:pt idx="1">
                  <c:v>Cepstral</c:v>
                </c:pt>
                <c:pt idx="2">
                  <c:v>AutoCorrleation</c:v>
                </c:pt>
                <c:pt idx="3">
                  <c:v>MFCC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162.36000000000001</c:v>
                </c:pt>
                <c:pt idx="1">
                  <c:v>167.05</c:v>
                </c:pt>
                <c:pt idx="2">
                  <c:v>133.08000000000001</c:v>
                </c:pt>
                <c:pt idx="3">
                  <c:v>157.79</c:v>
                </c:pt>
              </c:numCache>
            </c:numRef>
          </c:val>
        </c:ser>
        <c:axId val="178744320"/>
        <c:axId val="163726080"/>
      </c:barChart>
      <c:catAx>
        <c:axId val="178744320"/>
        <c:scaling>
          <c:orientation val="minMax"/>
        </c:scaling>
        <c:axPos val="b"/>
        <c:tickLblPos val="nextTo"/>
        <c:crossAx val="163726080"/>
        <c:crosses val="autoZero"/>
        <c:auto val="1"/>
        <c:lblAlgn val="ctr"/>
        <c:lblOffset val="100"/>
      </c:catAx>
      <c:valAx>
        <c:axId val="163726080"/>
        <c:scaling>
          <c:orientation val="minMax"/>
        </c:scaling>
        <c:axPos val="l"/>
        <c:majorGridlines/>
        <c:numFmt formatCode="General" sourceLinked="1"/>
        <c:tickLblPos val="nextTo"/>
        <c:crossAx val="17874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20</xdr:row>
      <xdr:rowOff>190500</xdr:rowOff>
    </xdr:from>
    <xdr:to>
      <xdr:col>4</xdr:col>
      <xdr:colOff>0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1108983</xdr:colOff>
      <xdr:row>5</xdr:row>
      <xdr:rowOff>25853</xdr:rowOff>
    </xdr:from>
    <xdr:to>
      <xdr:col>13</xdr:col>
      <xdr:colOff>190501</xdr:colOff>
      <xdr:row>21</xdr:row>
      <xdr:rowOff>108857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1115785</xdr:colOff>
      <xdr:row>30</xdr:row>
      <xdr:rowOff>27214</xdr:rowOff>
    </xdr:from>
    <xdr:to>
      <xdr:col>13</xdr:col>
      <xdr:colOff>40821</xdr:colOff>
      <xdr:row>44</xdr:row>
      <xdr:rowOff>108857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180975</xdr:rowOff>
    </xdr:from>
    <xdr:to>
      <xdr:col>7</xdr:col>
      <xdr:colOff>304800</xdr:colOff>
      <xdr:row>15</xdr:row>
      <xdr:rowOff>163068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7"/>
  <sheetViews>
    <sheetView tabSelected="1" topLeftCell="A16" zoomScale="70" zoomScaleNormal="70" workbookViewId="0">
      <selection activeCell="F43" sqref="F43"/>
    </sheetView>
  </sheetViews>
  <sheetFormatPr defaultColWidth="17" defaultRowHeight="15" customHeight="1"/>
  <sheetData>
    <row r="1" spans="1:14" ht="15" customHeight="1">
      <c r="B1" s="1"/>
      <c r="C1" s="1"/>
      <c r="D1" s="1"/>
      <c r="E1" s="1"/>
      <c r="F1" s="1"/>
      <c r="G1" s="1"/>
      <c r="H1" s="1"/>
      <c r="J1" s="3" t="s">
        <v>4</v>
      </c>
      <c r="K1" s="3" t="s">
        <v>0</v>
      </c>
      <c r="L1" s="3" t="s">
        <v>1</v>
      </c>
      <c r="M1" s="3" t="s">
        <v>2</v>
      </c>
      <c r="N1" s="3" t="s">
        <v>3</v>
      </c>
    </row>
    <row r="2" spans="1:14" ht="15" customHeight="1" thickBot="1">
      <c r="A2" s="3" t="s">
        <v>4</v>
      </c>
      <c r="B2" s="3" t="s">
        <v>5</v>
      </c>
      <c r="C2" s="3" t="s">
        <v>0</v>
      </c>
      <c r="D2" s="3" t="s">
        <v>1</v>
      </c>
      <c r="E2" s="3" t="s">
        <v>2</v>
      </c>
      <c r="F2" s="3" t="s">
        <v>3</v>
      </c>
      <c r="G2" s="3"/>
      <c r="H2" s="3"/>
      <c r="J2" t="s">
        <v>10</v>
      </c>
      <c r="K2">
        <v>153.05000000000001</v>
      </c>
      <c r="L2">
        <v>165.58249999999998</v>
      </c>
      <c r="M2">
        <v>152.13750000000002</v>
      </c>
      <c r="N2">
        <v>155.03229999999999</v>
      </c>
    </row>
    <row r="3" spans="1:14" ht="15" customHeight="1">
      <c r="A3" s="6" t="s">
        <v>10</v>
      </c>
      <c r="B3" s="7" t="s">
        <v>6</v>
      </c>
      <c r="C3" s="7">
        <v>221.28</v>
      </c>
      <c r="D3" s="7">
        <v>169</v>
      </c>
      <c r="E3" s="7">
        <v>157.55000000000001</v>
      </c>
      <c r="F3" s="7">
        <v>156.36000000000001</v>
      </c>
      <c r="G3" s="7"/>
      <c r="H3" s="8">
        <f>AVERAGE(C7,D7,E7,F7)</f>
        <v>156.70418749999999</v>
      </c>
      <c r="J3" t="s">
        <v>11</v>
      </c>
      <c r="K3" s="2">
        <v>117.5</v>
      </c>
      <c r="L3" s="2">
        <v>160.245</v>
      </c>
      <c r="M3" s="2">
        <v>150.435</v>
      </c>
      <c r="N3" s="2">
        <v>157.11500000000001</v>
      </c>
    </row>
    <row r="4" spans="1:14" ht="15" customHeight="1">
      <c r="A4" s="9"/>
      <c r="B4" s="4" t="s">
        <v>7</v>
      </c>
      <c r="C4" s="4">
        <v>130.36000000000001</v>
      </c>
      <c r="D4" s="4">
        <v>162.36000000000001</v>
      </c>
      <c r="E4" s="4">
        <v>169.13</v>
      </c>
      <c r="F4" s="4">
        <v>158.15</v>
      </c>
      <c r="G4" s="4"/>
      <c r="H4" s="10"/>
      <c r="J4" t="s">
        <v>12</v>
      </c>
      <c r="K4" s="2">
        <v>142.20000000000002</v>
      </c>
      <c r="L4" s="2">
        <v>169.405</v>
      </c>
      <c r="M4" s="2">
        <v>162.76249999999999</v>
      </c>
      <c r="N4" s="2">
        <v>154.11500000000001</v>
      </c>
    </row>
    <row r="5" spans="1:14" ht="15" customHeight="1">
      <c r="A5" s="9"/>
      <c r="B5" s="4" t="s">
        <v>8</v>
      </c>
      <c r="C5" s="4">
        <v>98.2</v>
      </c>
      <c r="D5" s="4">
        <v>163.92</v>
      </c>
      <c r="E5" s="4">
        <v>148.79</v>
      </c>
      <c r="F5" s="4">
        <v>161.61000000000001</v>
      </c>
      <c r="G5" s="4"/>
      <c r="H5" s="10"/>
    </row>
    <row r="6" spans="1:14" ht="15" customHeight="1">
      <c r="A6" s="9"/>
      <c r="B6" s="4" t="s">
        <v>9</v>
      </c>
      <c r="C6" s="4">
        <v>162.36000000000001</v>
      </c>
      <c r="D6" s="4">
        <v>167.05</v>
      </c>
      <c r="E6" s="4">
        <v>133.08000000000001</v>
      </c>
      <c r="F6" s="4">
        <v>157.79</v>
      </c>
      <c r="G6" s="4"/>
      <c r="H6" s="10"/>
    </row>
    <row r="7" spans="1:14" ht="15" customHeight="1">
      <c r="A7" s="9"/>
      <c r="B7" s="4"/>
      <c r="C7" s="5">
        <f>AVERAGE(C3,C4,C5,C6)</f>
        <v>153.05000000000001</v>
      </c>
      <c r="D7" s="5">
        <f>AVERAGE(D3,D4,D5,D6)</f>
        <v>165.58249999999998</v>
      </c>
      <c r="E7" s="5">
        <f>AVERAGE(E3,E4,E5,E6)</f>
        <v>152.13750000000002</v>
      </c>
      <c r="F7" s="5">
        <f t="shared" ref="F7" si="0">AVERAGE(H9,F3,F4,F5,F6)</f>
        <v>156.04675</v>
      </c>
      <c r="G7" s="5"/>
      <c r="H7" s="10"/>
    </row>
    <row r="8" spans="1:14" ht="15" customHeight="1">
      <c r="A8" s="9"/>
      <c r="B8" s="4"/>
      <c r="C8" s="4"/>
      <c r="D8" s="4"/>
      <c r="E8" s="4"/>
      <c r="F8" s="4"/>
      <c r="G8" s="4"/>
      <c r="H8" s="11"/>
    </row>
    <row r="9" spans="1:14" ht="15" customHeight="1">
      <c r="A9" s="9" t="s">
        <v>11</v>
      </c>
      <c r="B9" s="4" t="s">
        <v>6</v>
      </c>
      <c r="C9" s="4">
        <v>102.46</v>
      </c>
      <c r="D9" s="4">
        <v>166.34</v>
      </c>
      <c r="E9" s="4">
        <v>150.91</v>
      </c>
      <c r="F9" s="4">
        <v>153.6</v>
      </c>
      <c r="G9" s="4"/>
      <c r="H9" s="10">
        <f>AVERAGE(C13,D13,E13,F13)</f>
        <v>146.32375000000002</v>
      </c>
    </row>
    <row r="10" spans="1:14" ht="15" customHeight="1">
      <c r="A10" s="9"/>
      <c r="B10" s="4" t="s">
        <v>7</v>
      </c>
      <c r="C10" s="4">
        <v>124.87</v>
      </c>
      <c r="D10" s="4">
        <v>155.91</v>
      </c>
      <c r="E10" s="4">
        <v>144.44999999999999</v>
      </c>
      <c r="F10" s="4">
        <v>161.57</v>
      </c>
      <c r="G10" s="4"/>
      <c r="H10" s="10"/>
    </row>
    <row r="11" spans="1:14" ht="15" customHeight="1">
      <c r="A11" s="9"/>
      <c r="B11" s="4" t="s">
        <v>8</v>
      </c>
      <c r="C11" s="4">
        <v>127.83</v>
      </c>
      <c r="D11" s="4">
        <v>158.63</v>
      </c>
      <c r="E11" s="4">
        <v>146.18</v>
      </c>
      <c r="F11" s="4">
        <v>153.96</v>
      </c>
      <c r="G11" s="4"/>
      <c r="H11" s="10"/>
    </row>
    <row r="12" spans="1:14" ht="15" customHeight="1">
      <c r="A12" s="9"/>
      <c r="B12" s="4" t="s">
        <v>9</v>
      </c>
      <c r="C12" s="4">
        <v>114.84</v>
      </c>
      <c r="D12" s="4">
        <v>160.1</v>
      </c>
      <c r="E12" s="4">
        <v>160.19999999999999</v>
      </c>
      <c r="F12" s="4">
        <v>159.33000000000001</v>
      </c>
      <c r="G12" s="4"/>
      <c r="H12" s="10"/>
    </row>
    <row r="13" spans="1:14" ht="15" customHeight="1">
      <c r="A13" s="9"/>
      <c r="B13" s="4"/>
      <c r="C13" s="5">
        <f>AVERAGE(C9,C10,C11,C12)</f>
        <v>117.5</v>
      </c>
      <c r="D13" s="5">
        <f t="shared" ref="D13:F13" si="1">AVERAGE(D9,D10,D11,D12)</f>
        <v>160.245</v>
      </c>
      <c r="E13" s="5">
        <f t="shared" si="1"/>
        <v>150.435</v>
      </c>
      <c r="F13" s="5">
        <f t="shared" si="1"/>
        <v>157.11500000000001</v>
      </c>
      <c r="G13" s="5"/>
      <c r="H13" s="10"/>
    </row>
    <row r="14" spans="1:14" ht="15" customHeight="1">
      <c r="A14" s="9"/>
      <c r="B14" s="4"/>
      <c r="C14" s="4"/>
      <c r="D14" s="4"/>
      <c r="E14" s="4"/>
      <c r="F14" s="4"/>
      <c r="G14" s="4"/>
      <c r="H14" s="11"/>
    </row>
    <row r="15" spans="1:14" ht="15" customHeight="1">
      <c r="A15" s="9" t="s">
        <v>12</v>
      </c>
      <c r="B15" s="4" t="s">
        <v>6</v>
      </c>
      <c r="C15" s="4">
        <v>177.13</v>
      </c>
      <c r="D15" s="4">
        <v>161</v>
      </c>
      <c r="E15" s="4">
        <v>187.54</v>
      </c>
      <c r="F15" s="4">
        <v>157.79</v>
      </c>
      <c r="G15" s="4"/>
      <c r="H15" s="12">
        <f>AVERAGE(C19,D19,E19,F19)</f>
        <v>157.12062500000002</v>
      </c>
    </row>
    <row r="16" spans="1:14" ht="15" customHeight="1">
      <c r="A16" s="9"/>
      <c r="B16" s="4" t="s">
        <v>7</v>
      </c>
      <c r="C16" s="4">
        <v>146.83000000000001</v>
      </c>
      <c r="D16" s="4">
        <v>174.09</v>
      </c>
      <c r="E16" s="4">
        <v>152.02000000000001</v>
      </c>
      <c r="F16" s="4">
        <v>152.72999999999999</v>
      </c>
      <c r="G16" s="4"/>
      <c r="H16" s="12"/>
    </row>
    <row r="17" spans="1:14" ht="15" customHeight="1">
      <c r="A17" s="9"/>
      <c r="B17" s="4" t="s">
        <v>8</v>
      </c>
      <c r="C17" s="4">
        <v>114.84</v>
      </c>
      <c r="D17" s="4">
        <v>168.74</v>
      </c>
      <c r="E17" s="4">
        <v>156.72999999999999</v>
      </c>
      <c r="F17" s="4">
        <v>158.88</v>
      </c>
      <c r="G17" s="4"/>
      <c r="H17" s="12"/>
    </row>
    <row r="18" spans="1:14" ht="15" customHeight="1">
      <c r="A18" s="9"/>
      <c r="B18" s="4" t="s">
        <v>9</v>
      </c>
      <c r="C18" s="4">
        <v>130</v>
      </c>
      <c r="D18" s="4">
        <v>173.79</v>
      </c>
      <c r="E18" s="4">
        <v>154.76</v>
      </c>
      <c r="F18" s="4">
        <v>147.06</v>
      </c>
      <c r="G18" s="4"/>
      <c r="H18" s="12"/>
    </row>
    <row r="19" spans="1:14" ht="15" customHeight="1" thickBot="1">
      <c r="A19" s="13"/>
      <c r="B19" s="14"/>
      <c r="C19" s="15">
        <f>AVERAGE(C15:C18)</f>
        <v>142.20000000000002</v>
      </c>
      <c r="D19" s="15">
        <f t="shared" ref="D19:F19" si="2">AVERAGE(D15:D18)</f>
        <v>169.405</v>
      </c>
      <c r="E19" s="15">
        <f t="shared" si="2"/>
        <v>162.76249999999999</v>
      </c>
      <c r="F19" s="15">
        <f t="shared" si="2"/>
        <v>154.11500000000001</v>
      </c>
      <c r="G19" s="15"/>
      <c r="H19" s="16"/>
    </row>
    <row r="20" spans="1:14" ht="15" customHeight="1" thickBot="1"/>
    <row r="21" spans="1:14" ht="15" customHeight="1">
      <c r="A21" s="6" t="s">
        <v>14</v>
      </c>
      <c r="B21" s="7" t="s">
        <v>6</v>
      </c>
      <c r="C21" s="7">
        <v>176.09</v>
      </c>
      <c r="D21" s="7">
        <v>167.3</v>
      </c>
      <c r="E21" s="7">
        <v>196.98</v>
      </c>
      <c r="F21" s="7">
        <v>158.1</v>
      </c>
      <c r="G21" s="7"/>
      <c r="H21" s="17">
        <f>AVERAGE(C25:F25)</f>
        <v>166.45500000000001</v>
      </c>
    </row>
    <row r="22" spans="1:14" ht="15" customHeight="1">
      <c r="A22" s="9"/>
      <c r="B22" s="4" t="s">
        <v>7</v>
      </c>
      <c r="C22" s="4">
        <v>156.6</v>
      </c>
      <c r="D22" s="4">
        <v>173.45</v>
      </c>
      <c r="E22" s="4">
        <v>185.1</v>
      </c>
      <c r="F22" s="4">
        <v>154.29</v>
      </c>
      <c r="G22" s="4"/>
      <c r="H22" s="12"/>
    </row>
    <row r="23" spans="1:14" ht="15" customHeight="1">
      <c r="A23" s="9"/>
      <c r="B23" s="4" t="s">
        <v>8</v>
      </c>
      <c r="C23" s="4">
        <v>158.86000000000001</v>
      </c>
      <c r="D23" s="4">
        <v>169.07</v>
      </c>
      <c r="E23" s="4">
        <v>181.61</v>
      </c>
      <c r="F23" s="4">
        <v>159.91999999999999</v>
      </c>
      <c r="G23" s="4"/>
      <c r="H23" s="12"/>
    </row>
    <row r="24" spans="1:14" ht="15" customHeight="1">
      <c r="A24" s="9"/>
      <c r="B24" s="4" t="s">
        <v>9</v>
      </c>
      <c r="C24" s="4">
        <v>132.61000000000001</v>
      </c>
      <c r="D24" s="4">
        <v>169.18</v>
      </c>
      <c r="E24" s="4">
        <v>168.71</v>
      </c>
      <c r="F24" s="4">
        <v>155.41</v>
      </c>
      <c r="G24" s="4"/>
      <c r="H24" s="12"/>
    </row>
    <row r="25" spans="1:14" ht="15" customHeight="1">
      <c r="A25" s="9"/>
      <c r="B25" s="4"/>
      <c r="C25" s="5">
        <f>AVERAGE(C21:C24)</f>
        <v>156.04000000000002</v>
      </c>
      <c r="D25" s="5">
        <f t="shared" ref="D25:F25" si="3">AVERAGE(D21:D24)</f>
        <v>169.75</v>
      </c>
      <c r="E25" s="5">
        <f t="shared" si="3"/>
        <v>183.10000000000002</v>
      </c>
      <c r="F25" s="5">
        <f t="shared" si="3"/>
        <v>156.92999999999998</v>
      </c>
      <c r="G25" s="5"/>
      <c r="H25" s="12"/>
    </row>
    <row r="26" spans="1:14" ht="15" customHeight="1" thickBot="1">
      <c r="A26" s="9"/>
      <c r="B26" s="4"/>
      <c r="C26" s="4"/>
      <c r="D26" s="4"/>
      <c r="E26" s="4"/>
      <c r="F26" s="4"/>
      <c r="G26" s="4"/>
      <c r="H26" s="11"/>
      <c r="J26" s="3" t="s">
        <v>4</v>
      </c>
      <c r="K26" s="3" t="s">
        <v>0</v>
      </c>
      <c r="L26" s="3" t="s">
        <v>1</v>
      </c>
      <c r="M26" s="3" t="s">
        <v>2</v>
      </c>
      <c r="N26" s="3" t="s">
        <v>3</v>
      </c>
    </row>
    <row r="27" spans="1:14" ht="15" customHeight="1">
      <c r="A27" s="9" t="s">
        <v>13</v>
      </c>
      <c r="B27" s="4" t="s">
        <v>6</v>
      </c>
      <c r="C27" s="4">
        <v>182.28</v>
      </c>
      <c r="D27" s="4">
        <v>155.38</v>
      </c>
      <c r="E27" s="4">
        <v>153.52000000000001</v>
      </c>
      <c r="F27" s="4">
        <v>164.65</v>
      </c>
      <c r="G27" s="4"/>
      <c r="H27" s="12">
        <f>AVERAGE(C31:F31)</f>
        <v>162.21937500000001</v>
      </c>
      <c r="J27" s="6" t="s">
        <v>14</v>
      </c>
      <c r="K27">
        <v>156.04000000000002</v>
      </c>
      <c r="L27">
        <v>169.75</v>
      </c>
      <c r="M27">
        <v>183.10000000000002</v>
      </c>
      <c r="N27">
        <v>156.92999999999998</v>
      </c>
    </row>
    <row r="28" spans="1:14" ht="15" customHeight="1">
      <c r="A28" s="9"/>
      <c r="B28" s="4" t="s">
        <v>7</v>
      </c>
      <c r="C28" s="4">
        <v>160.83000000000001</v>
      </c>
      <c r="D28" s="4">
        <v>163.34</v>
      </c>
      <c r="E28" s="4">
        <v>157.18</v>
      </c>
      <c r="F28" s="4">
        <v>149.37</v>
      </c>
      <c r="G28" s="4"/>
      <c r="H28" s="12"/>
      <c r="J28" s="9" t="s">
        <v>13</v>
      </c>
      <c r="K28">
        <v>173.52250000000001</v>
      </c>
      <c r="L28">
        <v>157.23750000000001</v>
      </c>
      <c r="M28">
        <v>157.60250000000002</v>
      </c>
      <c r="N28">
        <v>160.51499999999999</v>
      </c>
    </row>
    <row r="29" spans="1:14" ht="15" customHeight="1">
      <c r="A29" s="9"/>
      <c r="B29" s="4" t="s">
        <v>8</v>
      </c>
      <c r="C29" s="4">
        <v>168.61</v>
      </c>
      <c r="D29" s="4">
        <v>155.72</v>
      </c>
      <c r="E29" s="4">
        <v>166.31</v>
      </c>
      <c r="F29" s="4">
        <v>162.86000000000001</v>
      </c>
      <c r="G29" s="4"/>
      <c r="H29" s="12"/>
      <c r="J29" s="9" t="s">
        <v>15</v>
      </c>
      <c r="K29">
        <v>204.22</v>
      </c>
      <c r="L29">
        <v>191.89249999999998</v>
      </c>
      <c r="M29">
        <v>108.7975</v>
      </c>
      <c r="N29">
        <v>196.19749999999999</v>
      </c>
    </row>
    <row r="30" spans="1:14" ht="15" customHeight="1">
      <c r="A30" s="9"/>
      <c r="B30" s="4" t="s">
        <v>9</v>
      </c>
      <c r="C30" s="4">
        <v>182.37</v>
      </c>
      <c r="D30" s="4">
        <v>154.51</v>
      </c>
      <c r="E30" s="4">
        <v>153.4</v>
      </c>
      <c r="F30" s="4">
        <v>165.18</v>
      </c>
      <c r="G30" s="4"/>
      <c r="H30" s="12"/>
    </row>
    <row r="31" spans="1:14" ht="15" customHeight="1">
      <c r="A31" s="9"/>
      <c r="B31" s="4"/>
      <c r="C31" s="5">
        <f>AVERAGE(C27:C30)</f>
        <v>173.52250000000001</v>
      </c>
      <c r="D31" s="5">
        <f t="shared" ref="D31:F31" si="4">AVERAGE(D27:D30)</f>
        <v>157.23750000000001</v>
      </c>
      <c r="E31" s="5">
        <f t="shared" si="4"/>
        <v>157.60250000000002</v>
      </c>
      <c r="F31" s="5">
        <f t="shared" si="4"/>
        <v>160.51499999999999</v>
      </c>
      <c r="G31" s="5"/>
      <c r="H31" s="12"/>
    </row>
    <row r="32" spans="1:14" ht="15" customHeight="1">
      <c r="A32" s="9"/>
      <c r="B32" s="4"/>
      <c r="C32" s="4"/>
      <c r="D32" s="4"/>
      <c r="E32" s="4"/>
      <c r="F32" s="4"/>
      <c r="G32" s="4"/>
      <c r="H32" s="11"/>
    </row>
    <row r="33" spans="1:8" ht="15" customHeight="1">
      <c r="A33" s="9" t="s">
        <v>15</v>
      </c>
      <c r="B33" s="4" t="s">
        <v>6</v>
      </c>
      <c r="C33" s="4">
        <v>197.3</v>
      </c>
      <c r="D33" s="4">
        <v>197.57</v>
      </c>
      <c r="E33" s="4">
        <v>110.04</v>
      </c>
      <c r="F33" s="4">
        <v>188.85</v>
      </c>
      <c r="G33" s="4"/>
      <c r="H33" s="12">
        <f>AVERAGE(C37:F37)</f>
        <v>175.27687499999999</v>
      </c>
    </row>
    <row r="34" spans="1:8" ht="15" customHeight="1">
      <c r="A34" s="9"/>
      <c r="B34" s="4" t="s">
        <v>7</v>
      </c>
      <c r="C34" s="4">
        <v>208.14</v>
      </c>
      <c r="D34" s="4">
        <v>190.62</v>
      </c>
      <c r="E34" s="4">
        <v>98.21</v>
      </c>
      <c r="F34" s="4">
        <v>190.65</v>
      </c>
      <c r="G34" s="4"/>
      <c r="H34" s="12"/>
    </row>
    <row r="35" spans="1:8" ht="15" customHeight="1">
      <c r="A35" s="9"/>
      <c r="B35" s="4" t="s">
        <v>8</v>
      </c>
      <c r="C35" s="4">
        <v>210.54</v>
      </c>
      <c r="D35" s="4">
        <v>191.18</v>
      </c>
      <c r="E35" s="4">
        <v>107.52</v>
      </c>
      <c r="F35" s="4">
        <v>203.41</v>
      </c>
      <c r="G35" s="4"/>
      <c r="H35" s="12"/>
    </row>
    <row r="36" spans="1:8" ht="15" customHeight="1">
      <c r="A36" s="9"/>
      <c r="B36" s="4" t="s">
        <v>9</v>
      </c>
      <c r="C36" s="4">
        <v>200.9</v>
      </c>
      <c r="D36" s="4">
        <v>188.2</v>
      </c>
      <c r="E36" s="4">
        <v>119.42</v>
      </c>
      <c r="F36" s="4">
        <v>201.88</v>
      </c>
      <c r="G36" s="4"/>
      <c r="H36" s="12"/>
    </row>
    <row r="37" spans="1:8" ht="15" customHeight="1" thickBot="1">
      <c r="A37" s="13"/>
      <c r="B37" s="14"/>
      <c r="C37" s="15">
        <f>AVERAGE(C33:C36)</f>
        <v>204.22</v>
      </c>
      <c r="D37" s="15">
        <f t="shared" ref="D37:E37" si="5">AVERAGE(D33:D36)</f>
        <v>191.89249999999998</v>
      </c>
      <c r="E37" s="15">
        <f t="shared" si="5"/>
        <v>108.7975</v>
      </c>
      <c r="F37" s="15">
        <f>AVERAGE(F33:F36)</f>
        <v>196.19749999999999</v>
      </c>
      <c r="G37" s="15"/>
      <c r="H37" s="16"/>
    </row>
  </sheetData>
  <mergeCells count="7">
    <mergeCell ref="H33:H37"/>
    <mergeCell ref="B1:H1"/>
    <mergeCell ref="H3:H7"/>
    <mergeCell ref="H9:H13"/>
    <mergeCell ref="H15:H19"/>
    <mergeCell ref="H21:H25"/>
    <mergeCell ref="H27:H3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2016-04-10T19:56:37Z</dcterms:modified>
</cp:coreProperties>
</file>