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do\Desktop\TFG\"/>
    </mc:Choice>
  </mc:AlternateContent>
  <xr:revisionPtr revIDLastSave="0" documentId="13_ncr:1_{35C7358E-D943-4940-BD24-74326A3F628C}" xr6:coauthVersionLast="36" xr6:coauthVersionMax="36" xr10:uidLastSave="{00000000-0000-0000-0000-000000000000}"/>
  <bookViews>
    <workbookView xWindow="0" yWindow="0" windowWidth="21570" windowHeight="7980" xr2:uid="{82B40AEC-2116-4E82-A631-6812D64959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4" i="1" l="1"/>
  <c r="Q24" i="1"/>
  <c r="P24" i="1"/>
  <c r="R19" i="1"/>
  <c r="Q19" i="1"/>
  <c r="P19" i="1"/>
  <c r="R14" i="1"/>
  <c r="Q14" i="1"/>
  <c r="P14" i="1"/>
  <c r="R9" i="1"/>
  <c r="Q9" i="1"/>
  <c r="P9" i="1"/>
  <c r="G31" i="1" l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X31" i="1"/>
  <c r="R31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M32" i="1"/>
  <c r="N32" i="1"/>
  <c r="O32" i="1"/>
  <c r="P32" i="1"/>
  <c r="S32" i="1"/>
  <c r="T32" i="1"/>
  <c r="U32" i="1"/>
  <c r="V32" i="1"/>
  <c r="M33" i="1"/>
  <c r="N33" i="1"/>
  <c r="O33" i="1"/>
  <c r="P33" i="1"/>
  <c r="S33" i="1"/>
  <c r="T33" i="1"/>
  <c r="U33" i="1"/>
  <c r="V33" i="1"/>
  <c r="M34" i="1"/>
  <c r="N34" i="1"/>
  <c r="O34" i="1"/>
  <c r="P34" i="1"/>
  <c r="S34" i="1"/>
  <c r="T34" i="1"/>
  <c r="U34" i="1"/>
  <c r="V34" i="1"/>
  <c r="M35" i="1"/>
  <c r="N35" i="1"/>
  <c r="O35" i="1"/>
  <c r="P35" i="1"/>
  <c r="S35" i="1"/>
  <c r="T35" i="1"/>
  <c r="U35" i="1"/>
  <c r="V35" i="1"/>
  <c r="M36" i="1"/>
  <c r="N36" i="1"/>
  <c r="O36" i="1"/>
  <c r="P36" i="1"/>
  <c r="S36" i="1"/>
  <c r="T36" i="1"/>
  <c r="U36" i="1"/>
  <c r="V36" i="1"/>
  <c r="M37" i="1"/>
  <c r="N37" i="1"/>
  <c r="O37" i="1"/>
  <c r="P37" i="1"/>
  <c r="S37" i="1"/>
  <c r="T37" i="1"/>
  <c r="U37" i="1"/>
  <c r="V37" i="1"/>
  <c r="M38" i="1"/>
  <c r="N38" i="1"/>
  <c r="O38" i="1"/>
  <c r="P38" i="1"/>
  <c r="S38" i="1"/>
  <c r="T38" i="1"/>
  <c r="U38" i="1"/>
  <c r="V38" i="1"/>
  <c r="M39" i="1"/>
  <c r="N39" i="1"/>
  <c r="O39" i="1"/>
  <c r="P39" i="1"/>
  <c r="S39" i="1"/>
  <c r="T39" i="1"/>
  <c r="U39" i="1"/>
  <c r="V39" i="1"/>
  <c r="M40" i="1"/>
  <c r="N40" i="1"/>
  <c r="O40" i="1"/>
  <c r="P40" i="1"/>
  <c r="S40" i="1"/>
  <c r="T40" i="1"/>
  <c r="U40" i="1"/>
  <c r="V40" i="1"/>
  <c r="M41" i="1"/>
  <c r="N41" i="1"/>
  <c r="O41" i="1"/>
  <c r="P41" i="1"/>
  <c r="S41" i="1"/>
  <c r="T41" i="1"/>
  <c r="U41" i="1"/>
  <c r="V41" i="1"/>
  <c r="M42" i="1"/>
  <c r="N42" i="1"/>
  <c r="O42" i="1"/>
  <c r="P42" i="1"/>
  <c r="S42" i="1"/>
  <c r="T42" i="1"/>
  <c r="U42" i="1"/>
  <c r="V42" i="1"/>
  <c r="M43" i="1"/>
  <c r="N43" i="1"/>
  <c r="O43" i="1"/>
  <c r="P43" i="1"/>
  <c r="S43" i="1"/>
  <c r="T43" i="1"/>
  <c r="U43" i="1"/>
  <c r="V43" i="1"/>
  <c r="M44" i="1"/>
  <c r="N44" i="1"/>
  <c r="O44" i="1"/>
  <c r="P44" i="1"/>
  <c r="S44" i="1"/>
  <c r="T44" i="1"/>
  <c r="U44" i="1"/>
  <c r="V44" i="1"/>
  <c r="M45" i="1"/>
  <c r="N45" i="1"/>
  <c r="O45" i="1"/>
  <c r="P45" i="1"/>
  <c r="S45" i="1"/>
  <c r="T45" i="1"/>
  <c r="U45" i="1"/>
  <c r="V45" i="1"/>
  <c r="M46" i="1"/>
  <c r="N46" i="1"/>
  <c r="O46" i="1"/>
  <c r="P46" i="1"/>
  <c r="S46" i="1"/>
  <c r="T46" i="1"/>
  <c r="U46" i="1"/>
  <c r="V46" i="1"/>
  <c r="M47" i="1"/>
  <c r="N47" i="1"/>
  <c r="O47" i="1"/>
  <c r="P47" i="1"/>
  <c r="S47" i="1"/>
  <c r="T47" i="1"/>
  <c r="U47" i="1"/>
  <c r="V47" i="1"/>
  <c r="M48" i="1"/>
  <c r="N48" i="1"/>
  <c r="O48" i="1"/>
  <c r="P48" i="1"/>
  <c r="S48" i="1"/>
  <c r="T48" i="1"/>
  <c r="U48" i="1"/>
  <c r="V48" i="1"/>
  <c r="M49" i="1"/>
  <c r="N49" i="1"/>
  <c r="O49" i="1"/>
  <c r="P49" i="1"/>
  <c r="S49" i="1"/>
  <c r="T49" i="1"/>
  <c r="U49" i="1"/>
  <c r="V49" i="1"/>
  <c r="M31" i="1"/>
  <c r="N31" i="1"/>
  <c r="O31" i="1"/>
  <c r="P31" i="1"/>
  <c r="S31" i="1"/>
  <c r="T31" i="1"/>
  <c r="U31" i="1"/>
  <c r="V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H31" i="1"/>
  <c r="I31" i="1"/>
  <c r="J3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0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6" i="1"/>
  <c r="M6" i="1"/>
  <c r="N6" i="1"/>
  <c r="O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G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K13" i="1"/>
  <c r="K14" i="1"/>
  <c r="K19" i="1"/>
  <c r="K2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K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H6" i="1"/>
  <c r="K5" i="1"/>
  <c r="K7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K12" i="1" l="1"/>
  <c r="K11" i="1"/>
  <c r="K22" i="1"/>
  <c r="K21" i="1"/>
  <c r="K9" i="1"/>
  <c r="K18" i="1"/>
  <c r="K16" i="1"/>
  <c r="K10" i="1"/>
  <c r="K17" i="1"/>
  <c r="K24" i="1"/>
  <c r="K8" i="1"/>
  <c r="K23" i="1"/>
  <c r="K15" i="1"/>
</calcChain>
</file>

<file path=xl/sharedStrings.xml><?xml version="1.0" encoding="utf-8"?>
<sst xmlns="http://schemas.openxmlformats.org/spreadsheetml/2006/main" count="45" uniqueCount="22">
  <si>
    <t>WAVE</t>
  </si>
  <si>
    <t>TOTAL ENEMY</t>
  </si>
  <si>
    <t>WAVE FACTOR</t>
  </si>
  <si>
    <t>ENEMY FACTOR</t>
  </si>
  <si>
    <t>WARRIOR</t>
  </si>
  <si>
    <t>DAMAGE</t>
  </si>
  <si>
    <t>HEALTH</t>
  </si>
  <si>
    <t>RANGER</t>
  </si>
  <si>
    <t>CHARGER</t>
  </si>
  <si>
    <t>EXP</t>
  </si>
  <si>
    <t>LEVEL</t>
  </si>
  <si>
    <t>MANA</t>
  </si>
  <si>
    <t>ARMOR</t>
  </si>
  <si>
    <t>VELOCITY</t>
  </si>
  <si>
    <t>ATACK SPEED</t>
  </si>
  <si>
    <t>EXP CAP</t>
  </si>
  <si>
    <t>BLUE</t>
  </si>
  <si>
    <t>GREEN</t>
  </si>
  <si>
    <t>YELLOW</t>
  </si>
  <si>
    <t>Base Exp</t>
  </si>
  <si>
    <t>Factor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</si>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</sst>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1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2" borderId="1" xfId="0" applyFill="1" applyBorder="1"/>
    <xf numFmtId="0" fontId="0" fillId="2" borderId="10" xfId="0" applyFont="1" applyFill="1" applyBorder="1"/>
    <xf numFmtId="0" fontId="0" fillId="2" borderId="9" xfId="0" applyFont="1" applyFill="1" applyBorder="1"/>
    <xf numFmtId="0" fontId="0" fillId="3" borderId="1" xfId="0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0" fillId="4" borderId="1" xfId="0" applyFill="1" applyBorder="1"/>
    <xf numFmtId="0" fontId="0" fillId="4" borderId="10" xfId="0" applyFont="1" applyFill="1" applyBorder="1"/>
    <xf numFmtId="0" fontId="0" fillId="4" borderId="9" xfId="0" applyFont="1" applyFill="1" applyBorder="1"/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Hoja1!$F$30:$F$49</c:f>
              <c:numCache>
                <c:formatCode>General</c:formatCode>
                <c:ptCount val="20"/>
                <c:pt idx="0">
                  <c:v>30.65685424949238</c:v>
                </c:pt>
                <c:pt idx="1">
                  <c:v>40.588457268119903</c:v>
                </c:pt>
                <c:pt idx="2">
                  <c:v>57</c:v>
                </c:pt>
                <c:pt idx="3">
                  <c:v>80.901699437494727</c:v>
                </c:pt>
                <c:pt idx="4">
                  <c:v>113.18163074019438</c:v>
                </c:pt>
                <c:pt idx="5">
                  <c:v>154.64181424216488</c:v>
                </c:pt>
                <c:pt idx="6">
                  <c:v>206.01933598375612</c:v>
                </c:pt>
                <c:pt idx="7">
                  <c:v>268.00000000000017</c:v>
                </c:pt>
                <c:pt idx="8">
                  <c:v>341.22776601683825</c:v>
                </c:pt>
                <c:pt idx="9">
                  <c:v>426.31159963300348</c:v>
                </c:pt>
                <c:pt idx="10">
                  <c:v>523.83063257983667</c:v>
                </c:pt>
                <c:pt idx="11">
                  <c:v>634.33816555341411</c:v>
                </c:pt>
                <c:pt idx="12">
                  <c:v>758.36484780769229</c:v>
                </c:pt>
                <c:pt idx="13">
                  <c:v>896.42125289666899</c:v>
                </c:pt>
                <c:pt idx="14">
                  <c:v>1049</c:v>
                </c:pt>
                <c:pt idx="15">
                  <c:v>1216.5775258035037</c:v>
                </c:pt>
                <c:pt idx="16">
                  <c:v>1399.6155826266483</c:v>
                </c:pt>
                <c:pt idx="17">
                  <c:v>1598.5625186181824</c:v>
                </c:pt>
                <c:pt idx="18">
                  <c:v>1813.8543819998308</c:v>
                </c:pt>
                <c:pt idx="19">
                  <c:v>2045.9158814755251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B-47ED-85B3-1F2B3805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385576"/>
        <c:axId val="269381968"/>
      </c:lineChart>
      <c:catAx>
        <c:axId val="26938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81968"/>
        <c:crosses val="autoZero"/>
        <c:auto val="1"/>
        <c:lblAlgn val="ctr"/>
        <c:lblOffset val="100"/>
        <c:noMultiLvlLbl val="0"/>
      </c:catAx>
      <c:valAx>
        <c:axId val="2693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8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34</xdr:row>
      <xdr:rowOff>14287</xdr:rowOff>
    </xdr:from>
    <xdr:to>
      <xdr:col>12</xdr:col>
      <xdr:colOff>371475</xdr:colOff>
      <xdr:row>48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3837C0-3951-4727-807A-78C87ABD1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4447-6C3C-4720-A43C-3EA95EC1278E}">
  <dimension ref="B2:X49"/>
  <sheetViews>
    <sheetView tabSelected="1" topLeftCell="D7" workbookViewId="0">
      <selection activeCell="H25" sqref="H25"/>
    </sheetView>
  </sheetViews>
  <sheetFormatPr baseColWidth="10" defaultRowHeight="15" x14ac:dyDescent="0.25"/>
  <cols>
    <col min="2" max="2" width="14.5703125" bestFit="1" customWidth="1"/>
    <col min="6" max="6" width="13.140625" bestFit="1" customWidth="1"/>
    <col min="11" max="11" width="12.7109375" bestFit="1" customWidth="1"/>
    <col min="18" max="18" width="12.7109375" bestFit="1" customWidth="1"/>
    <col min="24" max="24" width="12.7109375" bestFit="1" customWidth="1"/>
  </cols>
  <sheetData>
    <row r="2" spans="2:18" ht="15.75" thickBot="1" x14ac:dyDescent="0.3">
      <c r="G2">
        <v>1.1000000000000001</v>
      </c>
      <c r="H2">
        <v>1.2</v>
      </c>
      <c r="I2">
        <v>1.1000000000000001</v>
      </c>
      <c r="J2">
        <v>1.4</v>
      </c>
      <c r="K2">
        <v>1.1000000000000001</v>
      </c>
      <c r="L2">
        <v>1.05</v>
      </c>
      <c r="M2">
        <v>1.25</v>
      </c>
      <c r="N2">
        <v>1.25</v>
      </c>
      <c r="O2">
        <v>1.1499999999999999</v>
      </c>
      <c r="P2">
        <v>2.5</v>
      </c>
      <c r="Q2">
        <v>20</v>
      </c>
      <c r="R2">
        <v>5</v>
      </c>
    </row>
    <row r="3" spans="2:18" ht="15.75" thickBot="1" x14ac:dyDescent="0.3">
      <c r="E3" s="10"/>
      <c r="F3" s="11"/>
      <c r="G3" s="37" t="s">
        <v>4</v>
      </c>
      <c r="H3" s="38"/>
      <c r="I3" s="39"/>
      <c r="J3" s="37" t="s">
        <v>7</v>
      </c>
      <c r="K3" s="38"/>
      <c r="L3" s="39"/>
      <c r="M3" s="40" t="s">
        <v>8</v>
      </c>
      <c r="N3" s="41"/>
      <c r="O3" s="42"/>
      <c r="P3" s="40" t="s">
        <v>21</v>
      </c>
      <c r="Q3" s="41"/>
      <c r="R3" s="42"/>
    </row>
    <row r="4" spans="2:18" ht="15.75" thickBot="1" x14ac:dyDescent="0.3">
      <c r="E4" s="8" t="s">
        <v>0</v>
      </c>
      <c r="F4" s="3" t="s">
        <v>1</v>
      </c>
      <c r="G4" s="12" t="s">
        <v>5</v>
      </c>
      <c r="H4" s="11" t="s">
        <v>6</v>
      </c>
      <c r="I4" s="11" t="s">
        <v>9</v>
      </c>
      <c r="J4" s="12" t="s">
        <v>5</v>
      </c>
      <c r="K4" s="11" t="s">
        <v>6</v>
      </c>
      <c r="L4" s="11" t="s">
        <v>9</v>
      </c>
      <c r="M4" s="12" t="s">
        <v>5</v>
      </c>
      <c r="N4" s="11" t="s">
        <v>6</v>
      </c>
      <c r="O4" s="12" t="s">
        <v>9</v>
      </c>
      <c r="P4" s="12" t="s">
        <v>5</v>
      </c>
      <c r="Q4" s="11" t="s">
        <v>6</v>
      </c>
      <c r="R4" s="12" t="s">
        <v>9</v>
      </c>
    </row>
    <row r="5" spans="2:18" x14ac:dyDescent="0.25">
      <c r="B5" s="1" t="s">
        <v>2</v>
      </c>
      <c r="C5">
        <v>0.8</v>
      </c>
      <c r="E5" s="9">
        <v>1</v>
      </c>
      <c r="F5" s="6">
        <f>E5*$C$5*$C$6</f>
        <v>3.2</v>
      </c>
      <c r="G5" s="9">
        <v>5</v>
      </c>
      <c r="H5" s="2">
        <v>150</v>
      </c>
      <c r="I5" s="2">
        <v>10</v>
      </c>
      <c r="J5" s="13">
        <v>10</v>
      </c>
      <c r="K5" s="2">
        <f>100*0.75</f>
        <v>75</v>
      </c>
      <c r="L5" s="2">
        <v>8</v>
      </c>
      <c r="M5" s="13">
        <v>20</v>
      </c>
      <c r="N5" s="2">
        <v>100</v>
      </c>
      <c r="O5" s="2">
        <v>12</v>
      </c>
      <c r="P5" s="13">
        <v>30</v>
      </c>
      <c r="Q5" s="2">
        <v>500</v>
      </c>
      <c r="R5" s="2">
        <v>100</v>
      </c>
    </row>
    <row r="6" spans="2:18" x14ac:dyDescent="0.25">
      <c r="B6" s="1" t="s">
        <v>3</v>
      </c>
      <c r="C6">
        <v>4</v>
      </c>
      <c r="E6" s="9">
        <v>2</v>
      </c>
      <c r="F6" s="6">
        <f t="shared" ref="F6:F24" si="0">E6*$C$5*$C$6</f>
        <v>6.4</v>
      </c>
      <c r="G6" s="9">
        <f>G$5+($E6*G$2)</f>
        <v>7.2</v>
      </c>
      <c r="H6" s="2">
        <f>H$5+($E6*H$2)</f>
        <v>152.4</v>
      </c>
      <c r="I6" s="2">
        <f>I$5+($E6*I$2)</f>
        <v>12.2</v>
      </c>
      <c r="J6" s="9">
        <f t="shared" ref="J6:R21" si="1">J$5+($E6*J$2)</f>
        <v>12.8</v>
      </c>
      <c r="K6" s="2">
        <f t="shared" si="1"/>
        <v>77.2</v>
      </c>
      <c r="L6" s="2">
        <f t="shared" si="1"/>
        <v>10.1</v>
      </c>
      <c r="M6" s="2">
        <f t="shared" si="1"/>
        <v>22.5</v>
      </c>
      <c r="N6" s="2">
        <f t="shared" si="1"/>
        <v>102.5</v>
      </c>
      <c r="O6" s="2">
        <f t="shared" si="1"/>
        <v>14.3</v>
      </c>
      <c r="P6" s="2"/>
      <c r="Q6" s="2"/>
      <c r="R6" s="2"/>
    </row>
    <row r="7" spans="2:18" x14ac:dyDescent="0.25">
      <c r="E7" s="9">
        <v>3</v>
      </c>
      <c r="F7" s="6">
        <f t="shared" si="0"/>
        <v>9.6000000000000014</v>
      </c>
      <c r="G7" s="9">
        <f t="shared" ref="G7:R24" si="2">G$5+($E7*G$2)</f>
        <v>8.3000000000000007</v>
      </c>
      <c r="H7" s="2">
        <f t="shared" si="2"/>
        <v>153.6</v>
      </c>
      <c r="I7" s="2">
        <f t="shared" si="2"/>
        <v>13.3</v>
      </c>
      <c r="J7" s="9">
        <f t="shared" si="1"/>
        <v>14.2</v>
      </c>
      <c r="K7" s="2">
        <f t="shared" si="1"/>
        <v>78.3</v>
      </c>
      <c r="L7" s="2">
        <f t="shared" si="1"/>
        <v>11.15</v>
      </c>
      <c r="M7" s="9">
        <f t="shared" si="1"/>
        <v>23.75</v>
      </c>
      <c r="N7" s="2">
        <f t="shared" si="1"/>
        <v>103.75</v>
      </c>
      <c r="O7" s="2">
        <f t="shared" si="1"/>
        <v>15.45</v>
      </c>
      <c r="P7" s="9"/>
      <c r="Q7" s="2"/>
      <c r="R7" s="2"/>
    </row>
    <row r="8" spans="2:18" x14ac:dyDescent="0.25">
      <c r="E8" s="9">
        <v>4</v>
      </c>
      <c r="F8" s="6">
        <f t="shared" si="0"/>
        <v>12.8</v>
      </c>
      <c r="G8" s="9">
        <f t="shared" si="2"/>
        <v>9.4</v>
      </c>
      <c r="H8" s="2">
        <f t="shared" si="2"/>
        <v>154.80000000000001</v>
      </c>
      <c r="I8" s="2">
        <f t="shared" si="2"/>
        <v>14.4</v>
      </c>
      <c r="J8" s="9">
        <f t="shared" si="1"/>
        <v>15.6</v>
      </c>
      <c r="K8" s="2">
        <f t="shared" si="1"/>
        <v>79.400000000000006</v>
      </c>
      <c r="L8" s="2">
        <f t="shared" si="1"/>
        <v>12.2</v>
      </c>
      <c r="M8" s="9">
        <f t="shared" si="1"/>
        <v>25</v>
      </c>
      <c r="N8" s="2">
        <f t="shared" si="1"/>
        <v>105</v>
      </c>
      <c r="O8" s="2">
        <f t="shared" si="1"/>
        <v>16.600000000000001</v>
      </c>
      <c r="P8" s="9"/>
      <c r="Q8" s="2"/>
      <c r="R8" s="2"/>
    </row>
    <row r="9" spans="2:18" x14ac:dyDescent="0.25">
      <c r="E9" s="9">
        <v>5</v>
      </c>
      <c r="F9" s="6">
        <f t="shared" si="0"/>
        <v>16</v>
      </c>
      <c r="G9" s="9">
        <f t="shared" si="2"/>
        <v>10.5</v>
      </c>
      <c r="H9" s="2">
        <f t="shared" si="2"/>
        <v>156</v>
      </c>
      <c r="I9" s="2">
        <f t="shared" si="2"/>
        <v>15.5</v>
      </c>
      <c r="J9" s="9">
        <f t="shared" si="1"/>
        <v>17</v>
      </c>
      <c r="K9" s="2">
        <f t="shared" si="1"/>
        <v>80.5</v>
      </c>
      <c r="L9" s="2">
        <f t="shared" si="1"/>
        <v>13.25</v>
      </c>
      <c r="M9" s="9">
        <f t="shared" si="1"/>
        <v>26.25</v>
      </c>
      <c r="N9" s="2">
        <f t="shared" si="1"/>
        <v>106.25</v>
      </c>
      <c r="O9" s="2">
        <f t="shared" si="1"/>
        <v>17.75</v>
      </c>
      <c r="P9" s="9">
        <f t="shared" si="1"/>
        <v>42.5</v>
      </c>
      <c r="Q9" s="2">
        <f t="shared" si="1"/>
        <v>600</v>
      </c>
      <c r="R9" s="2">
        <f t="shared" si="1"/>
        <v>125</v>
      </c>
    </row>
    <row r="10" spans="2:18" x14ac:dyDescent="0.25">
      <c r="E10" s="9">
        <v>6</v>
      </c>
      <c r="F10" s="6">
        <f t="shared" si="0"/>
        <v>19.200000000000003</v>
      </c>
      <c r="G10" s="9">
        <f t="shared" si="2"/>
        <v>11.600000000000001</v>
      </c>
      <c r="H10" s="2">
        <f t="shared" si="2"/>
        <v>157.19999999999999</v>
      </c>
      <c r="I10" s="2">
        <f t="shared" si="2"/>
        <v>16.600000000000001</v>
      </c>
      <c r="J10" s="9">
        <f t="shared" si="1"/>
        <v>18.399999999999999</v>
      </c>
      <c r="K10" s="2">
        <f t="shared" si="1"/>
        <v>81.599999999999994</v>
      </c>
      <c r="L10" s="2">
        <f t="shared" si="1"/>
        <v>14.3</v>
      </c>
      <c r="M10" s="9">
        <f t="shared" si="1"/>
        <v>27.5</v>
      </c>
      <c r="N10" s="2">
        <f t="shared" si="1"/>
        <v>107.5</v>
      </c>
      <c r="O10" s="2">
        <f t="shared" si="1"/>
        <v>18.899999999999999</v>
      </c>
      <c r="P10" s="9"/>
      <c r="Q10" s="2"/>
      <c r="R10" s="2"/>
    </row>
    <row r="11" spans="2:18" x14ac:dyDescent="0.25">
      <c r="E11" s="9">
        <v>7</v>
      </c>
      <c r="F11" s="6">
        <f t="shared" si="0"/>
        <v>22.400000000000002</v>
      </c>
      <c r="G11" s="9">
        <f t="shared" si="2"/>
        <v>12.700000000000001</v>
      </c>
      <c r="H11" s="2">
        <f t="shared" si="2"/>
        <v>158.4</v>
      </c>
      <c r="I11" s="2">
        <f t="shared" si="2"/>
        <v>17.700000000000003</v>
      </c>
      <c r="J11" s="9">
        <f t="shared" si="1"/>
        <v>19.799999999999997</v>
      </c>
      <c r="K11" s="2">
        <f t="shared" si="1"/>
        <v>82.7</v>
      </c>
      <c r="L11" s="2">
        <f t="shared" si="1"/>
        <v>15.350000000000001</v>
      </c>
      <c r="M11" s="9">
        <f t="shared" si="1"/>
        <v>28.75</v>
      </c>
      <c r="N11" s="2">
        <f t="shared" si="1"/>
        <v>108.75</v>
      </c>
      <c r="O11" s="2">
        <f t="shared" si="1"/>
        <v>20.049999999999997</v>
      </c>
      <c r="P11" s="9"/>
      <c r="Q11" s="2"/>
      <c r="R11" s="2"/>
    </row>
    <row r="12" spans="2:18" x14ac:dyDescent="0.25">
      <c r="E12" s="9">
        <v>8</v>
      </c>
      <c r="F12" s="6">
        <f t="shared" si="0"/>
        <v>25.6</v>
      </c>
      <c r="G12" s="9">
        <f t="shared" si="2"/>
        <v>13.8</v>
      </c>
      <c r="H12" s="2">
        <f t="shared" si="2"/>
        <v>159.6</v>
      </c>
      <c r="I12" s="2">
        <f t="shared" si="2"/>
        <v>18.8</v>
      </c>
      <c r="J12" s="9">
        <f t="shared" si="1"/>
        <v>21.2</v>
      </c>
      <c r="K12" s="2">
        <f t="shared" si="1"/>
        <v>83.8</v>
      </c>
      <c r="L12" s="2">
        <f t="shared" si="1"/>
        <v>16.399999999999999</v>
      </c>
      <c r="M12" s="9">
        <f t="shared" si="1"/>
        <v>30</v>
      </c>
      <c r="N12" s="2">
        <f t="shared" si="1"/>
        <v>110</v>
      </c>
      <c r="O12" s="2">
        <f t="shared" si="1"/>
        <v>21.2</v>
      </c>
      <c r="P12" s="9"/>
      <c r="Q12" s="2"/>
      <c r="R12" s="2"/>
    </row>
    <row r="13" spans="2:18" x14ac:dyDescent="0.25">
      <c r="E13" s="9">
        <v>9</v>
      </c>
      <c r="F13" s="6">
        <f t="shared" si="0"/>
        <v>28.8</v>
      </c>
      <c r="G13" s="9">
        <f t="shared" si="2"/>
        <v>14.9</v>
      </c>
      <c r="H13" s="2">
        <f t="shared" si="2"/>
        <v>160.80000000000001</v>
      </c>
      <c r="I13" s="2">
        <f t="shared" si="2"/>
        <v>19.899999999999999</v>
      </c>
      <c r="J13" s="9">
        <f t="shared" si="1"/>
        <v>22.6</v>
      </c>
      <c r="K13" s="2">
        <f t="shared" si="1"/>
        <v>84.9</v>
      </c>
      <c r="L13" s="2">
        <f t="shared" si="1"/>
        <v>17.450000000000003</v>
      </c>
      <c r="M13" s="9">
        <f t="shared" si="1"/>
        <v>31.25</v>
      </c>
      <c r="N13" s="2">
        <f t="shared" si="1"/>
        <v>111.25</v>
      </c>
      <c r="O13" s="2">
        <f t="shared" si="1"/>
        <v>22.35</v>
      </c>
      <c r="P13" s="9"/>
      <c r="Q13" s="2"/>
      <c r="R13" s="2"/>
    </row>
    <row r="14" spans="2:18" x14ac:dyDescent="0.25">
      <c r="E14" s="9">
        <v>10</v>
      </c>
      <c r="F14" s="6">
        <f t="shared" si="0"/>
        <v>32</v>
      </c>
      <c r="G14" s="9">
        <f t="shared" si="2"/>
        <v>16</v>
      </c>
      <c r="H14" s="2">
        <f t="shared" si="2"/>
        <v>162</v>
      </c>
      <c r="I14" s="2">
        <f t="shared" si="2"/>
        <v>21</v>
      </c>
      <c r="J14" s="9">
        <f t="shared" si="1"/>
        <v>24</v>
      </c>
      <c r="K14" s="2">
        <f t="shared" si="1"/>
        <v>86</v>
      </c>
      <c r="L14" s="2">
        <f t="shared" si="1"/>
        <v>18.5</v>
      </c>
      <c r="M14" s="9">
        <f t="shared" si="1"/>
        <v>32.5</v>
      </c>
      <c r="N14" s="2">
        <f t="shared" si="1"/>
        <v>112.5</v>
      </c>
      <c r="O14" s="2">
        <f t="shared" si="1"/>
        <v>23.5</v>
      </c>
      <c r="P14" s="9">
        <f t="shared" si="1"/>
        <v>55</v>
      </c>
      <c r="Q14" s="2">
        <f t="shared" si="1"/>
        <v>700</v>
      </c>
      <c r="R14" s="2">
        <f t="shared" si="1"/>
        <v>150</v>
      </c>
    </row>
    <row r="15" spans="2:18" x14ac:dyDescent="0.25">
      <c r="E15" s="9">
        <v>11</v>
      </c>
      <c r="F15" s="6">
        <f t="shared" si="0"/>
        <v>35.200000000000003</v>
      </c>
      <c r="G15" s="9">
        <f t="shared" si="2"/>
        <v>17.100000000000001</v>
      </c>
      <c r="H15" s="2">
        <f t="shared" si="2"/>
        <v>163.19999999999999</v>
      </c>
      <c r="I15" s="2">
        <f t="shared" si="2"/>
        <v>22.1</v>
      </c>
      <c r="J15" s="9">
        <f t="shared" si="1"/>
        <v>25.4</v>
      </c>
      <c r="K15" s="2">
        <f t="shared" si="1"/>
        <v>87.1</v>
      </c>
      <c r="L15" s="2">
        <f t="shared" si="1"/>
        <v>19.55</v>
      </c>
      <c r="M15" s="9">
        <f t="shared" si="1"/>
        <v>33.75</v>
      </c>
      <c r="N15" s="2">
        <f t="shared" si="1"/>
        <v>113.75</v>
      </c>
      <c r="O15" s="2">
        <f t="shared" si="1"/>
        <v>24.65</v>
      </c>
      <c r="P15" s="9"/>
      <c r="Q15" s="2"/>
      <c r="R15" s="2"/>
    </row>
    <row r="16" spans="2:18" x14ac:dyDescent="0.25">
      <c r="E16" s="9">
        <v>12</v>
      </c>
      <c r="F16" s="6">
        <f t="shared" si="0"/>
        <v>38.400000000000006</v>
      </c>
      <c r="G16" s="9">
        <f t="shared" si="2"/>
        <v>18.200000000000003</v>
      </c>
      <c r="H16" s="2">
        <f t="shared" si="2"/>
        <v>164.4</v>
      </c>
      <c r="I16" s="2">
        <f t="shared" si="2"/>
        <v>23.200000000000003</v>
      </c>
      <c r="J16" s="9">
        <f t="shared" si="1"/>
        <v>26.799999999999997</v>
      </c>
      <c r="K16" s="2">
        <f t="shared" si="1"/>
        <v>88.2</v>
      </c>
      <c r="L16" s="2">
        <f t="shared" si="1"/>
        <v>20.6</v>
      </c>
      <c r="M16" s="9">
        <f t="shared" si="1"/>
        <v>35</v>
      </c>
      <c r="N16" s="2">
        <f t="shared" si="1"/>
        <v>115</v>
      </c>
      <c r="O16" s="2">
        <f t="shared" si="1"/>
        <v>25.799999999999997</v>
      </c>
      <c r="P16" s="9"/>
      <c r="Q16" s="2"/>
      <c r="R16" s="2"/>
    </row>
    <row r="17" spans="5:24" x14ac:dyDescent="0.25">
      <c r="E17" s="9">
        <v>13</v>
      </c>
      <c r="F17" s="6">
        <f t="shared" si="0"/>
        <v>41.6</v>
      </c>
      <c r="G17" s="9">
        <f t="shared" si="2"/>
        <v>19.3</v>
      </c>
      <c r="H17" s="2">
        <f t="shared" si="2"/>
        <v>165.6</v>
      </c>
      <c r="I17" s="2">
        <f t="shared" si="2"/>
        <v>24.3</v>
      </c>
      <c r="J17" s="9">
        <f t="shared" si="1"/>
        <v>28.2</v>
      </c>
      <c r="K17" s="2">
        <f t="shared" si="1"/>
        <v>89.3</v>
      </c>
      <c r="L17" s="2">
        <f t="shared" si="1"/>
        <v>21.65</v>
      </c>
      <c r="M17" s="9">
        <f t="shared" si="1"/>
        <v>36.25</v>
      </c>
      <c r="N17" s="2">
        <f t="shared" si="1"/>
        <v>116.25</v>
      </c>
      <c r="O17" s="2">
        <f t="shared" si="1"/>
        <v>26.95</v>
      </c>
      <c r="P17" s="9"/>
      <c r="Q17" s="2"/>
      <c r="R17" s="2"/>
    </row>
    <row r="18" spans="5:24" x14ac:dyDescent="0.25">
      <c r="E18" s="9">
        <v>14</v>
      </c>
      <c r="F18" s="6">
        <f t="shared" si="0"/>
        <v>44.800000000000004</v>
      </c>
      <c r="G18" s="9">
        <f t="shared" si="2"/>
        <v>20.400000000000002</v>
      </c>
      <c r="H18" s="2">
        <f t="shared" si="2"/>
        <v>166.8</v>
      </c>
      <c r="I18" s="2">
        <f t="shared" si="2"/>
        <v>25.400000000000002</v>
      </c>
      <c r="J18" s="9">
        <f t="shared" si="1"/>
        <v>29.599999999999998</v>
      </c>
      <c r="K18" s="2">
        <f t="shared" si="1"/>
        <v>90.4</v>
      </c>
      <c r="L18" s="2">
        <f t="shared" si="1"/>
        <v>22.700000000000003</v>
      </c>
      <c r="M18" s="9">
        <f t="shared" si="1"/>
        <v>37.5</v>
      </c>
      <c r="N18" s="2">
        <f t="shared" si="1"/>
        <v>117.5</v>
      </c>
      <c r="O18" s="2">
        <f t="shared" si="1"/>
        <v>28.099999999999998</v>
      </c>
      <c r="P18" s="9"/>
      <c r="Q18" s="2"/>
      <c r="R18" s="2"/>
    </row>
    <row r="19" spans="5:24" x14ac:dyDescent="0.25">
      <c r="E19" s="9">
        <v>15</v>
      </c>
      <c r="F19" s="6">
        <f t="shared" si="0"/>
        <v>48</v>
      </c>
      <c r="G19" s="9">
        <f t="shared" si="2"/>
        <v>21.5</v>
      </c>
      <c r="H19" s="2">
        <f t="shared" si="2"/>
        <v>168</v>
      </c>
      <c r="I19" s="2">
        <f t="shared" si="2"/>
        <v>26.5</v>
      </c>
      <c r="J19" s="9">
        <f t="shared" si="1"/>
        <v>31</v>
      </c>
      <c r="K19" s="2">
        <f t="shared" si="1"/>
        <v>91.5</v>
      </c>
      <c r="L19" s="2">
        <f t="shared" si="1"/>
        <v>23.75</v>
      </c>
      <c r="M19" s="9">
        <f t="shared" si="1"/>
        <v>38.75</v>
      </c>
      <c r="N19" s="2">
        <f t="shared" si="1"/>
        <v>118.75</v>
      </c>
      <c r="O19" s="2">
        <f t="shared" si="1"/>
        <v>29.25</v>
      </c>
      <c r="P19" s="9">
        <f t="shared" si="1"/>
        <v>67.5</v>
      </c>
      <c r="Q19" s="2">
        <f t="shared" si="1"/>
        <v>800</v>
      </c>
      <c r="R19" s="2">
        <f t="shared" si="1"/>
        <v>175</v>
      </c>
    </row>
    <row r="20" spans="5:24" x14ac:dyDescent="0.25">
      <c r="E20" s="9">
        <v>16</v>
      </c>
      <c r="F20" s="6">
        <f t="shared" si="0"/>
        <v>51.2</v>
      </c>
      <c r="G20" s="9">
        <f t="shared" si="2"/>
        <v>22.6</v>
      </c>
      <c r="H20" s="2">
        <f t="shared" si="2"/>
        <v>169.2</v>
      </c>
      <c r="I20" s="2">
        <f t="shared" si="2"/>
        <v>27.6</v>
      </c>
      <c r="J20" s="9">
        <f t="shared" si="1"/>
        <v>32.4</v>
      </c>
      <c r="K20" s="2">
        <f t="shared" si="1"/>
        <v>92.6</v>
      </c>
      <c r="L20" s="2">
        <f t="shared" si="1"/>
        <v>24.8</v>
      </c>
      <c r="M20" s="9">
        <f t="shared" si="1"/>
        <v>40</v>
      </c>
      <c r="N20" s="2">
        <f t="shared" si="1"/>
        <v>120</v>
      </c>
      <c r="O20" s="2">
        <f t="shared" si="1"/>
        <v>30.4</v>
      </c>
      <c r="P20" s="9"/>
      <c r="Q20" s="2"/>
      <c r="R20" s="2"/>
    </row>
    <row r="21" spans="5:24" x14ac:dyDescent="0.25">
      <c r="E21" s="9">
        <v>17</v>
      </c>
      <c r="F21" s="6">
        <f t="shared" si="0"/>
        <v>54.400000000000006</v>
      </c>
      <c r="G21" s="9">
        <f t="shared" si="2"/>
        <v>23.700000000000003</v>
      </c>
      <c r="H21" s="2">
        <f t="shared" si="2"/>
        <v>170.4</v>
      </c>
      <c r="I21" s="2">
        <f t="shared" si="2"/>
        <v>28.700000000000003</v>
      </c>
      <c r="J21" s="9">
        <f t="shared" si="1"/>
        <v>33.799999999999997</v>
      </c>
      <c r="K21" s="2">
        <f t="shared" si="1"/>
        <v>93.7</v>
      </c>
      <c r="L21" s="2">
        <f t="shared" si="1"/>
        <v>25.85</v>
      </c>
      <c r="M21" s="9">
        <f t="shared" si="1"/>
        <v>41.25</v>
      </c>
      <c r="N21" s="2">
        <f t="shared" si="1"/>
        <v>121.25</v>
      </c>
      <c r="O21" s="2">
        <f t="shared" si="1"/>
        <v>31.549999999999997</v>
      </c>
      <c r="P21" s="9"/>
      <c r="Q21" s="2"/>
      <c r="R21" s="2"/>
    </row>
    <row r="22" spans="5:24" x14ac:dyDescent="0.25">
      <c r="E22" s="9">
        <v>18</v>
      </c>
      <c r="F22" s="6">
        <f t="shared" si="0"/>
        <v>57.6</v>
      </c>
      <c r="G22" s="9">
        <f t="shared" si="2"/>
        <v>24.8</v>
      </c>
      <c r="H22" s="2">
        <f t="shared" si="2"/>
        <v>171.6</v>
      </c>
      <c r="I22" s="2">
        <f t="shared" si="2"/>
        <v>29.8</v>
      </c>
      <c r="J22" s="9">
        <f t="shared" si="2"/>
        <v>35.200000000000003</v>
      </c>
      <c r="K22" s="2">
        <f t="shared" si="2"/>
        <v>94.8</v>
      </c>
      <c r="L22" s="2">
        <f t="shared" si="2"/>
        <v>26.900000000000002</v>
      </c>
      <c r="M22" s="9">
        <f t="shared" si="2"/>
        <v>42.5</v>
      </c>
      <c r="N22" s="2">
        <f t="shared" si="2"/>
        <v>122.5</v>
      </c>
      <c r="O22" s="2">
        <f t="shared" si="2"/>
        <v>32.700000000000003</v>
      </c>
      <c r="P22" s="9"/>
      <c r="Q22" s="2"/>
      <c r="R22" s="2"/>
    </row>
    <row r="23" spans="5:24" x14ac:dyDescent="0.25">
      <c r="E23" s="9">
        <v>19</v>
      </c>
      <c r="F23" s="6">
        <f t="shared" si="0"/>
        <v>60.800000000000004</v>
      </c>
      <c r="G23" s="9">
        <f t="shared" si="2"/>
        <v>25.900000000000002</v>
      </c>
      <c r="H23" s="2">
        <f t="shared" si="2"/>
        <v>172.8</v>
      </c>
      <c r="I23" s="2">
        <f t="shared" si="2"/>
        <v>30.900000000000002</v>
      </c>
      <c r="J23" s="9">
        <f t="shared" si="2"/>
        <v>36.599999999999994</v>
      </c>
      <c r="K23" s="2">
        <f t="shared" si="2"/>
        <v>95.9</v>
      </c>
      <c r="L23" s="2">
        <f t="shared" si="2"/>
        <v>27.95</v>
      </c>
      <c r="M23" s="9">
        <f t="shared" si="2"/>
        <v>43.75</v>
      </c>
      <c r="N23" s="2">
        <f t="shared" si="2"/>
        <v>123.75</v>
      </c>
      <c r="O23" s="2">
        <f t="shared" si="2"/>
        <v>33.849999999999994</v>
      </c>
      <c r="P23" s="9"/>
      <c r="Q23" s="2"/>
      <c r="R23" s="2"/>
    </row>
    <row r="24" spans="5:24" ht="15.75" thickBot="1" x14ac:dyDescent="0.3">
      <c r="E24" s="8">
        <v>20</v>
      </c>
      <c r="F24" s="7">
        <f t="shared" si="0"/>
        <v>64</v>
      </c>
      <c r="G24" s="8">
        <f t="shared" si="2"/>
        <v>27</v>
      </c>
      <c r="H24" s="8">
        <f t="shared" si="2"/>
        <v>174</v>
      </c>
      <c r="I24" s="3">
        <f t="shared" si="2"/>
        <v>32</v>
      </c>
      <c r="J24" s="8">
        <f t="shared" si="2"/>
        <v>38</v>
      </c>
      <c r="K24" s="3">
        <f t="shared" si="2"/>
        <v>97</v>
      </c>
      <c r="L24" s="3">
        <f t="shared" si="2"/>
        <v>29</v>
      </c>
      <c r="M24" s="8">
        <f t="shared" si="2"/>
        <v>45</v>
      </c>
      <c r="N24" s="3">
        <f t="shared" si="2"/>
        <v>125</v>
      </c>
      <c r="O24" s="3">
        <f t="shared" si="2"/>
        <v>35</v>
      </c>
      <c r="P24" s="8">
        <f t="shared" si="2"/>
        <v>80</v>
      </c>
      <c r="Q24" s="3">
        <f t="shared" si="2"/>
        <v>900</v>
      </c>
      <c r="R24" s="3">
        <f t="shared" si="2"/>
        <v>200</v>
      </c>
    </row>
    <row r="26" spans="5:24" x14ac:dyDescent="0.25">
      <c r="E26" t="s">
        <v>19</v>
      </c>
      <c r="F26">
        <v>25</v>
      </c>
    </row>
    <row r="27" spans="5:24" ht="15.75" thickBot="1" x14ac:dyDescent="0.3">
      <c r="E27" t="s">
        <v>20</v>
      </c>
      <c r="F27">
        <v>2.5</v>
      </c>
      <c r="G27">
        <v>1.2</v>
      </c>
      <c r="H27">
        <v>10</v>
      </c>
      <c r="I27">
        <v>12</v>
      </c>
      <c r="J27">
        <v>0.7</v>
      </c>
      <c r="K27">
        <v>1.1000000000000001</v>
      </c>
      <c r="L27">
        <v>2E-3</v>
      </c>
      <c r="M27">
        <v>1.1000000000000001</v>
      </c>
      <c r="N27">
        <v>15</v>
      </c>
      <c r="O27">
        <v>10</v>
      </c>
      <c r="P27">
        <v>0.9</v>
      </c>
      <c r="Q27">
        <v>1.1000000000000001</v>
      </c>
      <c r="R27">
        <v>2E-3</v>
      </c>
      <c r="S27">
        <v>1.3</v>
      </c>
      <c r="T27">
        <v>10</v>
      </c>
      <c r="U27">
        <v>12</v>
      </c>
      <c r="V27">
        <v>0.5</v>
      </c>
      <c r="W27">
        <v>1.1000000000000001</v>
      </c>
      <c r="X27">
        <v>2E-3</v>
      </c>
    </row>
    <row r="28" spans="5:24" ht="15.75" thickBot="1" x14ac:dyDescent="0.3">
      <c r="E28" s="4"/>
      <c r="F28" s="5"/>
      <c r="G28" s="28" t="s">
        <v>16</v>
      </c>
      <c r="H28" s="29"/>
      <c r="I28" s="29"/>
      <c r="J28" s="29"/>
      <c r="K28" s="29"/>
      <c r="L28" s="30"/>
      <c r="M28" s="31" t="s">
        <v>17</v>
      </c>
      <c r="N28" s="32"/>
      <c r="O28" s="32"/>
      <c r="P28" s="32"/>
      <c r="Q28" s="32"/>
      <c r="R28" s="33"/>
      <c r="S28" s="34" t="s">
        <v>18</v>
      </c>
      <c r="T28" s="35"/>
      <c r="U28" s="35"/>
      <c r="V28" s="35"/>
      <c r="W28" s="35"/>
      <c r="X28" s="36"/>
    </row>
    <row r="29" spans="5:24" ht="15.75" thickBot="1" x14ac:dyDescent="0.3">
      <c r="E29" s="10" t="s">
        <v>10</v>
      </c>
      <c r="F29" s="11" t="s">
        <v>15</v>
      </c>
      <c r="G29" s="19" t="s">
        <v>5</v>
      </c>
      <c r="H29" s="19" t="s">
        <v>6</v>
      </c>
      <c r="I29" s="19" t="s">
        <v>11</v>
      </c>
      <c r="J29" s="19" t="s">
        <v>12</v>
      </c>
      <c r="K29" s="19" t="s">
        <v>13</v>
      </c>
      <c r="L29" s="19" t="s">
        <v>14</v>
      </c>
      <c r="M29" s="22" t="s">
        <v>5</v>
      </c>
      <c r="N29" s="22" t="s">
        <v>6</v>
      </c>
      <c r="O29" s="22" t="s">
        <v>11</v>
      </c>
      <c r="P29" s="22" t="s">
        <v>12</v>
      </c>
      <c r="Q29" s="22" t="s">
        <v>13</v>
      </c>
      <c r="R29" s="22" t="s">
        <v>14</v>
      </c>
      <c r="S29" s="25" t="s">
        <v>5</v>
      </c>
      <c r="T29" s="25" t="s">
        <v>6</v>
      </c>
      <c r="U29" s="25" t="s">
        <v>11</v>
      </c>
      <c r="V29" s="25" t="s">
        <v>12</v>
      </c>
      <c r="W29" s="25" t="s">
        <v>13</v>
      </c>
      <c r="X29" s="25" t="s">
        <v>14</v>
      </c>
    </row>
    <row r="30" spans="5:24" s="14" customFormat="1" x14ac:dyDescent="0.25">
      <c r="E30" s="15">
        <v>1</v>
      </c>
      <c r="F30" s="16">
        <f>$F$26+(($E30+1)^F$27)</f>
        <v>30.65685424949238</v>
      </c>
      <c r="G30" s="20">
        <v>10</v>
      </c>
      <c r="H30" s="20">
        <v>100</v>
      </c>
      <c r="I30" s="20">
        <v>225</v>
      </c>
      <c r="J30" s="20">
        <v>3</v>
      </c>
      <c r="K30" s="20">
        <v>100</v>
      </c>
      <c r="L30" s="20">
        <v>0.25</v>
      </c>
      <c r="M30" s="23">
        <v>10</v>
      </c>
      <c r="N30" s="23">
        <v>125</v>
      </c>
      <c r="O30" s="23">
        <v>200</v>
      </c>
      <c r="P30" s="23">
        <v>5</v>
      </c>
      <c r="Q30" s="23">
        <v>95</v>
      </c>
      <c r="R30" s="23">
        <v>0.3</v>
      </c>
      <c r="S30" s="26">
        <v>15</v>
      </c>
      <c r="T30" s="26">
        <v>100</v>
      </c>
      <c r="U30" s="26">
        <v>200</v>
      </c>
      <c r="V30" s="26">
        <v>1</v>
      </c>
      <c r="W30" s="26">
        <v>120</v>
      </c>
      <c r="X30" s="26">
        <v>0.15</v>
      </c>
    </row>
    <row r="31" spans="5:24" x14ac:dyDescent="0.25">
      <c r="E31" s="15">
        <v>2</v>
      </c>
      <c r="F31" s="16">
        <f t="shared" ref="F31:F49" si="3">$F$26+(($E31+1)^F$27)</f>
        <v>40.588457268119903</v>
      </c>
      <c r="G31" s="20">
        <f>G$30+($E31*G$27)</f>
        <v>12.4</v>
      </c>
      <c r="H31" s="20">
        <f t="shared" ref="H31:J46" si="4">H$30+($E31*H$27)</f>
        <v>120</v>
      </c>
      <c r="I31" s="20">
        <f t="shared" si="4"/>
        <v>249</v>
      </c>
      <c r="J31" s="20">
        <f t="shared" si="4"/>
        <v>4.4000000000000004</v>
      </c>
      <c r="K31" s="20">
        <v>100</v>
      </c>
      <c r="L31" s="20">
        <f>L$30-($E31*L$27)</f>
        <v>0.246</v>
      </c>
      <c r="M31" s="23">
        <f t="shared" ref="M31:V46" si="5">M$30+($E31*M$27)</f>
        <v>12.2</v>
      </c>
      <c r="N31" s="23">
        <f t="shared" si="5"/>
        <v>155</v>
      </c>
      <c r="O31" s="23">
        <f t="shared" si="5"/>
        <v>220</v>
      </c>
      <c r="P31" s="23">
        <f t="shared" si="5"/>
        <v>6.8</v>
      </c>
      <c r="Q31" s="23">
        <v>95</v>
      </c>
      <c r="R31" s="23">
        <f>R$30-($E31*R$27)</f>
        <v>0.29599999999999999</v>
      </c>
      <c r="S31" s="26">
        <f t="shared" si="5"/>
        <v>17.600000000000001</v>
      </c>
      <c r="T31" s="26">
        <f t="shared" si="5"/>
        <v>120</v>
      </c>
      <c r="U31" s="26">
        <f t="shared" si="5"/>
        <v>224</v>
      </c>
      <c r="V31" s="26">
        <f t="shared" si="5"/>
        <v>2</v>
      </c>
      <c r="W31" s="26">
        <v>120</v>
      </c>
      <c r="X31" s="26">
        <f>X$30-($E31*X$27)</f>
        <v>0.14599999999999999</v>
      </c>
    </row>
    <row r="32" spans="5:24" x14ac:dyDescent="0.25">
      <c r="E32" s="15">
        <v>3</v>
      </c>
      <c r="F32" s="16">
        <f t="shared" si="3"/>
        <v>57</v>
      </c>
      <c r="G32" s="20">
        <f t="shared" ref="G32:V49" si="6">G$30+($E32*G$27)</f>
        <v>13.6</v>
      </c>
      <c r="H32" s="20">
        <f t="shared" si="4"/>
        <v>130</v>
      </c>
      <c r="I32" s="20">
        <f t="shared" si="4"/>
        <v>261</v>
      </c>
      <c r="J32" s="20">
        <f t="shared" si="4"/>
        <v>5.0999999999999996</v>
      </c>
      <c r="K32" s="20">
        <v>100</v>
      </c>
      <c r="L32" s="20">
        <f t="shared" ref="L32:L49" si="7">L$30-($E32*L$27)</f>
        <v>0.24399999999999999</v>
      </c>
      <c r="M32" s="23">
        <f t="shared" si="5"/>
        <v>13.3</v>
      </c>
      <c r="N32" s="23">
        <f t="shared" si="5"/>
        <v>170</v>
      </c>
      <c r="O32" s="23">
        <f t="shared" si="5"/>
        <v>230</v>
      </c>
      <c r="P32" s="23">
        <f t="shared" si="5"/>
        <v>7.7</v>
      </c>
      <c r="Q32" s="23">
        <v>95</v>
      </c>
      <c r="R32" s="23">
        <f t="shared" ref="R32:R49" si="8">R$30-($E32*R$27)</f>
        <v>0.29399999999999998</v>
      </c>
      <c r="S32" s="26">
        <f t="shared" si="5"/>
        <v>18.899999999999999</v>
      </c>
      <c r="T32" s="26">
        <f t="shared" si="5"/>
        <v>130</v>
      </c>
      <c r="U32" s="26">
        <f t="shared" si="5"/>
        <v>236</v>
      </c>
      <c r="V32" s="26">
        <f t="shared" si="5"/>
        <v>2.5</v>
      </c>
      <c r="W32" s="26">
        <v>120</v>
      </c>
      <c r="X32" s="26">
        <f t="shared" ref="X32:X49" si="9">X$30-($E32*X$27)</f>
        <v>0.14399999999999999</v>
      </c>
    </row>
    <row r="33" spans="5:24" x14ac:dyDescent="0.25">
      <c r="E33" s="15">
        <v>4</v>
      </c>
      <c r="F33" s="16">
        <f t="shared" si="3"/>
        <v>80.901699437494727</v>
      </c>
      <c r="G33" s="20">
        <f t="shared" si="6"/>
        <v>14.8</v>
      </c>
      <c r="H33" s="20">
        <f t="shared" si="4"/>
        <v>140</v>
      </c>
      <c r="I33" s="20">
        <f t="shared" si="4"/>
        <v>273</v>
      </c>
      <c r="J33" s="20">
        <f t="shared" si="4"/>
        <v>5.8</v>
      </c>
      <c r="K33" s="20">
        <v>100</v>
      </c>
      <c r="L33" s="20">
        <f t="shared" si="7"/>
        <v>0.24199999999999999</v>
      </c>
      <c r="M33" s="23">
        <f t="shared" si="5"/>
        <v>14.4</v>
      </c>
      <c r="N33" s="23">
        <f t="shared" si="5"/>
        <v>185</v>
      </c>
      <c r="O33" s="23">
        <f t="shared" si="5"/>
        <v>240</v>
      </c>
      <c r="P33" s="23">
        <f t="shared" si="5"/>
        <v>8.6</v>
      </c>
      <c r="Q33" s="23">
        <v>95</v>
      </c>
      <c r="R33" s="23">
        <f t="shared" si="8"/>
        <v>0.29199999999999998</v>
      </c>
      <c r="S33" s="26">
        <f t="shared" si="5"/>
        <v>20.2</v>
      </c>
      <c r="T33" s="26">
        <f t="shared" si="5"/>
        <v>140</v>
      </c>
      <c r="U33" s="26">
        <f t="shared" si="5"/>
        <v>248</v>
      </c>
      <c r="V33" s="26">
        <f t="shared" si="5"/>
        <v>3</v>
      </c>
      <c r="W33" s="26">
        <v>120</v>
      </c>
      <c r="X33" s="26">
        <f t="shared" si="9"/>
        <v>0.14199999999999999</v>
      </c>
    </row>
    <row r="34" spans="5:24" x14ac:dyDescent="0.25">
      <c r="E34" s="15">
        <v>5</v>
      </c>
      <c r="F34" s="16">
        <f t="shared" si="3"/>
        <v>113.18163074019438</v>
      </c>
      <c r="G34" s="20">
        <f t="shared" si="6"/>
        <v>16</v>
      </c>
      <c r="H34" s="20">
        <f t="shared" si="4"/>
        <v>150</v>
      </c>
      <c r="I34" s="20">
        <f t="shared" si="4"/>
        <v>285</v>
      </c>
      <c r="J34" s="20">
        <f t="shared" si="4"/>
        <v>6.5</v>
      </c>
      <c r="K34" s="20">
        <v>100</v>
      </c>
      <c r="L34" s="20">
        <f t="shared" si="7"/>
        <v>0.24</v>
      </c>
      <c r="M34" s="23">
        <f t="shared" si="5"/>
        <v>15.5</v>
      </c>
      <c r="N34" s="23">
        <f t="shared" si="5"/>
        <v>200</v>
      </c>
      <c r="O34" s="23">
        <f t="shared" si="5"/>
        <v>250</v>
      </c>
      <c r="P34" s="23">
        <f t="shared" si="5"/>
        <v>9.5</v>
      </c>
      <c r="Q34" s="23">
        <v>95</v>
      </c>
      <c r="R34" s="23">
        <f t="shared" si="8"/>
        <v>0.28999999999999998</v>
      </c>
      <c r="S34" s="26">
        <f t="shared" si="5"/>
        <v>21.5</v>
      </c>
      <c r="T34" s="26">
        <f t="shared" si="5"/>
        <v>150</v>
      </c>
      <c r="U34" s="26">
        <f t="shared" si="5"/>
        <v>260</v>
      </c>
      <c r="V34" s="26">
        <f t="shared" si="5"/>
        <v>3.5</v>
      </c>
      <c r="W34" s="26">
        <v>120</v>
      </c>
      <c r="X34" s="26">
        <f t="shared" si="9"/>
        <v>0.13999999999999999</v>
      </c>
    </row>
    <row r="35" spans="5:24" x14ac:dyDescent="0.25">
      <c r="E35" s="15">
        <v>6</v>
      </c>
      <c r="F35" s="16">
        <f t="shared" si="3"/>
        <v>154.64181424216488</v>
      </c>
      <c r="G35" s="20">
        <f t="shared" si="6"/>
        <v>17.2</v>
      </c>
      <c r="H35" s="20">
        <f t="shared" si="4"/>
        <v>160</v>
      </c>
      <c r="I35" s="20">
        <f t="shared" si="4"/>
        <v>297</v>
      </c>
      <c r="J35" s="20">
        <f t="shared" si="4"/>
        <v>7.1999999999999993</v>
      </c>
      <c r="K35" s="20">
        <v>100</v>
      </c>
      <c r="L35" s="20">
        <f t="shared" si="7"/>
        <v>0.23799999999999999</v>
      </c>
      <c r="M35" s="23">
        <f t="shared" si="5"/>
        <v>16.600000000000001</v>
      </c>
      <c r="N35" s="23">
        <f t="shared" si="5"/>
        <v>215</v>
      </c>
      <c r="O35" s="23">
        <f t="shared" si="5"/>
        <v>260</v>
      </c>
      <c r="P35" s="23">
        <f t="shared" si="5"/>
        <v>10.4</v>
      </c>
      <c r="Q35" s="23">
        <v>95</v>
      </c>
      <c r="R35" s="23">
        <f t="shared" si="8"/>
        <v>0.28799999999999998</v>
      </c>
      <c r="S35" s="26">
        <f t="shared" si="5"/>
        <v>22.8</v>
      </c>
      <c r="T35" s="26">
        <f t="shared" si="5"/>
        <v>160</v>
      </c>
      <c r="U35" s="26">
        <f t="shared" si="5"/>
        <v>272</v>
      </c>
      <c r="V35" s="26">
        <f t="shared" si="5"/>
        <v>4</v>
      </c>
      <c r="W35" s="26">
        <v>120</v>
      </c>
      <c r="X35" s="26">
        <f t="shared" si="9"/>
        <v>0.13799999999999998</v>
      </c>
    </row>
    <row r="36" spans="5:24" x14ac:dyDescent="0.25">
      <c r="E36" s="15">
        <v>7</v>
      </c>
      <c r="F36" s="16">
        <f t="shared" si="3"/>
        <v>206.01933598375612</v>
      </c>
      <c r="G36" s="20">
        <f t="shared" si="6"/>
        <v>18.399999999999999</v>
      </c>
      <c r="H36" s="20">
        <f t="shared" si="4"/>
        <v>170</v>
      </c>
      <c r="I36" s="20">
        <f t="shared" si="4"/>
        <v>309</v>
      </c>
      <c r="J36" s="20">
        <f t="shared" si="4"/>
        <v>7.8999999999999995</v>
      </c>
      <c r="K36" s="20">
        <v>100</v>
      </c>
      <c r="L36" s="20">
        <f t="shared" si="7"/>
        <v>0.23599999999999999</v>
      </c>
      <c r="M36" s="23">
        <f t="shared" si="5"/>
        <v>17.700000000000003</v>
      </c>
      <c r="N36" s="23">
        <f t="shared" si="5"/>
        <v>230</v>
      </c>
      <c r="O36" s="23">
        <f t="shared" si="5"/>
        <v>270</v>
      </c>
      <c r="P36" s="23">
        <f t="shared" si="5"/>
        <v>11.3</v>
      </c>
      <c r="Q36" s="23">
        <v>95</v>
      </c>
      <c r="R36" s="23">
        <f t="shared" si="8"/>
        <v>0.28599999999999998</v>
      </c>
      <c r="S36" s="26">
        <f t="shared" si="5"/>
        <v>24.1</v>
      </c>
      <c r="T36" s="26">
        <f t="shared" si="5"/>
        <v>170</v>
      </c>
      <c r="U36" s="26">
        <f t="shared" si="5"/>
        <v>284</v>
      </c>
      <c r="V36" s="26">
        <f t="shared" si="5"/>
        <v>4.5</v>
      </c>
      <c r="W36" s="26">
        <v>120</v>
      </c>
      <c r="X36" s="26">
        <f t="shared" si="9"/>
        <v>0.13599999999999998</v>
      </c>
    </row>
    <row r="37" spans="5:24" x14ac:dyDescent="0.25">
      <c r="E37" s="15">
        <v>8</v>
      </c>
      <c r="F37" s="16">
        <f t="shared" si="3"/>
        <v>268.00000000000017</v>
      </c>
      <c r="G37" s="20">
        <f t="shared" si="6"/>
        <v>19.600000000000001</v>
      </c>
      <c r="H37" s="20">
        <f t="shared" si="4"/>
        <v>180</v>
      </c>
      <c r="I37" s="20">
        <f t="shared" si="4"/>
        <v>321</v>
      </c>
      <c r="J37" s="20">
        <f t="shared" si="4"/>
        <v>8.6</v>
      </c>
      <c r="K37" s="20">
        <v>100</v>
      </c>
      <c r="L37" s="20">
        <f t="shared" si="7"/>
        <v>0.23399999999999999</v>
      </c>
      <c r="M37" s="23">
        <f t="shared" si="5"/>
        <v>18.8</v>
      </c>
      <c r="N37" s="23">
        <f t="shared" si="5"/>
        <v>245</v>
      </c>
      <c r="O37" s="23">
        <f t="shared" si="5"/>
        <v>280</v>
      </c>
      <c r="P37" s="23">
        <f t="shared" si="5"/>
        <v>12.2</v>
      </c>
      <c r="Q37" s="23">
        <v>95</v>
      </c>
      <c r="R37" s="23">
        <f t="shared" si="8"/>
        <v>0.28399999999999997</v>
      </c>
      <c r="S37" s="26">
        <f t="shared" si="5"/>
        <v>25.4</v>
      </c>
      <c r="T37" s="26">
        <f t="shared" si="5"/>
        <v>180</v>
      </c>
      <c r="U37" s="26">
        <f t="shared" si="5"/>
        <v>296</v>
      </c>
      <c r="V37" s="26">
        <f t="shared" si="5"/>
        <v>5</v>
      </c>
      <c r="W37" s="26">
        <v>120</v>
      </c>
      <c r="X37" s="26">
        <f t="shared" si="9"/>
        <v>0.13400000000000001</v>
      </c>
    </row>
    <row r="38" spans="5:24" x14ac:dyDescent="0.25">
      <c r="E38" s="15">
        <v>9</v>
      </c>
      <c r="F38" s="16">
        <f t="shared" si="3"/>
        <v>341.22776601683825</v>
      </c>
      <c r="G38" s="20">
        <f t="shared" si="6"/>
        <v>20.799999999999997</v>
      </c>
      <c r="H38" s="20">
        <f t="shared" si="4"/>
        <v>190</v>
      </c>
      <c r="I38" s="20">
        <f t="shared" si="4"/>
        <v>333</v>
      </c>
      <c r="J38" s="20">
        <f t="shared" si="4"/>
        <v>9.3000000000000007</v>
      </c>
      <c r="K38" s="20">
        <v>100</v>
      </c>
      <c r="L38" s="20">
        <f t="shared" si="7"/>
        <v>0.23199999999999998</v>
      </c>
      <c r="M38" s="23">
        <f t="shared" si="5"/>
        <v>19.899999999999999</v>
      </c>
      <c r="N38" s="23">
        <f t="shared" si="5"/>
        <v>260</v>
      </c>
      <c r="O38" s="23">
        <f t="shared" si="5"/>
        <v>290</v>
      </c>
      <c r="P38" s="23">
        <f t="shared" si="5"/>
        <v>13.1</v>
      </c>
      <c r="Q38" s="23">
        <v>95</v>
      </c>
      <c r="R38" s="23">
        <f t="shared" si="8"/>
        <v>0.28199999999999997</v>
      </c>
      <c r="S38" s="26">
        <f t="shared" si="5"/>
        <v>26.700000000000003</v>
      </c>
      <c r="T38" s="26">
        <f t="shared" si="5"/>
        <v>190</v>
      </c>
      <c r="U38" s="26">
        <f t="shared" si="5"/>
        <v>308</v>
      </c>
      <c r="V38" s="26">
        <f t="shared" si="5"/>
        <v>5.5</v>
      </c>
      <c r="W38" s="26">
        <v>120</v>
      </c>
      <c r="X38" s="26">
        <f t="shared" si="9"/>
        <v>0.13200000000000001</v>
      </c>
    </row>
    <row r="39" spans="5:24" x14ac:dyDescent="0.25">
      <c r="E39" s="15">
        <v>10</v>
      </c>
      <c r="F39" s="16">
        <f t="shared" si="3"/>
        <v>426.31159963300348</v>
      </c>
      <c r="G39" s="20">
        <f t="shared" si="6"/>
        <v>22</v>
      </c>
      <c r="H39" s="20">
        <f t="shared" si="4"/>
        <v>200</v>
      </c>
      <c r="I39" s="20">
        <f t="shared" si="4"/>
        <v>345</v>
      </c>
      <c r="J39" s="20">
        <f t="shared" si="4"/>
        <v>10</v>
      </c>
      <c r="K39" s="20">
        <v>100</v>
      </c>
      <c r="L39" s="20">
        <f t="shared" si="7"/>
        <v>0.23</v>
      </c>
      <c r="M39" s="23">
        <f t="shared" si="5"/>
        <v>21</v>
      </c>
      <c r="N39" s="23">
        <f t="shared" si="5"/>
        <v>275</v>
      </c>
      <c r="O39" s="23">
        <f t="shared" si="5"/>
        <v>300</v>
      </c>
      <c r="P39" s="23">
        <f t="shared" si="5"/>
        <v>14</v>
      </c>
      <c r="Q39" s="23">
        <v>95</v>
      </c>
      <c r="R39" s="23">
        <f t="shared" si="8"/>
        <v>0.27999999999999997</v>
      </c>
      <c r="S39" s="26">
        <f t="shared" si="5"/>
        <v>28</v>
      </c>
      <c r="T39" s="26">
        <f t="shared" si="5"/>
        <v>200</v>
      </c>
      <c r="U39" s="26">
        <f t="shared" si="5"/>
        <v>320</v>
      </c>
      <c r="V39" s="26">
        <f t="shared" si="5"/>
        <v>6</v>
      </c>
      <c r="W39" s="26">
        <v>120</v>
      </c>
      <c r="X39" s="26">
        <f t="shared" si="9"/>
        <v>0.13</v>
      </c>
    </row>
    <row r="40" spans="5:24" x14ac:dyDescent="0.25">
      <c r="E40" s="15">
        <v>11</v>
      </c>
      <c r="F40" s="16">
        <f t="shared" si="3"/>
        <v>523.83063257983667</v>
      </c>
      <c r="G40" s="20">
        <f t="shared" si="6"/>
        <v>23.2</v>
      </c>
      <c r="H40" s="20">
        <f t="shared" si="4"/>
        <v>210</v>
      </c>
      <c r="I40" s="20">
        <f t="shared" si="4"/>
        <v>357</v>
      </c>
      <c r="J40" s="20">
        <f t="shared" si="4"/>
        <v>10.7</v>
      </c>
      <c r="K40" s="20">
        <v>100</v>
      </c>
      <c r="L40" s="20">
        <f t="shared" si="7"/>
        <v>0.22800000000000001</v>
      </c>
      <c r="M40" s="23">
        <f t="shared" si="5"/>
        <v>22.1</v>
      </c>
      <c r="N40" s="23">
        <f t="shared" si="5"/>
        <v>290</v>
      </c>
      <c r="O40" s="23">
        <f t="shared" si="5"/>
        <v>310</v>
      </c>
      <c r="P40" s="23">
        <f t="shared" si="5"/>
        <v>14.9</v>
      </c>
      <c r="Q40" s="23">
        <v>95</v>
      </c>
      <c r="R40" s="23">
        <f t="shared" si="8"/>
        <v>0.27799999999999997</v>
      </c>
      <c r="S40" s="26">
        <f t="shared" si="5"/>
        <v>29.3</v>
      </c>
      <c r="T40" s="26">
        <f t="shared" si="5"/>
        <v>210</v>
      </c>
      <c r="U40" s="26">
        <f t="shared" si="5"/>
        <v>332</v>
      </c>
      <c r="V40" s="26">
        <f t="shared" si="5"/>
        <v>6.5</v>
      </c>
      <c r="W40" s="26">
        <v>120</v>
      </c>
      <c r="X40" s="26">
        <f t="shared" si="9"/>
        <v>0.128</v>
      </c>
    </row>
    <row r="41" spans="5:24" x14ac:dyDescent="0.25">
      <c r="E41" s="15">
        <v>12</v>
      </c>
      <c r="F41" s="16">
        <f t="shared" si="3"/>
        <v>634.33816555341411</v>
      </c>
      <c r="G41" s="20">
        <f t="shared" si="6"/>
        <v>24.4</v>
      </c>
      <c r="H41" s="20">
        <f t="shared" si="4"/>
        <v>220</v>
      </c>
      <c r="I41" s="20">
        <f t="shared" si="4"/>
        <v>369</v>
      </c>
      <c r="J41" s="20">
        <f t="shared" si="4"/>
        <v>11.399999999999999</v>
      </c>
      <c r="K41" s="20">
        <v>100</v>
      </c>
      <c r="L41" s="20">
        <f t="shared" si="7"/>
        <v>0.22600000000000001</v>
      </c>
      <c r="M41" s="23">
        <f t="shared" si="5"/>
        <v>23.200000000000003</v>
      </c>
      <c r="N41" s="23">
        <f t="shared" si="5"/>
        <v>305</v>
      </c>
      <c r="O41" s="23">
        <f t="shared" si="5"/>
        <v>320</v>
      </c>
      <c r="P41" s="23">
        <f t="shared" si="5"/>
        <v>15.8</v>
      </c>
      <c r="Q41" s="23">
        <v>95</v>
      </c>
      <c r="R41" s="23">
        <f t="shared" si="8"/>
        <v>0.27599999999999997</v>
      </c>
      <c r="S41" s="26">
        <f t="shared" si="5"/>
        <v>30.6</v>
      </c>
      <c r="T41" s="26">
        <f t="shared" si="5"/>
        <v>220</v>
      </c>
      <c r="U41" s="26">
        <f t="shared" si="5"/>
        <v>344</v>
      </c>
      <c r="V41" s="26">
        <f t="shared" si="5"/>
        <v>7</v>
      </c>
      <c r="W41" s="26">
        <v>120</v>
      </c>
      <c r="X41" s="26">
        <f t="shared" si="9"/>
        <v>0.126</v>
      </c>
    </row>
    <row r="42" spans="5:24" x14ac:dyDescent="0.25">
      <c r="E42" s="15">
        <v>13</v>
      </c>
      <c r="F42" s="16">
        <f t="shared" si="3"/>
        <v>758.36484780769229</v>
      </c>
      <c r="G42" s="20">
        <f t="shared" si="6"/>
        <v>25.6</v>
      </c>
      <c r="H42" s="20">
        <f t="shared" si="4"/>
        <v>230</v>
      </c>
      <c r="I42" s="20">
        <f t="shared" si="4"/>
        <v>381</v>
      </c>
      <c r="J42" s="20">
        <f t="shared" si="4"/>
        <v>12.1</v>
      </c>
      <c r="K42" s="20">
        <v>100</v>
      </c>
      <c r="L42" s="20">
        <f t="shared" si="7"/>
        <v>0.224</v>
      </c>
      <c r="M42" s="23">
        <f t="shared" si="5"/>
        <v>24.3</v>
      </c>
      <c r="N42" s="23">
        <f t="shared" si="5"/>
        <v>320</v>
      </c>
      <c r="O42" s="23">
        <f t="shared" si="5"/>
        <v>330</v>
      </c>
      <c r="P42" s="23">
        <f t="shared" si="5"/>
        <v>16.700000000000003</v>
      </c>
      <c r="Q42" s="23">
        <v>95</v>
      </c>
      <c r="R42" s="23">
        <f t="shared" si="8"/>
        <v>0.27399999999999997</v>
      </c>
      <c r="S42" s="26">
        <f t="shared" si="5"/>
        <v>31.900000000000002</v>
      </c>
      <c r="T42" s="26">
        <f t="shared" si="5"/>
        <v>230</v>
      </c>
      <c r="U42" s="26">
        <f t="shared" si="5"/>
        <v>356</v>
      </c>
      <c r="V42" s="26">
        <f t="shared" si="5"/>
        <v>7.5</v>
      </c>
      <c r="W42" s="26">
        <v>120</v>
      </c>
      <c r="X42" s="26">
        <f t="shared" si="9"/>
        <v>0.124</v>
      </c>
    </row>
    <row r="43" spans="5:24" x14ac:dyDescent="0.25">
      <c r="E43" s="15">
        <v>14</v>
      </c>
      <c r="F43" s="16">
        <f t="shared" si="3"/>
        <v>896.42125289666899</v>
      </c>
      <c r="G43" s="20">
        <f t="shared" si="6"/>
        <v>26.8</v>
      </c>
      <c r="H43" s="20">
        <f t="shared" si="4"/>
        <v>240</v>
      </c>
      <c r="I43" s="20">
        <f t="shared" si="4"/>
        <v>393</v>
      </c>
      <c r="J43" s="20">
        <f t="shared" si="4"/>
        <v>12.799999999999999</v>
      </c>
      <c r="K43" s="20">
        <v>100</v>
      </c>
      <c r="L43" s="20">
        <f t="shared" si="7"/>
        <v>0.222</v>
      </c>
      <c r="M43" s="23">
        <f t="shared" si="5"/>
        <v>25.400000000000002</v>
      </c>
      <c r="N43" s="23">
        <f t="shared" si="5"/>
        <v>335</v>
      </c>
      <c r="O43" s="23">
        <f t="shared" si="5"/>
        <v>340</v>
      </c>
      <c r="P43" s="23">
        <f t="shared" si="5"/>
        <v>17.600000000000001</v>
      </c>
      <c r="Q43" s="23">
        <v>95</v>
      </c>
      <c r="R43" s="23">
        <f t="shared" si="8"/>
        <v>0.27199999999999996</v>
      </c>
      <c r="S43" s="26">
        <f t="shared" si="5"/>
        <v>33.200000000000003</v>
      </c>
      <c r="T43" s="26">
        <f t="shared" si="5"/>
        <v>240</v>
      </c>
      <c r="U43" s="26">
        <f t="shared" si="5"/>
        <v>368</v>
      </c>
      <c r="V43" s="26">
        <f t="shared" si="5"/>
        <v>8</v>
      </c>
      <c r="W43" s="26">
        <v>120</v>
      </c>
      <c r="X43" s="26">
        <f t="shared" si="9"/>
        <v>0.122</v>
      </c>
    </row>
    <row r="44" spans="5:24" x14ac:dyDescent="0.25">
      <c r="E44" s="15">
        <v>15</v>
      </c>
      <c r="F44" s="16">
        <f t="shared" si="3"/>
        <v>1049</v>
      </c>
      <c r="G44" s="20">
        <f t="shared" si="6"/>
        <v>28</v>
      </c>
      <c r="H44" s="20">
        <f t="shared" si="4"/>
        <v>250</v>
      </c>
      <c r="I44" s="20">
        <f t="shared" si="4"/>
        <v>405</v>
      </c>
      <c r="J44" s="20">
        <f t="shared" si="4"/>
        <v>13.5</v>
      </c>
      <c r="K44" s="20">
        <v>100</v>
      </c>
      <c r="L44" s="20">
        <f t="shared" si="7"/>
        <v>0.22</v>
      </c>
      <c r="M44" s="23">
        <f t="shared" si="5"/>
        <v>26.5</v>
      </c>
      <c r="N44" s="23">
        <f t="shared" si="5"/>
        <v>350</v>
      </c>
      <c r="O44" s="23">
        <f t="shared" si="5"/>
        <v>350</v>
      </c>
      <c r="P44" s="23">
        <f t="shared" si="5"/>
        <v>18.5</v>
      </c>
      <c r="Q44" s="23">
        <v>95</v>
      </c>
      <c r="R44" s="23">
        <f t="shared" si="8"/>
        <v>0.27</v>
      </c>
      <c r="S44" s="26">
        <f t="shared" si="5"/>
        <v>34.5</v>
      </c>
      <c r="T44" s="26">
        <f t="shared" si="5"/>
        <v>250</v>
      </c>
      <c r="U44" s="26">
        <f t="shared" si="5"/>
        <v>380</v>
      </c>
      <c r="V44" s="26">
        <f t="shared" si="5"/>
        <v>8.5</v>
      </c>
      <c r="W44" s="26">
        <v>120</v>
      </c>
      <c r="X44" s="26">
        <f t="shared" si="9"/>
        <v>0.12</v>
      </c>
    </row>
    <row r="45" spans="5:24" x14ac:dyDescent="0.25">
      <c r="E45" s="15">
        <v>16</v>
      </c>
      <c r="F45" s="16">
        <f t="shared" si="3"/>
        <v>1216.5775258035037</v>
      </c>
      <c r="G45" s="20">
        <f t="shared" si="6"/>
        <v>29.2</v>
      </c>
      <c r="H45" s="20">
        <f t="shared" si="4"/>
        <v>260</v>
      </c>
      <c r="I45" s="20">
        <f t="shared" si="4"/>
        <v>417</v>
      </c>
      <c r="J45" s="20">
        <f t="shared" si="4"/>
        <v>14.2</v>
      </c>
      <c r="K45" s="20">
        <v>100</v>
      </c>
      <c r="L45" s="20">
        <f t="shared" si="7"/>
        <v>0.218</v>
      </c>
      <c r="M45" s="23">
        <f t="shared" si="5"/>
        <v>27.6</v>
      </c>
      <c r="N45" s="23">
        <f t="shared" si="5"/>
        <v>365</v>
      </c>
      <c r="O45" s="23">
        <f t="shared" si="5"/>
        <v>360</v>
      </c>
      <c r="P45" s="23">
        <f t="shared" si="5"/>
        <v>19.399999999999999</v>
      </c>
      <c r="Q45" s="23">
        <v>95</v>
      </c>
      <c r="R45" s="23">
        <f t="shared" si="8"/>
        <v>0.26800000000000002</v>
      </c>
      <c r="S45" s="26">
        <f t="shared" si="5"/>
        <v>35.799999999999997</v>
      </c>
      <c r="T45" s="26">
        <f t="shared" si="5"/>
        <v>260</v>
      </c>
      <c r="U45" s="26">
        <f t="shared" si="5"/>
        <v>392</v>
      </c>
      <c r="V45" s="26">
        <f t="shared" si="5"/>
        <v>9</v>
      </c>
      <c r="W45" s="26">
        <v>120</v>
      </c>
      <c r="X45" s="26">
        <f t="shared" si="9"/>
        <v>0.11799999999999999</v>
      </c>
    </row>
    <row r="46" spans="5:24" x14ac:dyDescent="0.25">
      <c r="E46" s="15">
        <v>17</v>
      </c>
      <c r="F46" s="16">
        <f t="shared" si="3"/>
        <v>1399.6155826266483</v>
      </c>
      <c r="G46" s="20">
        <f t="shared" si="6"/>
        <v>30.4</v>
      </c>
      <c r="H46" s="20">
        <f t="shared" si="4"/>
        <v>270</v>
      </c>
      <c r="I46" s="20">
        <f t="shared" si="4"/>
        <v>429</v>
      </c>
      <c r="J46" s="20">
        <f t="shared" si="4"/>
        <v>14.899999999999999</v>
      </c>
      <c r="K46" s="20">
        <v>100</v>
      </c>
      <c r="L46" s="20">
        <f t="shared" si="7"/>
        <v>0.216</v>
      </c>
      <c r="M46" s="23">
        <f t="shared" si="5"/>
        <v>28.700000000000003</v>
      </c>
      <c r="N46" s="23">
        <f t="shared" si="5"/>
        <v>380</v>
      </c>
      <c r="O46" s="23">
        <f t="shared" si="5"/>
        <v>370</v>
      </c>
      <c r="P46" s="23">
        <f t="shared" si="5"/>
        <v>20.3</v>
      </c>
      <c r="Q46" s="23">
        <v>95</v>
      </c>
      <c r="R46" s="23">
        <f t="shared" si="8"/>
        <v>0.26600000000000001</v>
      </c>
      <c r="S46" s="26">
        <f t="shared" si="5"/>
        <v>37.1</v>
      </c>
      <c r="T46" s="26">
        <f t="shared" si="5"/>
        <v>270</v>
      </c>
      <c r="U46" s="26">
        <f t="shared" si="5"/>
        <v>404</v>
      </c>
      <c r="V46" s="26">
        <f t="shared" si="5"/>
        <v>9.5</v>
      </c>
      <c r="W46" s="26">
        <v>120</v>
      </c>
      <c r="X46" s="26">
        <f t="shared" si="9"/>
        <v>0.11599999999999999</v>
      </c>
    </row>
    <row r="47" spans="5:24" x14ac:dyDescent="0.25">
      <c r="E47" s="15">
        <v>18</v>
      </c>
      <c r="F47" s="16">
        <f t="shared" si="3"/>
        <v>1598.5625186181824</v>
      </c>
      <c r="G47" s="20">
        <f t="shared" si="6"/>
        <v>31.599999999999998</v>
      </c>
      <c r="H47" s="20">
        <f t="shared" si="6"/>
        <v>280</v>
      </c>
      <c r="I47" s="20">
        <f t="shared" si="6"/>
        <v>441</v>
      </c>
      <c r="J47" s="20">
        <f t="shared" si="6"/>
        <v>15.6</v>
      </c>
      <c r="K47" s="20">
        <v>100</v>
      </c>
      <c r="L47" s="20">
        <f t="shared" si="7"/>
        <v>0.214</v>
      </c>
      <c r="M47" s="23">
        <f t="shared" si="6"/>
        <v>29.8</v>
      </c>
      <c r="N47" s="23">
        <f t="shared" si="6"/>
        <v>395</v>
      </c>
      <c r="O47" s="23">
        <f t="shared" si="6"/>
        <v>380</v>
      </c>
      <c r="P47" s="23">
        <f t="shared" si="6"/>
        <v>21.2</v>
      </c>
      <c r="Q47" s="23">
        <v>95</v>
      </c>
      <c r="R47" s="23">
        <f t="shared" si="8"/>
        <v>0.26400000000000001</v>
      </c>
      <c r="S47" s="26">
        <f t="shared" si="6"/>
        <v>38.400000000000006</v>
      </c>
      <c r="T47" s="26">
        <f t="shared" si="6"/>
        <v>280</v>
      </c>
      <c r="U47" s="26">
        <f t="shared" si="6"/>
        <v>416</v>
      </c>
      <c r="V47" s="26">
        <f t="shared" si="6"/>
        <v>10</v>
      </c>
      <c r="W47" s="26">
        <v>120</v>
      </c>
      <c r="X47" s="26">
        <f t="shared" si="9"/>
        <v>0.11399999999999999</v>
      </c>
    </row>
    <row r="48" spans="5:24" x14ac:dyDescent="0.25">
      <c r="E48" s="15">
        <v>19</v>
      </c>
      <c r="F48" s="16">
        <f t="shared" si="3"/>
        <v>1813.8543819998308</v>
      </c>
      <c r="G48" s="20">
        <f t="shared" si="6"/>
        <v>32.799999999999997</v>
      </c>
      <c r="H48" s="20">
        <f t="shared" si="6"/>
        <v>290</v>
      </c>
      <c r="I48" s="20">
        <f t="shared" si="6"/>
        <v>453</v>
      </c>
      <c r="J48" s="20">
        <f t="shared" si="6"/>
        <v>16.299999999999997</v>
      </c>
      <c r="K48" s="20">
        <v>100</v>
      </c>
      <c r="L48" s="20">
        <f t="shared" si="7"/>
        <v>0.21199999999999999</v>
      </c>
      <c r="M48" s="23">
        <f t="shared" ref="M48:V49" si="10">M$30+($E48*M$27)</f>
        <v>30.900000000000002</v>
      </c>
      <c r="N48" s="23">
        <f t="shared" si="10"/>
        <v>410</v>
      </c>
      <c r="O48" s="23">
        <f t="shared" si="10"/>
        <v>390</v>
      </c>
      <c r="P48" s="23">
        <f t="shared" si="10"/>
        <v>22.1</v>
      </c>
      <c r="Q48" s="23">
        <v>95</v>
      </c>
      <c r="R48" s="23">
        <f t="shared" si="8"/>
        <v>0.26200000000000001</v>
      </c>
      <c r="S48" s="26">
        <f t="shared" si="10"/>
        <v>39.700000000000003</v>
      </c>
      <c r="T48" s="26">
        <f t="shared" si="10"/>
        <v>290</v>
      </c>
      <c r="U48" s="26">
        <f t="shared" si="10"/>
        <v>428</v>
      </c>
      <c r="V48" s="26">
        <f t="shared" si="10"/>
        <v>10.5</v>
      </c>
      <c r="W48" s="26">
        <v>120</v>
      </c>
      <c r="X48" s="26">
        <f t="shared" si="9"/>
        <v>0.11199999999999999</v>
      </c>
    </row>
    <row r="49" spans="5:24" ht="15.75" thickBot="1" x14ac:dyDescent="0.3">
      <c r="E49" s="17">
        <v>20</v>
      </c>
      <c r="F49" s="18">
        <f t="shared" si="3"/>
        <v>2045.9158814755251</v>
      </c>
      <c r="G49" s="21">
        <f t="shared" si="6"/>
        <v>34</v>
      </c>
      <c r="H49" s="21">
        <f t="shared" si="6"/>
        <v>300</v>
      </c>
      <c r="I49" s="21">
        <f t="shared" si="6"/>
        <v>465</v>
      </c>
      <c r="J49" s="21">
        <f t="shared" si="6"/>
        <v>17</v>
      </c>
      <c r="K49" s="21">
        <v>100</v>
      </c>
      <c r="L49" s="21">
        <f t="shared" si="7"/>
        <v>0.21</v>
      </c>
      <c r="M49" s="24">
        <f t="shared" si="10"/>
        <v>32</v>
      </c>
      <c r="N49" s="24">
        <f t="shared" si="10"/>
        <v>425</v>
      </c>
      <c r="O49" s="24">
        <f t="shared" si="10"/>
        <v>400</v>
      </c>
      <c r="P49" s="24">
        <f t="shared" si="10"/>
        <v>23</v>
      </c>
      <c r="Q49" s="24">
        <v>95</v>
      </c>
      <c r="R49" s="24">
        <f t="shared" si="8"/>
        <v>0.26</v>
      </c>
      <c r="S49" s="27">
        <f t="shared" si="10"/>
        <v>41</v>
      </c>
      <c r="T49" s="27">
        <f t="shared" si="10"/>
        <v>300</v>
      </c>
      <c r="U49" s="27">
        <f t="shared" si="10"/>
        <v>440</v>
      </c>
      <c r="V49" s="27">
        <f t="shared" si="10"/>
        <v>11</v>
      </c>
      <c r="W49" s="27">
        <v>120</v>
      </c>
      <c r="X49" s="27">
        <f t="shared" si="9"/>
        <v>0.10999999999999999</v>
      </c>
    </row>
  </sheetData>
  <mergeCells count="7">
    <mergeCell ref="G28:L28"/>
    <mergeCell ref="M28:R28"/>
    <mergeCell ref="S28:X28"/>
    <mergeCell ref="G3:I3"/>
    <mergeCell ref="J3:L3"/>
    <mergeCell ref="M3:O3"/>
    <mergeCell ref="P3:R3"/>
  </mergeCells>
  <pageMargins left="0.7" right="0.7" top="0.75" bottom="0.75" header="0.3" footer="0.3"/>
  <pageSetup paperSize="9" orientation="portrait" horizontalDpi="1200" verticalDpi="1200" r:id="rId1"/>
  <ignoredErrors>
    <ignoredError sqref="R31 R32:R49 L31:L4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krudolf</dc:creator>
  <cp:lastModifiedBy>krudolf</cp:lastModifiedBy>
  <dcterms:created xsi:type="dcterms:W3CDTF">2019-01-15T15:26:15Z</dcterms:created>
  <dcterms:modified xsi:type="dcterms:W3CDTF">2019-01-15T17:21:30Z</dcterms:modified>
</cp:coreProperties>
</file>