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50"/>
  </bookViews>
  <sheets>
    <sheet name="Satisfacción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/>
  <pivotCaches>
    <pivotCache cacheId="3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N12" i="1" l="1"/>
  <c r="N13" i="1"/>
  <c r="N14" i="1"/>
  <c r="AB10" i="1"/>
  <c r="AC10" i="1"/>
  <c r="AB11" i="1"/>
  <c r="AC11" i="1"/>
  <c r="AB12" i="1"/>
  <c r="AC12" i="1"/>
  <c r="AB13" i="1"/>
  <c r="AE10" i="1" s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E11" i="1" s="1"/>
  <c r="AC33" i="1"/>
  <c r="AB35" i="1"/>
  <c r="AC35" i="1"/>
  <c r="AB37" i="1"/>
  <c r="AC37" i="1"/>
  <c r="AB38" i="1"/>
  <c r="AC38" i="1"/>
  <c r="AB39" i="1"/>
  <c r="AC39" i="1"/>
  <c r="AB40" i="1"/>
  <c r="AC40" i="1"/>
  <c r="AB41" i="1"/>
  <c r="AC41" i="1"/>
  <c r="AE9" i="1"/>
  <c r="T10" i="1" l="1"/>
  <c r="T9" i="1" s="1"/>
  <c r="T11" i="1" s="1"/>
</calcChain>
</file>

<file path=xl/sharedStrings.xml><?xml version="1.0" encoding="utf-8"?>
<sst xmlns="http://schemas.openxmlformats.org/spreadsheetml/2006/main" count="48" uniqueCount="47">
  <si>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</si>
  <si>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</si>
  <si>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</si>
  <si>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</si>
  <si>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</si>
  <si>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</si>
  <si>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</si>
  <si>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</si>
  <si>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</si>
  <si>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</si>
  <si>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</si>
  <si>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</si>
  <si>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</si>
  <si>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</si>
  <si>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</si>
  <si>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</si>
  <si>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</si>
  <si>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</si>
  <si>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</si>
  <si>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</si>
  <si>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</si>
  <si>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</si>
  <si>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</si>
  <si>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</si>
  <si>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</si>
  <si>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</si>
  <si>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</si>
  <si>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</si>
  <si>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</si>
  <si>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</si>
  <si>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</si>
  <si>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</si>
  <si>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</si>
  <si>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</si>
  <si>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Efectividad</t>
  </si>
  <si>
    <t>Suma Total Calificaciones</t>
  </si>
  <si>
    <t xml:space="preserve">Comunicaciones </t>
  </si>
  <si>
    <t xml:space="preserve">Satisfacción del usuario </t>
  </si>
  <si>
    <t>Semestral</t>
  </si>
  <si>
    <t>Unidades</t>
  </si>
  <si>
    <t>(Suma total de calificaciones/# total de encuestas)*100</t>
  </si>
  <si>
    <t># Total de Encuestas</t>
  </si>
  <si>
    <t>Semestre:</t>
  </si>
  <si>
    <t>Julio-Diciembre</t>
  </si>
  <si>
    <t>Usuarios que califican la prestación del servicio como "mas de lo que esperaba"</t>
  </si>
  <si>
    <t>Usuarios que califican la prestación del servicio como "lo que esperaba"</t>
  </si>
  <si>
    <t>Usuarios que califican la prestación del servicio como "menos de lo que esperaba"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</si>
</sst>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.0_);_(* \(#,##0.0\);_(* &quot;-&quot;??_);_(@_)"/>
    <numFmt numFmtId="166" formatCode="yyyy\.mmm"/>
    <numFmt numFmtId="168" formatCode="yyyy/mmm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/>
    </xf>
    <xf numFmtId="0" fontId="8" fillId="2" borderId="42" xfId="0" applyFont="1" applyFill="1" applyBorder="1" applyAlignment="1">
      <alignment horizontal="center"/>
    </xf>
    <xf numFmtId="0" fontId="8" fillId="2" borderId="4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left" vertical="center" wrapText="1"/>
    </xf>
    <xf numFmtId="0" fontId="2" fillId="3" borderId="23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35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44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45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44" xfId="0" applyFont="1" applyFill="1" applyBorder="1" applyAlignment="1">
      <alignment horizontal="left" vertical="center"/>
    </xf>
    <xf numFmtId="0" fontId="3" fillId="4" borderId="20" xfId="0" applyFont="1" applyFill="1" applyBorder="1" applyAlignment="1">
      <alignment horizontal="left" vertical="center"/>
    </xf>
    <xf numFmtId="0" fontId="3" fillId="4" borderId="21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22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/>
    </xf>
    <xf numFmtId="0" fontId="1" fillId="5" borderId="38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left" vertical="center" wrapText="1"/>
    </xf>
    <xf numFmtId="0" fontId="2" fillId="2" borderId="38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0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left"/>
    </xf>
    <xf numFmtId="0" fontId="8" fillId="3" borderId="21" xfId="0" applyFont="1" applyFill="1" applyBorder="1" applyAlignment="1">
      <alignment horizontal="left"/>
    </xf>
    <xf numFmtId="0" fontId="8" fillId="3" borderId="22" xfId="0" applyFont="1" applyFill="1" applyBorder="1" applyAlignment="1">
      <alignment horizontal="left"/>
    </xf>
    <xf numFmtId="0" fontId="1" fillId="5" borderId="23" xfId="0" applyFont="1" applyFill="1" applyBorder="1" applyAlignment="1">
      <alignment horizontal="center" vertical="center" wrapText="1"/>
    </xf>
    <xf numFmtId="9" fontId="2" fillId="3" borderId="22" xfId="2" applyFont="1" applyFill="1" applyBorder="1" applyAlignment="1">
      <alignment horizontal="right" vertical="center"/>
    </xf>
    <xf numFmtId="9" fontId="2" fillId="3" borderId="23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10" fillId="0" borderId="22" xfId="2" applyFont="1" applyBorder="1" applyAlignment="1">
      <alignment horizontal="right" vertical="center" wrapText="1"/>
    </xf>
    <xf numFmtId="9" fontId="10" fillId="0" borderId="21" xfId="2" applyFont="1" applyBorder="1" applyAlignment="1">
      <alignment horizontal="right" vertical="center" wrapText="1"/>
    </xf>
    <xf numFmtId="0" fontId="8" fillId="3" borderId="22" xfId="0" applyFont="1" applyFill="1" applyBorder="1" applyAlignment="1">
      <alignment horizontal="left" vertical="center" wrapText="1"/>
    </xf>
    <xf numFmtId="0" fontId="8" fillId="3" borderId="23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left"/>
    </xf>
    <xf numFmtId="0" fontId="8" fillId="2" borderId="23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168" fontId="10" fillId="0" borderId="40" xfId="0" applyNumberFormat="1" applyFont="1" applyBorder="1" applyAlignment="1">
      <alignment horizontal="center"/>
    </xf>
    <xf numFmtId="168" fontId="10" fillId="0" borderId="38" xfId="0" applyNumberFormat="1" applyFont="1" applyBorder="1" applyAlignment="1">
      <alignment horizontal="center"/>
    </xf>
    <xf numFmtId="168" fontId="10" fillId="0" borderId="46" xfId="0" applyNumberFormat="1" applyFont="1" applyBorder="1" applyAlignment="1">
      <alignment horizontal="center"/>
    </xf>
    <xf numFmtId="164" fontId="5" fillId="0" borderId="5" xfId="1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69" formatCode="&quot;$&quot;#,##0,,_);[Red]\(&quot;$&quot;#,##0,,\)"/>
    </dxf>
    <dxf>
      <font>
        <color theme="0"/>
      </font>
    </dxf>
    <dxf>
      <font>
        <color theme="0"/>
      </font>
    </dxf>
    <dxf>
      <numFmt numFmtId="170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Satisfacción!$O$11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Satisfacción!$O$12:$O$16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Satisfacción!$N$11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Satisfacción!$J$12:$J$16</c:f>
              <c:numCache>
                <c:formatCode>yyyy\.mmm</c:formatCode>
                <c:ptCount val="5"/>
              </c:numCache>
            </c:numRef>
          </c:cat>
          <c:val>
            <c:numRef>
              <c:f>Satisfacción!$N$12:$N$16</c:f>
              <c:numCache>
                <c:formatCode>0%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Satisfacción!$M$11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Satisfacción!$J$12:$J$16</c:f>
              <c:numCache>
                <c:formatCode>yyyy\.mmm</c:formatCode>
                <c:ptCount val="5"/>
              </c:numCache>
            </c:numRef>
          </c:cat>
          <c:val>
            <c:numRef>
              <c:f>Satisfacción!$M$12:$M$16</c:f>
              <c:numCache>
                <c:formatCode>_(* #,##0.00_);_(* \(#,##0.00\);_(* "-"??_);_(@_)</c:formatCode>
                <c:ptCount val="5"/>
                <c:pt idx="0">
                  <c:v>0.42857142857142855</c:v>
                </c:pt>
                <c:pt idx="1">
                  <c:v>0.5</c:v>
                </c:pt>
                <c:pt idx="2">
                  <c:v>7.1428571428571425E-2</c:v>
                </c:pt>
                <c:pt idx="3" formatCode="_(* #,##0.0_);_(* \(#,##0.0\);_(* &quot;-&quot;??_);_(@_)">
                  <c:v>0</c:v>
                </c:pt>
                <c:pt idx="4" formatCode="_(* #,##0.0_);_(* \(#,##0.0\);_(* &quot;-&quot;??_);_(@_)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44416"/>
        <c:axId val="54459392"/>
      </c:lineChart>
      <c:dateAx>
        <c:axId val="54444416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54459392"/>
        <c:crosses val="autoZero"/>
        <c:auto val="0"/>
        <c:lblOffset val="100"/>
        <c:baseTimeUnit val="months"/>
      </c:dateAx>
      <c:valAx>
        <c:axId val="54459392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54444416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993744905506744"/>
          <c:y val="0.90931590197012369"/>
          <c:w val="0.21563361238068249"/>
          <c:h val="5.8823670208309899E-2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091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092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093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094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zoomScale="90" zoomScaleNormal="90" workbookViewId="0">
      <selection activeCell="L15" sqref="L15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102"/>
      <c r="C2" s="104"/>
      <c r="D2" s="102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4"/>
      <c r="Q2" s="97"/>
    </row>
    <row r="3" spans="2:33" ht="24.75" customHeight="1" x14ac:dyDescent="0.25">
      <c r="B3" s="105"/>
      <c r="C3" s="107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  <c r="Q3" s="98"/>
    </row>
    <row r="4" spans="2:33" x14ac:dyDescent="0.25">
      <c r="B4" s="105"/>
      <c r="C4" s="107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7"/>
      <c r="Q4" s="98"/>
    </row>
    <row r="5" spans="2:33" x14ac:dyDescent="0.25">
      <c r="B5" s="105"/>
      <c r="C5" s="107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7"/>
      <c r="Q5" s="98"/>
    </row>
    <row r="6" spans="2:33" ht="15.75" thickBot="1" x14ac:dyDescent="0.3">
      <c r="B6" s="105"/>
      <c r="C6" s="107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  <c r="Q6" s="98"/>
    </row>
    <row r="7" spans="2:33" ht="15.75" thickBot="1" x14ac:dyDescent="0.3">
      <c r="B7" s="105"/>
      <c r="C7" s="107"/>
      <c r="D7" s="100" t="s">
        <v>30</v>
      </c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99"/>
    </row>
    <row r="8" spans="2:33" ht="15" customHeight="1" thickBot="1" x14ac:dyDescent="0.3">
      <c r="B8" s="134" t="s">
        <v>29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6"/>
      <c r="AB8"/>
      <c r="AC8"/>
      <c r="AG8" s="18" t="s">
        <v>28</v>
      </c>
    </row>
    <row r="9" spans="2:33" ht="15" customHeight="1" x14ac:dyDescent="0.25">
      <c r="B9" s="116" t="s">
        <v>20</v>
      </c>
      <c r="C9" s="117"/>
      <c r="D9" s="118"/>
      <c r="E9" s="125" t="s">
        <v>36</v>
      </c>
      <c r="F9" s="126"/>
      <c r="G9" s="126"/>
      <c r="H9" s="127"/>
      <c r="I9" s="19"/>
      <c r="J9" s="40" t="s">
        <v>42</v>
      </c>
      <c r="K9" s="168" t="s">
        <v>43</v>
      </c>
      <c r="L9" s="169"/>
      <c r="M9" s="169"/>
      <c r="N9" s="169"/>
      <c r="O9" s="169"/>
      <c r="P9" s="169"/>
      <c r="Q9" s="170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0.99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119" t="s">
        <v>17</v>
      </c>
      <c r="C10" s="120"/>
      <c r="D10" s="121"/>
      <c r="E10" s="128" t="s">
        <v>37</v>
      </c>
      <c r="F10" s="129"/>
      <c r="G10" s="129"/>
      <c r="H10" s="130"/>
      <c r="I10" s="11"/>
      <c r="J10" s="114" t="s">
        <v>27</v>
      </c>
      <c r="K10" s="112"/>
      <c r="L10" s="112"/>
      <c r="M10" s="112"/>
      <c r="N10" s="112"/>
      <c r="O10" s="112"/>
      <c r="P10" s="112"/>
      <c r="Q10" s="115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25.5" x14ac:dyDescent="0.25">
      <c r="B11" s="122"/>
      <c r="C11" s="123"/>
      <c r="D11" s="124"/>
      <c r="E11" s="131"/>
      <c r="F11" s="132"/>
      <c r="G11" s="132"/>
      <c r="H11" s="133"/>
      <c r="I11" s="11"/>
      <c r="J11" s="38" t="s">
        <v>25</v>
      </c>
      <c r="K11" s="51" t="s">
        <v>35</v>
      </c>
      <c r="L11" s="51" t="s">
        <v>41</v>
      </c>
      <c r="M11" s="38" t="s">
        <v>24</v>
      </c>
      <c r="N11" s="80" t="s">
        <v>23</v>
      </c>
      <c r="O11" s="156"/>
      <c r="P11" s="80" t="s">
        <v>22</v>
      </c>
      <c r="Q11" s="82"/>
      <c r="R11" s="1"/>
      <c r="S11" s="15"/>
      <c r="T11" s="14">
        <f>(T9-T10)/10</f>
        <v>9.9000000000000005E-2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ht="25.5" customHeight="1" x14ac:dyDescent="0.25">
      <c r="B12" s="55" t="s">
        <v>31</v>
      </c>
      <c r="C12" s="55"/>
      <c r="D12" s="55"/>
      <c r="E12" s="55"/>
      <c r="F12" s="59" t="s">
        <v>32</v>
      </c>
      <c r="G12" s="59"/>
      <c r="H12" s="59"/>
      <c r="I12" s="11"/>
      <c r="J12" s="41"/>
      <c r="K12" s="39">
        <v>6</v>
      </c>
      <c r="L12" s="39">
        <v>14</v>
      </c>
      <c r="M12" s="171">
        <f>(K12/L12)</f>
        <v>0.42857142857142855</v>
      </c>
      <c r="N12" s="151">
        <f>$F$30</f>
        <v>0.9</v>
      </c>
      <c r="O12" s="152"/>
      <c r="P12" s="86" t="s">
        <v>44</v>
      </c>
      <c r="Q12" s="87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25.5" customHeight="1" x14ac:dyDescent="0.25">
      <c r="B13" s="56" t="s">
        <v>34</v>
      </c>
      <c r="C13" s="57"/>
      <c r="D13" s="57"/>
      <c r="E13" s="58"/>
      <c r="F13" s="60" t="s">
        <v>38</v>
      </c>
      <c r="G13" s="61"/>
      <c r="H13" s="62"/>
      <c r="I13" s="11"/>
      <c r="J13" s="41"/>
      <c r="K13" s="39">
        <v>7</v>
      </c>
      <c r="L13" s="39">
        <v>14</v>
      </c>
      <c r="M13" s="171">
        <f>(K13/L13)</f>
        <v>0.5</v>
      </c>
      <c r="N13" s="151">
        <f>$F$30</f>
        <v>0.9</v>
      </c>
      <c r="O13" s="152"/>
      <c r="P13" s="86" t="s">
        <v>45</v>
      </c>
      <c r="Q13" s="87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24.75" customHeight="1" x14ac:dyDescent="0.25">
      <c r="B14" s="157"/>
      <c r="C14" s="158"/>
      <c r="D14" s="158"/>
      <c r="E14" s="158"/>
      <c r="F14" s="158"/>
      <c r="G14" s="158"/>
      <c r="H14" s="158"/>
      <c r="I14" s="11"/>
      <c r="J14" s="41"/>
      <c r="K14" s="39">
        <v>1</v>
      </c>
      <c r="L14" s="39">
        <v>14</v>
      </c>
      <c r="M14" s="171">
        <f>(K14/L14)</f>
        <v>7.1428571428571425E-2</v>
      </c>
      <c r="N14" s="151">
        <f>$F$30</f>
        <v>0.9</v>
      </c>
      <c r="O14" s="152"/>
      <c r="P14" s="86" t="s">
        <v>46</v>
      </c>
      <c r="Q14" s="87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111" t="s">
        <v>15</v>
      </c>
      <c r="C15" s="112"/>
      <c r="D15" s="112"/>
      <c r="E15" s="112"/>
      <c r="F15" s="112"/>
      <c r="G15" s="112"/>
      <c r="H15" s="113"/>
      <c r="I15" s="11"/>
      <c r="J15" s="41"/>
      <c r="K15" s="39"/>
      <c r="L15" s="39"/>
      <c r="M15" s="39" t="e">
        <f>(K15/L15)</f>
        <v>#DIV/0!</v>
      </c>
      <c r="N15" s="151"/>
      <c r="O15" s="152"/>
      <c r="P15" s="86"/>
      <c r="Q15" s="87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159"/>
      <c r="C16" s="160"/>
      <c r="D16" s="160"/>
      <c r="E16" s="160"/>
      <c r="F16" s="160"/>
      <c r="G16" s="160"/>
      <c r="H16" s="161"/>
      <c r="I16" s="11"/>
      <c r="J16" s="41"/>
      <c r="K16" s="39"/>
      <c r="L16" s="39"/>
      <c r="M16" s="39" t="e">
        <f>(K16/L16)</f>
        <v>#DIV/0!</v>
      </c>
      <c r="N16" s="151"/>
      <c r="O16" s="152"/>
      <c r="P16" s="86"/>
      <c r="Q16" s="87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137" t="s">
        <v>14</v>
      </c>
      <c r="K18" s="138"/>
      <c r="L18" s="138"/>
      <c r="M18" s="138"/>
      <c r="N18" s="138"/>
      <c r="O18" s="138"/>
      <c r="P18" s="138"/>
      <c r="Q18" s="139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111" t="s">
        <v>13</v>
      </c>
      <c r="C19" s="112"/>
      <c r="D19" s="112"/>
      <c r="E19" s="112"/>
      <c r="F19" s="112"/>
      <c r="G19" s="112"/>
      <c r="H19" s="113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62" t="s">
        <v>40</v>
      </c>
      <c r="C20" s="163"/>
      <c r="D20" s="163"/>
      <c r="E20" s="163"/>
      <c r="F20" s="163"/>
      <c r="G20" s="163"/>
      <c r="H20" s="164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Efectividad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165"/>
      <c r="C23" s="166"/>
      <c r="D23" s="166"/>
      <c r="E23" s="166"/>
      <c r="F23" s="166"/>
      <c r="G23" s="166"/>
      <c r="H23" s="167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111" t="s">
        <v>12</v>
      </c>
      <c r="C25" s="112"/>
      <c r="D25" s="112"/>
      <c r="E25" s="112"/>
      <c r="F25" s="112"/>
      <c r="G25" s="112"/>
      <c r="H25" s="113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78" t="s">
        <v>11</v>
      </c>
      <c r="C26" s="79"/>
      <c r="D26" s="153"/>
      <c r="E26" s="154"/>
      <c r="F26" s="154"/>
      <c r="G26" s="154"/>
      <c r="H26" s="155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78" t="s">
        <v>10</v>
      </c>
      <c r="C27" s="79"/>
      <c r="D27" s="153"/>
      <c r="E27" s="154"/>
      <c r="F27" s="154"/>
      <c r="G27" s="154"/>
      <c r="H27" s="155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(Suma total de calificaciones/# total de encuestas)*100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40" t="s">
        <v>9</v>
      </c>
      <c r="C29" s="141"/>
      <c r="D29" s="142" t="s">
        <v>8</v>
      </c>
      <c r="E29" s="143"/>
      <c r="F29" s="142" t="s">
        <v>7</v>
      </c>
      <c r="G29" s="147"/>
      <c r="H29" s="143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30" customHeight="1" x14ac:dyDescent="0.25">
      <c r="B30" s="144" t="s">
        <v>38</v>
      </c>
      <c r="C30" s="145"/>
      <c r="D30" s="146" t="s">
        <v>39</v>
      </c>
      <c r="E30" s="145"/>
      <c r="F30" s="148">
        <v>0.9</v>
      </c>
      <c r="G30" s="149"/>
      <c r="H30" s="150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111" t="s">
        <v>6</v>
      </c>
      <c r="C32" s="112"/>
      <c r="D32" s="112"/>
      <c r="E32" s="112"/>
      <c r="F32" s="112"/>
      <c r="G32" s="112"/>
      <c r="H32" s="113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66" t="s">
        <v>5</v>
      </c>
      <c r="C33" s="67"/>
      <c r="D33" s="67"/>
      <c r="E33" s="68"/>
      <c r="F33" s="72"/>
      <c r="G33" s="73"/>
      <c r="H33" s="74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88"/>
      <c r="C34" s="89"/>
      <c r="D34" s="89"/>
      <c r="E34" s="90"/>
      <c r="F34" s="91"/>
      <c r="G34" s="92"/>
      <c r="H34" s="93"/>
      <c r="I34" s="11"/>
      <c r="J34" s="94" t="s">
        <v>33</v>
      </c>
      <c r="K34" s="95"/>
      <c r="L34" s="95"/>
      <c r="M34" s="95"/>
      <c r="N34" s="95"/>
      <c r="O34" s="95"/>
      <c r="P34" s="95"/>
      <c r="Q34" s="96"/>
      <c r="R34" s="5"/>
      <c r="S34" s="5"/>
      <c r="AB34" s="6"/>
      <c r="AC34" s="6"/>
    </row>
    <row r="35" spans="2:29" s="3" customFormat="1" ht="14.25" customHeight="1" x14ac:dyDescent="0.25">
      <c r="B35" s="66" t="s">
        <v>1</v>
      </c>
      <c r="C35" s="67"/>
      <c r="D35" s="67"/>
      <c r="E35" s="68"/>
      <c r="F35" s="72"/>
      <c r="G35" s="73"/>
      <c r="H35" s="74"/>
      <c r="I35" s="11"/>
      <c r="J35" s="42" t="s">
        <v>4</v>
      </c>
      <c r="K35" s="42"/>
      <c r="L35" s="42"/>
      <c r="M35" s="42" t="s">
        <v>3</v>
      </c>
      <c r="N35" s="80" t="s">
        <v>2</v>
      </c>
      <c r="O35" s="81"/>
      <c r="P35" s="81"/>
      <c r="Q35" s="82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88"/>
      <c r="C36" s="89"/>
      <c r="D36" s="89"/>
      <c r="E36" s="90"/>
      <c r="F36" s="91"/>
      <c r="G36" s="92"/>
      <c r="H36" s="93"/>
      <c r="I36" s="11"/>
      <c r="J36" s="43">
        <v>1</v>
      </c>
      <c r="K36" s="44"/>
      <c r="L36" s="44"/>
      <c r="M36" s="45"/>
      <c r="N36" s="83"/>
      <c r="O36" s="84"/>
      <c r="P36" s="84"/>
      <c r="Q36" s="85"/>
      <c r="R36" s="5"/>
      <c r="S36" s="5"/>
      <c r="AB36" s="6"/>
      <c r="AC36" s="6"/>
    </row>
    <row r="37" spans="2:29" s="3" customFormat="1" x14ac:dyDescent="0.25">
      <c r="B37" s="66" t="s">
        <v>0</v>
      </c>
      <c r="C37" s="67"/>
      <c r="D37" s="67"/>
      <c r="E37" s="68"/>
      <c r="F37" s="72"/>
      <c r="G37" s="73"/>
      <c r="H37" s="74"/>
      <c r="I37" s="11"/>
      <c r="J37" s="46">
        <v>2</v>
      </c>
      <c r="K37" s="47"/>
      <c r="L37" s="48"/>
      <c r="M37" s="47"/>
      <c r="N37" s="63"/>
      <c r="O37" s="64"/>
      <c r="P37" s="64"/>
      <c r="Q37" s="65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69"/>
      <c r="C38" s="70"/>
      <c r="D38" s="70"/>
      <c r="E38" s="71"/>
      <c r="F38" s="75"/>
      <c r="G38" s="76"/>
      <c r="H38" s="77"/>
      <c r="I38" s="21"/>
      <c r="J38" s="49">
        <v>3</v>
      </c>
      <c r="K38" s="50"/>
      <c r="L38" s="50"/>
      <c r="M38" s="50"/>
      <c r="N38" s="52"/>
      <c r="O38" s="53"/>
      <c r="P38" s="53"/>
      <c r="Q38" s="54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Semestral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K9:Q9"/>
    <mergeCell ref="B14:H14"/>
    <mergeCell ref="B16:H16"/>
    <mergeCell ref="B20:H20"/>
    <mergeCell ref="B23:H23"/>
    <mergeCell ref="D26:H26"/>
    <mergeCell ref="N11:O11"/>
    <mergeCell ref="N12:O12"/>
    <mergeCell ref="N13:O13"/>
    <mergeCell ref="N14:O14"/>
    <mergeCell ref="N15:O15"/>
    <mergeCell ref="P16:Q16"/>
    <mergeCell ref="J18:Q18"/>
    <mergeCell ref="B33:E34"/>
    <mergeCell ref="F33:H34"/>
    <mergeCell ref="B25:H25"/>
    <mergeCell ref="B29:C29"/>
    <mergeCell ref="D29:E29"/>
    <mergeCell ref="B32:H32"/>
    <mergeCell ref="B30:C30"/>
    <mergeCell ref="D30:E30"/>
    <mergeCell ref="F29:H29"/>
    <mergeCell ref="F30:H30"/>
    <mergeCell ref="N16:O16"/>
    <mergeCell ref="D27:H27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9:D9"/>
    <mergeCell ref="B10:D11"/>
    <mergeCell ref="E9:H9"/>
    <mergeCell ref="E10:H11"/>
    <mergeCell ref="B8:Q8"/>
    <mergeCell ref="P15:Q15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5:Q35"/>
    <mergeCell ref="N36:Q36"/>
    <mergeCell ref="P14:Q14"/>
    <mergeCell ref="B35:E36"/>
    <mergeCell ref="F35:H36"/>
    <mergeCell ref="B26:C26"/>
    <mergeCell ref="J34:Q34"/>
  </mergeCells>
  <conditionalFormatting sqref="F30 M12:N16">
    <cfRule type="expression" dxfId="7" priority="10">
      <formula>$D$30="Porcentaje"</formula>
    </cfRule>
  </conditionalFormatting>
  <conditionalFormatting sqref="P12 P15:P16">
    <cfRule type="containsErrors" dxfId="6" priority="7">
      <formula>ISERROR(P12)</formula>
    </cfRule>
  </conditionalFormatting>
  <conditionalFormatting sqref="M12:M16">
    <cfRule type="containsErrors" dxfId="5" priority="31">
      <formula>ISERROR(M12)</formula>
    </cfRule>
    <cfRule type="iconSet" priority="32">
      <iconSet iconSet="3Symbols">
        <cfvo type="percent" val="0"/>
        <cfvo type="num" val="$H$30"/>
        <cfvo type="num" val="$F$30"/>
      </iconSet>
    </cfRule>
    <cfRule type="expression" dxfId="4" priority="33" stopIfTrue="1">
      <formula>$D$30="Pesos"</formula>
    </cfRule>
  </conditionalFormatting>
  <conditionalFormatting sqref="L12:L16">
    <cfRule type="containsErrors" dxfId="3" priority="34">
      <formula>ISERROR(L12)</formula>
    </cfRule>
    <cfRule type="iconSet" priority="35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2" priority="36">
      <formula>ISERROR(K12)</formula>
    </cfRule>
    <cfRule type="iconSet" priority="37">
      <iconSet iconSet="3Symbols">
        <cfvo type="percent" val="0"/>
        <cfvo type="num" val="$H$30"/>
        <cfvo type="num" val="$F$30"/>
      </iconSet>
    </cfRule>
  </conditionalFormatting>
  <conditionalFormatting sqref="P13">
    <cfRule type="containsErrors" dxfId="1" priority="2">
      <formula>ISERROR(P13)</formula>
    </cfRule>
  </conditionalFormatting>
  <conditionalFormatting sqref="P14">
    <cfRule type="containsErrors" dxfId="0" priority="1">
      <formula>ISERROR(P14)</formula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Satisfacción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2014-12-07T20:48:34Z</dcterms:modified>
</cp:coreProperties>
</file>