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5909F644-9BD2-4FB1-B8AE-B518A9F4334E}" xr6:coauthVersionLast="45" xr6:coauthVersionMax="47" xr10:uidLastSave="{00000000-0000-0000-0000-000000000000}"/>
  <bookViews>
    <workbookView xWindow="-120" yWindow="-120" windowWidth="20730" windowHeight="11160" activeTab="2" xr2:uid="{AAE14A26-4A63-4E47-9492-15A0AA15157A}"/>
  </bookViews>
  <sheets>
    <sheet name="AS_Que-01" sheetId="1" r:id="rId1"/>
    <sheet name="AS_Que-02" sheetId="2" r:id="rId2"/>
    <sheet name="AS_Que-03" sheetId="3" r:id="rId3"/>
    <sheet name="AS_Que-0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0" i="4" l="1"/>
  <c r="C9" i="4"/>
  <c r="C15" i="1"/>
  <c r="C14" i="1"/>
  <c r="C16" i="4" l="1"/>
  <c r="C9" i="2"/>
  <c r="C10" i="2" s="1"/>
  <c r="C11" i="2" s="1"/>
  <c r="C12" i="2" s="1"/>
  <c r="C19" i="2" l="1"/>
  <c r="C18" i="2"/>
</calcChain>
</file>

<file path=xl/sharedStrings.xml><?xml version="1.0" encoding="utf-8"?>
<sst xmlns="http://schemas.openxmlformats.org/spreadsheetml/2006/main" count="53" uniqueCount="46">
  <si>
    <t xml:space="preserve">Sample mean (x̄ ) </t>
  </si>
  <si>
    <t>Variable</t>
  </si>
  <si>
    <t>Values</t>
  </si>
  <si>
    <t>ANSWER</t>
  </si>
  <si>
    <t>Sample size (n)</t>
  </si>
  <si>
    <t>Number of successes (x)</t>
  </si>
  <si>
    <t>Confidence level (90%) /t</t>
  </si>
  <si>
    <t xml:space="preserve"> </t>
  </si>
  <si>
    <t>(1-p)</t>
  </si>
  <si>
    <t>p(1-p)/n</t>
  </si>
  <si>
    <t>√p(1−p)​​/n</t>
  </si>
  <si>
    <t>Confidence interval(+)</t>
  </si>
  <si>
    <t>Confidence interval(-)</t>
  </si>
  <si>
    <t>Calculate the Test Statistic</t>
  </si>
  <si>
    <t>Sample Mean (x̄)</t>
  </si>
  <si>
    <t>Sample Standard Deviation (s)</t>
  </si>
  <si>
    <t>Sample Size (n)</t>
  </si>
  <si>
    <t>Confidence Level (95%)</t>
  </si>
  <si>
    <t>Cofidence Interval (+)</t>
  </si>
  <si>
    <t>Cofidence Interval (-)</t>
  </si>
  <si>
    <t>Therefore, we are 95% confident that the true population mean height falls within the interval 168.4256 cm to 171.5744 cm</t>
  </si>
  <si>
    <r>
      <t xml:space="preserve">Confidence interval = x̄ ± ( ​ </t>
    </r>
    <r>
      <rPr>
        <b/>
        <i/>
        <sz val="12"/>
        <rFont val="Calibri"/>
        <family val="2"/>
        <scheme val="minor"/>
      </rPr>
      <t xml:space="preserve">t </t>
    </r>
    <r>
      <rPr>
        <b/>
        <sz val="12"/>
        <rFont val="Calibri"/>
        <family val="2"/>
        <scheme val="minor"/>
      </rPr>
      <t xml:space="preserve">× </t>
    </r>
    <r>
      <rPr>
        <b/>
        <i/>
        <sz val="12"/>
        <rFont val="Calibri"/>
        <family val="2"/>
        <scheme val="minor"/>
      </rPr>
      <t xml:space="preserve">s </t>
    </r>
    <r>
      <rPr>
        <b/>
        <sz val="12"/>
        <rFont val="Calibri"/>
        <family val="2"/>
        <scheme val="minor"/>
      </rPr>
      <t>​ ) / √n</t>
    </r>
  </si>
  <si>
    <t>Applied Statistics - QUESTION : 01</t>
  </si>
  <si>
    <t>Applied Statistics - QUESTION : 02</t>
  </si>
  <si>
    <r>
      <rPr>
        <i/>
        <sz val="14"/>
        <color theme="1"/>
        <rFont val="Calibri"/>
        <family val="2"/>
        <scheme val="minor"/>
      </rPr>
      <t>p</t>
    </r>
    <r>
      <rPr>
        <sz val="14"/>
        <color theme="1"/>
        <rFont val="Calibri"/>
        <family val="2"/>
        <scheme val="minor"/>
      </rPr>
      <t>​</t>
    </r>
    <r>
      <rPr>
        <sz val="11"/>
        <color theme="1"/>
        <rFont val="Calibri"/>
        <family val="2"/>
        <scheme val="minor"/>
      </rPr>
      <t xml:space="preserve"> is the sample proportion </t>
    </r>
  </si>
  <si>
    <t>Confidence Interval = p ​± z √p ( 1 - p ) ​ / n</t>
  </si>
  <si>
    <t>So, the 90% confidence interval for the population proportion is approximately (0.60463,0.67537)</t>
  </si>
  <si>
    <t>Sample Mean ( x̄ )</t>
  </si>
  <si>
    <t>Sample Size ( n )</t>
  </si>
  <si>
    <t>Sample Standard Deviation ( s )</t>
  </si>
  <si>
    <t>Population Mean ( μ )</t>
  </si>
  <si>
    <t>( x̄ - μ )</t>
  </si>
  <si>
    <t>( s / √n )</t>
  </si>
  <si>
    <t>Null Hypothesis (H0​): The null hypothesis assumes that the population mean weight is equal to the claimed value of 500 grams</t>
  </si>
  <si>
    <t>Alternative Hypothesis (Ha​): The alternative hypothesis suggests that the population mean weight is not equal to 500 grams.</t>
  </si>
  <si>
    <t>H0​ : μ = 500</t>
  </si>
  <si>
    <t>Ha : μ = 500</t>
  </si>
  <si>
    <t xml:space="preserve">Significance Level (α): Let's choose </t>
  </si>
  <si>
    <t>α = 0.05</t>
  </si>
  <si>
    <t>t = ( x̄ - μ ​) / ( s / ​√n )</t>
  </si>
  <si>
    <t>Determine the Critical Value(s) or P-value: We'll use a two-tailed test since the alternative hypothesis is not specific about the direction of the difference.
For α=0.05 and degrees of freedom (df=n−1=24), the critical values for a t-distribution are approximately ±2.064. Since ∣t∣&gt;2.064, we reject the null hypothesis.</t>
  </si>
  <si>
    <t>Conclusion: Since the absolute value of the test statistic (2.5) is greater than the critical value (2.064) at a significance level of α=0.05, we reject the null hypothesis.
Therefore, there is sufficient evidence to conclude that the sample mean weight of 510 grams provides evidence to support the claim that the average weight of the company's product is not 500 grams</t>
  </si>
  <si>
    <t>Applied Statistics - QUESTION : 04</t>
  </si>
  <si>
    <t>Applied Statistics - QUESTION : 03</t>
  </si>
  <si>
    <r>
      <rPr>
        <b/>
        <u/>
        <sz val="11"/>
        <color theme="1"/>
        <rFont val="Calibri"/>
        <family val="2"/>
        <scheme val="minor"/>
      </rPr>
      <t xml:space="preserve">Alternative Hypothesis (Ha​): </t>
    </r>
    <r>
      <rPr>
        <sz val="11"/>
        <color theme="1"/>
        <rFont val="Calibri"/>
        <family val="2"/>
        <scheme val="minor"/>
      </rPr>
      <t xml:space="preserve">The alternative hypothesis proposes that there is a significant difference between the groups being compared. In this case, it would suggest that there is a significant difference in the average test scores between students taught using the new teaching method and those taught using the traditional teaching method. Mathematically, it can be expressed as:
</t>
    </r>
    <r>
      <rPr>
        <b/>
        <sz val="11"/>
        <color theme="1"/>
        <rFont val="Calibri"/>
        <family val="2"/>
        <scheme val="minor"/>
      </rPr>
      <t xml:space="preserve">                                                  </t>
    </r>
    <r>
      <rPr>
        <b/>
        <u/>
        <sz val="11"/>
        <color theme="1"/>
        <rFont val="Calibri"/>
        <family val="2"/>
        <scheme val="minor"/>
      </rPr>
      <t>Ha​ : μnew method​ = μtraditional method​</t>
    </r>
    <r>
      <rPr>
        <sz val="11"/>
        <color theme="1"/>
        <rFont val="Calibri"/>
        <family val="2"/>
        <scheme val="minor"/>
      </rPr>
      <t xml:space="preserve">
This alternative hypothesis is two-tailed, indicating that we are interested in any significant difference, whether the new method leads to higher or lower test scores compared to the traditional method.</t>
    </r>
  </si>
  <si>
    <r>
      <rPr>
        <b/>
        <u/>
        <sz val="11"/>
        <color theme="1"/>
        <rFont val="Calibri"/>
        <family val="2"/>
        <scheme val="minor"/>
      </rPr>
      <t xml:space="preserve">Null Hypothesis (H0​): </t>
    </r>
    <r>
      <rPr>
        <sz val="11"/>
        <color theme="1"/>
        <rFont val="Calibri"/>
        <family val="2"/>
        <scheme val="minor"/>
      </rPr>
      <t xml:space="preserve">The null hypothesis typically assumes that there is no effect or no difference between the groups being compared. In this case, the null hypothesis would state that there is no significant difference in the average test scores between students taught using the new teaching method and those taught using the traditional teaching method. Mathematically, it can be expressed as:
</t>
    </r>
    <r>
      <rPr>
        <b/>
        <sz val="11"/>
        <color theme="1"/>
        <rFont val="Calibri"/>
        <family val="2"/>
        <scheme val="minor"/>
      </rPr>
      <t xml:space="preserve">                                                  </t>
    </r>
    <r>
      <rPr>
        <b/>
        <u/>
        <sz val="11"/>
        <color theme="1"/>
        <rFont val="Calibri"/>
        <family val="2"/>
        <scheme val="minor"/>
      </rPr>
      <t>H0​ : μnew method​ = μtraditional method</t>
    </r>
    <r>
      <rPr>
        <b/>
        <sz val="11"/>
        <color theme="1"/>
        <rFont val="Calibri"/>
        <family val="2"/>
        <scheme val="minor"/>
      </rPr>
      <t>​</t>
    </r>
    <r>
      <rPr>
        <sz val="11"/>
        <color theme="1"/>
        <rFont val="Calibri"/>
        <family val="2"/>
        <scheme val="minor"/>
      </rPr>
      <t xml:space="preserve">
where μnew method​ ​ represents the population mean test score for students taught using the new method, and μtraditional method​ represents the population mean test score for students taught using the traditional method.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</si>
</sst>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0000"/>
      <name val="Calibri"/>
      <family val="2"/>
      <scheme val="minor"/>
    </font>
    <font>
      <b/>
      <sz val="11"/>
      <color theme="1"/>
      <name val="Calibri"/>
      <family val="2"/>
      <scheme val="minor"/>
    </font>
    <font>
      <sz val="11"/>
      <color theme="1"/>
      <name val="Calibri"/>
      <family val="2"/>
      <scheme val="minor"/>
    </font>
    <font>
      <b/>
      <sz val="12"/>
      <name val="Calibri"/>
      <family val="2"/>
      <scheme val="minor"/>
    </font>
    <font>
      <b/>
      <i/>
      <sz val="12"/>
      <name val="Calibri"/>
      <family val="2"/>
      <scheme val="minor"/>
    </font>
    <font>
      <sz val="11"/>
      <name val="Calibri"/>
      <family val="2"/>
      <scheme val="minor"/>
    </font>
    <font>
      <b/>
      <sz val="11"/>
      <color rgb="FFFF0000"/>
      <name val="Calibri"/>
      <family val="2"/>
      <scheme val="minor"/>
    </font>
    <font>
      <b/>
      <sz val="12"/>
      <color theme="1"/>
      <name val="Calibri"/>
      <family val="2"/>
      <scheme val="minor"/>
    </font>
    <font>
      <i/>
      <sz val="14"/>
      <color theme="1"/>
      <name val="Calibri"/>
      <family val="2"/>
      <scheme val="minor"/>
    </font>
    <font>
      <sz val="14"/>
      <color theme="1"/>
      <name val="Calibri"/>
      <family val="2"/>
      <scheme val="minor"/>
    </font>
    <font>
      <b/>
      <sz val="11"/>
      <color rgb="FF0070C0"/>
      <name val="Calibri"/>
      <family val="2"/>
      <scheme val="minor"/>
    </font>
    <font>
      <b/>
      <u/>
      <sz val="11"/>
      <color theme="1"/>
      <name val="Calibri"/>
      <family val="2"/>
      <scheme val="minor"/>
    </font>
  </fonts>
  <fills count="13">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rgb="FF00B050"/>
        <bgColor indexed="64"/>
      </patternFill>
    </fill>
    <fill>
      <patternFill patternType="solid">
        <fgColor rgb="FFFFFF00"/>
        <bgColor indexed="64"/>
      </patternFill>
    </fill>
    <fill>
      <patternFill patternType="solid">
        <fgColor theme="3" tint="0.79998168889431442"/>
        <bgColor indexed="64"/>
      </patternFill>
    </fill>
    <fill>
      <patternFill patternType="solid">
        <fgColor rgb="FFFF0000"/>
        <bgColor indexed="64"/>
      </patternFill>
    </fill>
    <fill>
      <patternFill patternType="solid">
        <fgColor theme="7" tint="0.59999389629810485"/>
        <bgColor indexed="64"/>
      </patternFill>
    </fill>
    <fill>
      <patternFill patternType="solid">
        <fgColor theme="4" tint="0.79998168889431442"/>
        <bgColor theme="9" tint="0.79998168889431442"/>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9"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70">
    <xf numFmtId="0" fontId="0" fillId="0" borderId="0" xfId="0"/>
    <xf numFmtId="0" fontId="0" fillId="0" borderId="0" xfId="0" applyBorder="1"/>
    <xf numFmtId="0" fontId="0" fillId="0" borderId="0" xfId="0" applyFont="1" applyBorder="1" applyAlignment="1">
      <alignment horizontal="center" vertical="center"/>
    </xf>
    <xf numFmtId="0" fontId="0" fillId="0" borderId="0" xfId="0" applyFont="1" applyAlignment="1">
      <alignment horizontal="center" vertical="center"/>
    </xf>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2" fillId="5" borderId="1" xfId="0" applyFont="1" applyFill="1" applyBorder="1" applyAlignment="1">
      <alignment horizontal="center" vertical="center"/>
    </xf>
    <xf numFmtId="0" fontId="0" fillId="6" borderId="1" xfId="0" applyFont="1" applyFill="1" applyBorder="1" applyAlignment="1">
      <alignment horizontal="left" vertical="center"/>
    </xf>
    <xf numFmtId="0" fontId="0" fillId="6" borderId="1" xfId="0" applyFont="1" applyFill="1" applyBorder="1" applyAlignment="1">
      <alignment horizontal="center" vertical="center"/>
    </xf>
    <xf numFmtId="0" fontId="2" fillId="7" borderId="0" xfId="0" applyFont="1" applyFill="1" applyBorder="1" applyAlignment="1">
      <alignment horizontal="center" vertical="center"/>
    </xf>
    <xf numFmtId="0" fontId="4" fillId="2" borderId="0" xfId="0" applyFont="1" applyFill="1" applyBorder="1" applyAlignment="1">
      <alignment horizontal="center" vertical="center"/>
    </xf>
    <xf numFmtId="0" fontId="8" fillId="8" borderId="2" xfId="0" applyFont="1" applyFill="1" applyBorder="1" applyAlignment="1">
      <alignment horizontal="center" vertical="center"/>
    </xf>
    <xf numFmtId="0" fontId="8" fillId="8" borderId="3" xfId="0" applyFont="1" applyFill="1" applyBorder="1" applyAlignment="1">
      <alignment horizontal="center" vertical="center"/>
    </xf>
    <xf numFmtId="0" fontId="6" fillId="4" borderId="1" xfId="0" applyFont="1" applyFill="1" applyBorder="1" applyAlignment="1">
      <alignment horizontal="center" vertical="center"/>
    </xf>
    <xf numFmtId="0" fontId="0" fillId="4"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9" borderId="1" xfId="0" applyFont="1" applyFill="1" applyBorder="1" applyAlignment="1">
      <alignment horizontal="left" vertical="center"/>
    </xf>
    <xf numFmtId="0" fontId="0" fillId="9" borderId="1" xfId="0" applyFont="1" applyFill="1" applyBorder="1" applyAlignment="1">
      <alignment horizontal="center" vertical="center"/>
    </xf>
    <xf numFmtId="0" fontId="1" fillId="10" borderId="1" xfId="0" applyFont="1" applyFill="1" applyBorder="1" applyAlignment="1">
      <alignment horizontal="left" vertical="center"/>
    </xf>
    <xf numFmtId="0" fontId="0" fillId="10" borderId="1" xfId="0" applyFont="1" applyFill="1" applyBorder="1" applyAlignment="1">
      <alignment horizontal="center" vertical="center"/>
    </xf>
    <xf numFmtId="0" fontId="0" fillId="10" borderId="1" xfId="0" applyFont="1" applyFill="1" applyBorder="1" applyAlignment="1">
      <alignment horizontal="left" vertical="center"/>
    </xf>
    <xf numFmtId="0" fontId="7" fillId="0" borderId="4" xfId="0" applyFont="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12" xfId="0" applyFont="1" applyBorder="1" applyAlignment="1">
      <alignment horizontal="left" vertical="center" wrapText="1"/>
    </xf>
    <xf numFmtId="0" fontId="7" fillId="0" borderId="13" xfId="0" applyFont="1" applyBorder="1" applyAlignment="1">
      <alignment horizontal="left" vertical="center" wrapText="1"/>
    </xf>
    <xf numFmtId="0" fontId="7" fillId="0" borderId="0" xfId="0" applyFont="1" applyFill="1" applyBorder="1" applyAlignment="1">
      <alignment vertical="center" wrapText="1"/>
    </xf>
    <xf numFmtId="0" fontId="11" fillId="0" borderId="0" xfId="0" applyFont="1" applyBorder="1" applyAlignment="1">
      <alignment horizontal="left" vertical="center" wrapText="1"/>
    </xf>
    <xf numFmtId="0" fontId="0" fillId="11" borderId="1" xfId="0" applyFill="1" applyBorder="1" applyAlignment="1">
      <alignment horizontal="left" vertical="center"/>
    </xf>
    <xf numFmtId="0" fontId="0" fillId="11" borderId="1" xfId="0" applyFill="1" applyBorder="1" applyAlignment="1">
      <alignment horizontal="center" vertical="center"/>
    </xf>
    <xf numFmtId="0" fontId="11" fillId="12" borderId="4" xfId="0" applyFont="1" applyFill="1" applyBorder="1" applyAlignment="1">
      <alignment horizontal="left" vertical="center" wrapText="1"/>
    </xf>
    <xf numFmtId="0" fontId="11" fillId="12" borderId="14" xfId="0" applyFont="1" applyFill="1" applyBorder="1" applyAlignment="1">
      <alignment horizontal="left" vertical="center" wrapText="1"/>
    </xf>
    <xf numFmtId="0" fontId="11" fillId="12" borderId="5" xfId="0" applyFont="1" applyFill="1" applyBorder="1" applyAlignment="1">
      <alignment horizontal="left" vertical="center" wrapText="1"/>
    </xf>
    <xf numFmtId="0" fontId="11" fillId="12" borderId="6" xfId="0" applyFont="1" applyFill="1" applyBorder="1" applyAlignment="1">
      <alignment horizontal="left" vertical="center" wrapText="1"/>
    </xf>
    <xf numFmtId="0" fontId="11" fillId="12" borderId="0" xfId="0" applyFont="1" applyFill="1" applyBorder="1" applyAlignment="1">
      <alignment horizontal="left" vertical="center" wrapText="1"/>
    </xf>
    <xf numFmtId="0" fontId="11" fillId="12" borderId="7" xfId="0" applyFont="1" applyFill="1" applyBorder="1" applyAlignment="1">
      <alignment horizontal="left" vertical="center" wrapText="1"/>
    </xf>
    <xf numFmtId="0" fontId="11" fillId="12" borderId="8" xfId="0" applyFont="1" applyFill="1" applyBorder="1" applyAlignment="1">
      <alignment horizontal="left" vertical="center" wrapText="1"/>
    </xf>
    <xf numFmtId="0" fontId="11" fillId="12" borderId="15" xfId="0" applyFont="1" applyFill="1" applyBorder="1" applyAlignment="1">
      <alignment horizontal="left" vertical="center" wrapText="1"/>
    </xf>
    <xf numFmtId="0" fontId="11" fillId="12" borderId="9" xfId="0" applyFont="1" applyFill="1" applyBorder="1" applyAlignment="1">
      <alignment horizontal="left" vertical="center" wrapText="1"/>
    </xf>
    <xf numFmtId="0" fontId="7" fillId="3" borderId="4" xfId="0" applyFont="1" applyFill="1" applyBorder="1" applyAlignment="1">
      <alignment vertical="center"/>
    </xf>
    <xf numFmtId="0" fontId="7" fillId="3" borderId="5" xfId="0" applyFont="1" applyFill="1" applyBorder="1" applyAlignment="1">
      <alignment vertical="center" wrapText="1"/>
    </xf>
    <xf numFmtId="0" fontId="7" fillId="3" borderId="8" xfId="0" applyFont="1" applyFill="1" applyBorder="1" applyAlignment="1">
      <alignment vertical="center"/>
    </xf>
    <xf numFmtId="0" fontId="0" fillId="3" borderId="9" xfId="0" applyFill="1" applyBorder="1"/>
    <xf numFmtId="0" fontId="7" fillId="3" borderId="5" xfId="0" applyFont="1" applyFill="1" applyBorder="1" applyAlignment="1">
      <alignment vertical="center"/>
    </xf>
    <xf numFmtId="0" fontId="7" fillId="3" borderId="9" xfId="0" applyFont="1" applyFill="1" applyBorder="1" applyAlignment="1">
      <alignment vertical="center"/>
    </xf>
    <xf numFmtId="0" fontId="7" fillId="3" borderId="4" xfId="0" applyFont="1" applyFill="1" applyBorder="1" applyAlignment="1">
      <alignment horizontal="left" vertical="center" wrapText="1"/>
    </xf>
    <xf numFmtId="0" fontId="7" fillId="3" borderId="5" xfId="0" applyFont="1" applyFill="1" applyBorder="1" applyAlignment="1">
      <alignment horizontal="left" vertical="center" wrapText="1"/>
    </xf>
    <xf numFmtId="0" fontId="7" fillId="3" borderId="6" xfId="0" applyFont="1" applyFill="1" applyBorder="1" applyAlignment="1">
      <alignment horizontal="left" vertical="center" wrapText="1"/>
    </xf>
    <xf numFmtId="0" fontId="7" fillId="3" borderId="7" xfId="0" applyFont="1" applyFill="1" applyBorder="1" applyAlignment="1">
      <alignment horizontal="left" vertical="center" wrapText="1"/>
    </xf>
    <xf numFmtId="0" fontId="7" fillId="3" borderId="8" xfId="0" applyFont="1" applyFill="1" applyBorder="1" applyAlignment="1">
      <alignment vertical="center" wrapText="1"/>
    </xf>
    <xf numFmtId="0" fontId="7" fillId="3" borderId="9" xfId="0" applyFont="1" applyFill="1" applyBorder="1" applyAlignment="1">
      <alignment vertical="center" wrapText="1"/>
    </xf>
    <xf numFmtId="0" fontId="7" fillId="3" borderId="8" xfId="0" applyFont="1" applyFill="1" applyBorder="1"/>
    <xf numFmtId="0" fontId="7" fillId="3" borderId="9" xfId="0" applyFont="1" applyFill="1" applyBorder="1"/>
    <xf numFmtId="0" fontId="0" fillId="0" borderId="0" xfId="0" applyAlignment="1">
      <alignment horizontal="left" vertical="center" wrapText="1"/>
    </xf>
    <xf numFmtId="0" fontId="0" fillId="0" borderId="0" xfId="0" applyAlignment="1">
      <alignment vertical="center" wrapText="1"/>
    </xf>
    <xf numFmtId="0" fontId="0" fillId="6" borderId="4" xfId="0" applyFill="1" applyBorder="1" applyAlignment="1">
      <alignment horizontal="left" vertical="center" wrapText="1"/>
    </xf>
    <xf numFmtId="0" fontId="0" fillId="6" borderId="14" xfId="0" applyFill="1" applyBorder="1" applyAlignment="1">
      <alignment horizontal="left" vertical="center" wrapText="1"/>
    </xf>
    <xf numFmtId="0" fontId="0" fillId="6" borderId="5" xfId="0" applyFill="1" applyBorder="1" applyAlignment="1">
      <alignment horizontal="left" vertical="center" wrapText="1"/>
    </xf>
    <xf numFmtId="0" fontId="0" fillId="6" borderId="6" xfId="0" applyFill="1" applyBorder="1" applyAlignment="1">
      <alignment horizontal="left" vertical="center" wrapText="1"/>
    </xf>
    <xf numFmtId="0" fontId="0" fillId="6" borderId="0" xfId="0" applyFill="1" applyBorder="1" applyAlignment="1">
      <alignment horizontal="left" vertical="center" wrapText="1"/>
    </xf>
    <xf numFmtId="0" fontId="0" fillId="6" borderId="7" xfId="0" applyFill="1" applyBorder="1" applyAlignment="1">
      <alignment horizontal="left" vertical="center" wrapText="1"/>
    </xf>
    <xf numFmtId="0" fontId="0" fillId="6" borderId="8" xfId="0" applyFill="1" applyBorder="1" applyAlignment="1">
      <alignment horizontal="left" vertical="center" wrapText="1"/>
    </xf>
    <xf numFmtId="0" fontId="0" fillId="6" borderId="15" xfId="0" applyFill="1" applyBorder="1" applyAlignment="1">
      <alignment horizontal="left" vertical="center" wrapText="1"/>
    </xf>
    <xf numFmtId="0" fontId="0" fillId="6" borderId="9" xfId="0" applyFill="1" applyBorder="1" applyAlignment="1">
      <alignment horizontal="left" vertical="center" wrapText="1"/>
    </xf>
    <xf numFmtId="0" fontId="8" fillId="8" borderId="1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90BE0-F6EE-4676-9DAC-CFEBEEE705BB}">
  <dimension ref="A1:F21"/>
  <sheetViews>
    <sheetView workbookViewId="0">
      <selection activeCell="F13" sqref="F13"/>
    </sheetView>
  </sheetViews>
  <sheetFormatPr defaultRowHeight="15" x14ac:dyDescent="0.25"/>
  <cols>
    <col min="1" max="1" width="9.140625" style="3"/>
    <col min="2" max="2" width="30.5703125" style="3" bestFit="1" customWidth="1"/>
    <col min="3" max="3" width="11" style="3" bestFit="1" customWidth="1"/>
    <col min="4" max="16384" width="9.140625" style="3"/>
  </cols>
  <sheetData>
    <row r="1" spans="1:6" ht="15.75" thickBot="1" x14ac:dyDescent="0.3"/>
    <row r="2" spans="1:6" ht="16.5" thickBot="1" x14ac:dyDescent="0.3">
      <c r="B2" s="11" t="s">
        <v>22</v>
      </c>
      <c r="C2" s="12"/>
    </row>
    <row r="3" spans="1:6" x14ac:dyDescent="0.25">
      <c r="A3" s="2"/>
      <c r="B3" s="2"/>
      <c r="C3" s="2"/>
      <c r="D3" s="2"/>
      <c r="E3" s="2"/>
    </row>
    <row r="4" spans="1:6" x14ac:dyDescent="0.25">
      <c r="A4" s="2"/>
      <c r="B4" s="6" t="s">
        <v>1</v>
      </c>
      <c r="C4" s="6" t="s">
        <v>2</v>
      </c>
      <c r="D4" s="2"/>
      <c r="E4" s="2"/>
    </row>
    <row r="5" spans="1:6" x14ac:dyDescent="0.25">
      <c r="A5" s="2"/>
      <c r="B5" s="7" t="s">
        <v>14</v>
      </c>
      <c r="C5" s="8">
        <v>170</v>
      </c>
      <c r="D5" s="2"/>
      <c r="E5" s="2"/>
    </row>
    <row r="6" spans="1:6" x14ac:dyDescent="0.25">
      <c r="A6" s="2"/>
      <c r="B6" s="7" t="s">
        <v>15</v>
      </c>
      <c r="C6" s="8">
        <v>8</v>
      </c>
      <c r="D6" s="2"/>
      <c r="E6" s="2"/>
    </row>
    <row r="7" spans="1:6" x14ac:dyDescent="0.25">
      <c r="A7" s="2"/>
      <c r="B7" s="7" t="s">
        <v>16</v>
      </c>
      <c r="C7" s="8">
        <v>100</v>
      </c>
      <c r="D7" s="2"/>
      <c r="E7" s="2"/>
    </row>
    <row r="8" spans="1:6" x14ac:dyDescent="0.25">
      <c r="A8" s="2"/>
      <c r="B8" s="7" t="s">
        <v>17</v>
      </c>
      <c r="C8" s="8">
        <v>1.968</v>
      </c>
      <c r="D8" s="2"/>
      <c r="E8" s="2"/>
    </row>
    <row r="9" spans="1:6" x14ac:dyDescent="0.25">
      <c r="A9" s="2"/>
      <c r="B9" s="2"/>
      <c r="C9" s="2"/>
      <c r="D9" s="2"/>
      <c r="E9" s="2"/>
    </row>
    <row r="10" spans="1:6" x14ac:dyDescent="0.25">
      <c r="A10" s="2"/>
      <c r="B10" s="2"/>
      <c r="C10" s="2"/>
      <c r="D10" s="2"/>
      <c r="E10" s="2"/>
    </row>
    <row r="11" spans="1:6" ht="21" customHeight="1" x14ac:dyDescent="0.25">
      <c r="A11" s="2"/>
      <c r="B11" s="10" t="s">
        <v>21</v>
      </c>
      <c r="C11" s="10"/>
      <c r="D11" s="2"/>
      <c r="E11" s="2"/>
      <c r="F11" s="3" t="s">
        <v>7</v>
      </c>
    </row>
    <row r="12" spans="1:6" x14ac:dyDescent="0.25">
      <c r="A12" s="2"/>
      <c r="B12" s="2"/>
      <c r="C12" s="2"/>
      <c r="D12" s="2"/>
      <c r="E12" s="2"/>
    </row>
    <row r="13" spans="1:6" x14ac:dyDescent="0.25">
      <c r="A13" s="2"/>
      <c r="B13" s="9" t="s">
        <v>3</v>
      </c>
      <c r="C13" s="2"/>
      <c r="D13" s="2"/>
      <c r="E13" s="2"/>
    </row>
    <row r="14" spans="1:6" x14ac:dyDescent="0.25">
      <c r="A14" s="2"/>
      <c r="B14" s="4" t="s">
        <v>18</v>
      </c>
      <c r="C14" s="4">
        <f>C5+(C8*C6)/SQRT(C7)</f>
        <v>171.5744</v>
      </c>
      <c r="D14" s="2"/>
      <c r="E14" s="2"/>
    </row>
    <row r="15" spans="1:6" x14ac:dyDescent="0.25">
      <c r="A15" s="2"/>
      <c r="B15" s="4" t="s">
        <v>19</v>
      </c>
      <c r="C15" s="4">
        <f>C5-(C8*C6)/SQRT(C7)</f>
        <v>168.4256</v>
      </c>
      <c r="D15" s="2"/>
      <c r="E15" s="2"/>
    </row>
    <row r="16" spans="1:6" x14ac:dyDescent="0.25">
      <c r="A16" s="2"/>
      <c r="B16" s="2"/>
      <c r="C16" s="2"/>
      <c r="D16" s="2"/>
      <c r="E16" s="2"/>
    </row>
    <row r="17" spans="1:5" ht="15.75" thickBot="1" x14ac:dyDescent="0.3">
      <c r="A17" s="2"/>
      <c r="B17" s="2"/>
      <c r="C17" s="2"/>
      <c r="D17" s="2"/>
      <c r="E17" s="2"/>
    </row>
    <row r="18" spans="1:5" x14ac:dyDescent="0.25">
      <c r="A18" s="2"/>
      <c r="B18" s="21" t="s">
        <v>20</v>
      </c>
      <c r="C18" s="22"/>
      <c r="D18" s="2"/>
      <c r="E18" s="2"/>
    </row>
    <row r="19" spans="1:5" x14ac:dyDescent="0.25">
      <c r="A19" s="2"/>
      <c r="B19" s="23"/>
      <c r="C19" s="24"/>
      <c r="D19" s="2"/>
      <c r="E19" s="2"/>
    </row>
    <row r="20" spans="1:5" ht="15.75" thickBot="1" x14ac:dyDescent="0.3">
      <c r="A20" s="2"/>
      <c r="B20" s="25"/>
      <c r="C20" s="26"/>
      <c r="D20" s="2"/>
      <c r="E20" s="2"/>
    </row>
    <row r="21" spans="1:5" x14ac:dyDescent="0.25">
      <c r="A21" s="2"/>
      <c r="B21" s="2"/>
      <c r="C21" s="2"/>
      <c r="D21" s="2"/>
      <c r="E21" s="2"/>
    </row>
  </sheetData>
  <mergeCells count="3">
    <mergeCell ref="B11:C11"/>
    <mergeCell ref="B18:C20"/>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C7F04-B927-47AF-86AB-49A7B8AA264A}">
  <dimension ref="B1:F23"/>
  <sheetViews>
    <sheetView zoomScaleNormal="100" workbookViewId="0">
      <selection activeCell="A2" sqref="A2:XFD2"/>
    </sheetView>
  </sheetViews>
  <sheetFormatPr defaultRowHeight="15" x14ac:dyDescent="0.25"/>
  <cols>
    <col min="2" max="2" width="30.28515625" style="2" bestFit="1" customWidth="1"/>
    <col min="3" max="3" width="15.140625" style="2" customWidth="1"/>
    <col min="4" max="4" width="9.140625" style="2"/>
    <col min="5" max="6" width="9.140625" style="1"/>
  </cols>
  <sheetData>
    <row r="1" spans="2:3" ht="15.75" thickBot="1" x14ac:dyDescent="0.3"/>
    <row r="2" spans="2:3" ht="16.5" thickBot="1" x14ac:dyDescent="0.3">
      <c r="B2" s="11" t="s">
        <v>23</v>
      </c>
      <c r="C2" s="12"/>
    </row>
    <row r="4" spans="2:3" x14ac:dyDescent="0.25">
      <c r="B4" s="6" t="s">
        <v>1</v>
      </c>
      <c r="C4" s="6" t="s">
        <v>2</v>
      </c>
    </row>
    <row r="5" spans="2:3" x14ac:dyDescent="0.25">
      <c r="B5" s="16" t="s">
        <v>0</v>
      </c>
      <c r="C5" s="17">
        <v>320</v>
      </c>
    </row>
    <row r="6" spans="2:3" x14ac:dyDescent="0.25">
      <c r="B6" s="18" t="s">
        <v>4</v>
      </c>
      <c r="C6" s="19">
        <v>500</v>
      </c>
    </row>
    <row r="7" spans="2:3" x14ac:dyDescent="0.25">
      <c r="B7" s="18" t="s">
        <v>5</v>
      </c>
      <c r="C7" s="19">
        <v>320</v>
      </c>
    </row>
    <row r="8" spans="2:3" x14ac:dyDescent="0.25">
      <c r="B8" s="18" t="s">
        <v>6</v>
      </c>
      <c r="C8" s="19">
        <v>1.645</v>
      </c>
    </row>
    <row r="9" spans="2:3" ht="18.75" x14ac:dyDescent="0.25">
      <c r="B9" s="20" t="s">
        <v>24</v>
      </c>
      <c r="C9" s="19">
        <f>C5/C6</f>
        <v>0.64</v>
      </c>
    </row>
    <row r="10" spans="2:3" x14ac:dyDescent="0.25">
      <c r="B10" s="13" t="s">
        <v>8</v>
      </c>
      <c r="C10" s="14">
        <f>(1-C9)</f>
        <v>0.36</v>
      </c>
    </row>
    <row r="11" spans="2:3" x14ac:dyDescent="0.25">
      <c r="B11" s="15" t="s">
        <v>9</v>
      </c>
      <c r="C11" s="14">
        <f>(C10*C9)/C6</f>
        <v>4.6079999999999998E-4</v>
      </c>
    </row>
    <row r="12" spans="2:3" x14ac:dyDescent="0.25">
      <c r="B12" s="14" t="s">
        <v>10</v>
      </c>
      <c r="C12" s="14">
        <f>SQRT(C11)</f>
        <v>2.146625258399798E-2</v>
      </c>
    </row>
    <row r="13" spans="2:3" x14ac:dyDescent="0.25">
      <c r="B13" s="2" t="s">
        <v>7</v>
      </c>
    </row>
    <row r="14" spans="2:3" x14ac:dyDescent="0.25">
      <c r="B14" s="2" t="s">
        <v>7</v>
      </c>
    </row>
    <row r="15" spans="2:3" ht="15.75" x14ac:dyDescent="0.25">
      <c r="B15" s="10" t="s">
        <v>25</v>
      </c>
      <c r="C15" s="10"/>
    </row>
    <row r="17" spans="2:3" x14ac:dyDescent="0.25">
      <c r="B17" s="9" t="s">
        <v>3</v>
      </c>
    </row>
    <row r="18" spans="2:3" x14ac:dyDescent="0.25">
      <c r="B18" s="5" t="s">
        <v>11</v>
      </c>
      <c r="C18" s="5">
        <f>C9+C8*C12</f>
        <v>0.67531198550067673</v>
      </c>
    </row>
    <row r="19" spans="2:3" x14ac:dyDescent="0.25">
      <c r="B19" s="5" t="s">
        <v>12</v>
      </c>
      <c r="C19" s="5">
        <f>C9-C8*C12</f>
        <v>0.6046880144993233</v>
      </c>
    </row>
    <row r="21" spans="2:3" ht="15.75" thickBot="1" x14ac:dyDescent="0.3"/>
    <row r="22" spans="2:3" x14ac:dyDescent="0.25">
      <c r="B22" s="27" t="s">
        <v>26</v>
      </c>
      <c r="C22" s="28"/>
    </row>
    <row r="23" spans="2:3" ht="15.75" thickBot="1" x14ac:dyDescent="0.3">
      <c r="B23" s="29"/>
      <c r="C23" s="30"/>
    </row>
  </sheetData>
  <mergeCells count="3">
    <mergeCell ref="B2:C2"/>
    <mergeCell ref="B15:C15"/>
    <mergeCell ref="B22:C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A9AE3-CC7B-490B-B291-053C33E226A0}">
  <dimension ref="B1:K22"/>
  <sheetViews>
    <sheetView tabSelected="1" zoomScaleNormal="100" workbookViewId="0">
      <selection activeCell="L8" sqref="L8"/>
    </sheetView>
  </sheetViews>
  <sheetFormatPr defaultRowHeight="15" x14ac:dyDescent="0.25"/>
  <sheetData>
    <row r="1" spans="2:11" ht="15.75" thickBot="1" x14ac:dyDescent="0.3"/>
    <row r="2" spans="2:11" ht="16.5" thickBot="1" x14ac:dyDescent="0.3">
      <c r="B2" s="11" t="s">
        <v>43</v>
      </c>
      <c r="C2" s="69"/>
      <c r="D2" s="69"/>
      <c r="E2" s="69"/>
      <c r="F2" s="69"/>
      <c r="G2" s="69"/>
      <c r="H2" s="69"/>
      <c r="I2" s="69"/>
      <c r="J2" s="12"/>
    </row>
    <row r="3" spans="2:11" ht="15.75" thickBot="1" x14ac:dyDescent="0.3"/>
    <row r="4" spans="2:11" ht="15" customHeight="1" x14ac:dyDescent="0.25">
      <c r="B4" s="60" t="s">
        <v>45</v>
      </c>
      <c r="C4" s="61"/>
      <c r="D4" s="61"/>
      <c r="E4" s="61"/>
      <c r="F4" s="61"/>
      <c r="G4" s="61"/>
      <c r="H4" s="61"/>
      <c r="I4" s="61"/>
      <c r="J4" s="62"/>
      <c r="K4" s="58"/>
    </row>
    <row r="5" spans="2:11" x14ac:dyDescent="0.25">
      <c r="B5" s="63"/>
      <c r="C5" s="64"/>
      <c r="D5" s="64"/>
      <c r="E5" s="64"/>
      <c r="F5" s="64"/>
      <c r="G5" s="64"/>
      <c r="H5" s="64"/>
      <c r="I5" s="64"/>
      <c r="J5" s="65"/>
      <c r="K5" s="58"/>
    </row>
    <row r="6" spans="2:11" x14ac:dyDescent="0.25">
      <c r="B6" s="63"/>
      <c r="C6" s="64"/>
      <c r="D6" s="64"/>
      <c r="E6" s="64"/>
      <c r="F6" s="64"/>
      <c r="G6" s="64"/>
      <c r="H6" s="64"/>
      <c r="I6" s="64"/>
      <c r="J6" s="65"/>
      <c r="K6" s="58"/>
    </row>
    <row r="7" spans="2:11" x14ac:dyDescent="0.25">
      <c r="B7" s="63"/>
      <c r="C7" s="64"/>
      <c r="D7" s="64"/>
      <c r="E7" s="64"/>
      <c r="F7" s="64"/>
      <c r="G7" s="64"/>
      <c r="H7" s="64"/>
      <c r="I7" s="64"/>
      <c r="J7" s="65"/>
      <c r="K7" s="58"/>
    </row>
    <row r="8" spans="2:11" x14ac:dyDescent="0.25">
      <c r="B8" s="63"/>
      <c r="C8" s="64"/>
      <c r="D8" s="64"/>
      <c r="E8" s="64"/>
      <c r="F8" s="64"/>
      <c r="G8" s="64"/>
      <c r="H8" s="64"/>
      <c r="I8" s="64"/>
      <c r="J8" s="65"/>
      <c r="K8" s="58"/>
    </row>
    <row r="9" spans="2:11" x14ac:dyDescent="0.25">
      <c r="B9" s="63"/>
      <c r="C9" s="64"/>
      <c r="D9" s="64"/>
      <c r="E9" s="64"/>
      <c r="F9" s="64"/>
      <c r="G9" s="64"/>
      <c r="H9" s="64"/>
      <c r="I9" s="64"/>
      <c r="J9" s="65"/>
      <c r="K9" s="58"/>
    </row>
    <row r="10" spans="2:11" x14ac:dyDescent="0.25">
      <c r="B10" s="63"/>
      <c r="C10" s="64"/>
      <c r="D10" s="64"/>
      <c r="E10" s="64"/>
      <c r="F10" s="64"/>
      <c r="G10" s="64"/>
      <c r="H10" s="64"/>
      <c r="I10" s="64"/>
      <c r="J10" s="65"/>
      <c r="K10" s="58"/>
    </row>
    <row r="11" spans="2:11" x14ac:dyDescent="0.25">
      <c r="B11" s="63"/>
      <c r="C11" s="64"/>
      <c r="D11" s="64"/>
      <c r="E11" s="64"/>
      <c r="F11" s="64"/>
      <c r="G11" s="64"/>
      <c r="H11" s="64"/>
      <c r="I11" s="64"/>
      <c r="J11" s="65"/>
      <c r="K11" s="58"/>
    </row>
    <row r="12" spans="2:11" ht="15.75" thickBot="1" x14ac:dyDescent="0.3">
      <c r="B12" s="66"/>
      <c r="C12" s="67"/>
      <c r="D12" s="67"/>
      <c r="E12" s="67"/>
      <c r="F12" s="67"/>
      <c r="G12" s="67"/>
      <c r="H12" s="67"/>
      <c r="I12" s="67"/>
      <c r="J12" s="68"/>
      <c r="K12" s="58"/>
    </row>
    <row r="13" spans="2:11" ht="15.75" thickBot="1" x14ac:dyDescent="0.3">
      <c r="B13" s="59"/>
      <c r="C13" s="59"/>
      <c r="D13" s="59"/>
      <c r="E13" s="59"/>
      <c r="F13" s="59"/>
      <c r="G13" s="59"/>
      <c r="H13" s="59"/>
      <c r="I13" s="59"/>
      <c r="J13" s="59"/>
      <c r="K13" s="58"/>
    </row>
    <row r="14" spans="2:11" x14ac:dyDescent="0.25">
      <c r="B14" s="60" t="s">
        <v>44</v>
      </c>
      <c r="C14" s="61"/>
      <c r="D14" s="61"/>
      <c r="E14" s="61"/>
      <c r="F14" s="61"/>
      <c r="G14" s="61"/>
      <c r="H14" s="61"/>
      <c r="I14" s="61"/>
      <c r="J14" s="62"/>
    </row>
    <row r="15" spans="2:11" x14ac:dyDescent="0.25">
      <c r="B15" s="63"/>
      <c r="C15" s="64"/>
      <c r="D15" s="64"/>
      <c r="E15" s="64"/>
      <c r="F15" s="64"/>
      <c r="G15" s="64"/>
      <c r="H15" s="64"/>
      <c r="I15" s="64"/>
      <c r="J15" s="65"/>
    </row>
    <row r="16" spans="2:11" x14ac:dyDescent="0.25">
      <c r="B16" s="63"/>
      <c r="C16" s="64"/>
      <c r="D16" s="64"/>
      <c r="E16" s="64"/>
      <c r="F16" s="64"/>
      <c r="G16" s="64"/>
      <c r="H16" s="64"/>
      <c r="I16" s="64"/>
      <c r="J16" s="65"/>
    </row>
    <row r="17" spans="2:10" x14ac:dyDescent="0.25">
      <c r="B17" s="63"/>
      <c r="C17" s="64"/>
      <c r="D17" s="64"/>
      <c r="E17" s="64"/>
      <c r="F17" s="64"/>
      <c r="G17" s="64"/>
      <c r="H17" s="64"/>
      <c r="I17" s="64"/>
      <c r="J17" s="65"/>
    </row>
    <row r="18" spans="2:10" x14ac:dyDescent="0.25">
      <c r="B18" s="63"/>
      <c r="C18" s="64"/>
      <c r="D18" s="64"/>
      <c r="E18" s="64"/>
      <c r="F18" s="64"/>
      <c r="G18" s="64"/>
      <c r="H18" s="64"/>
      <c r="I18" s="64"/>
      <c r="J18" s="65"/>
    </row>
    <row r="19" spans="2:10" x14ac:dyDescent="0.25">
      <c r="B19" s="63"/>
      <c r="C19" s="64"/>
      <c r="D19" s="64"/>
      <c r="E19" s="64"/>
      <c r="F19" s="64"/>
      <c r="G19" s="64"/>
      <c r="H19" s="64"/>
      <c r="I19" s="64"/>
      <c r="J19" s="65"/>
    </row>
    <row r="20" spans="2:10" x14ac:dyDescent="0.25">
      <c r="B20" s="63"/>
      <c r="C20" s="64"/>
      <c r="D20" s="64"/>
      <c r="E20" s="64"/>
      <c r="F20" s="64"/>
      <c r="G20" s="64"/>
      <c r="H20" s="64"/>
      <c r="I20" s="64"/>
      <c r="J20" s="65"/>
    </row>
    <row r="21" spans="2:10" x14ac:dyDescent="0.25">
      <c r="B21" s="63"/>
      <c r="C21" s="64"/>
      <c r="D21" s="64"/>
      <c r="E21" s="64"/>
      <c r="F21" s="64"/>
      <c r="G21" s="64"/>
      <c r="H21" s="64"/>
      <c r="I21" s="64"/>
      <c r="J21" s="65"/>
    </row>
    <row r="22" spans="2:10" ht="15.75" thickBot="1" x14ac:dyDescent="0.3">
      <c r="B22" s="66"/>
      <c r="C22" s="67"/>
      <c r="D22" s="67"/>
      <c r="E22" s="67"/>
      <c r="F22" s="67"/>
      <c r="G22" s="67"/>
      <c r="H22" s="67"/>
      <c r="I22" s="67"/>
      <c r="J22" s="68"/>
    </row>
  </sheetData>
  <mergeCells count="3">
    <mergeCell ref="B4:J12"/>
    <mergeCell ref="B14:J22"/>
    <mergeCell ref="B2:J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63041-4D36-4D2B-93F4-C01975BE327E}">
  <dimension ref="B1:H27"/>
  <sheetViews>
    <sheetView workbookViewId="0">
      <selection activeCell="H14" sqref="H14"/>
    </sheetView>
  </sheetViews>
  <sheetFormatPr defaultRowHeight="15" x14ac:dyDescent="0.25"/>
  <cols>
    <col min="1" max="1" width="9.140625" style="1"/>
    <col min="2" max="2" width="30.42578125" style="1" customWidth="1"/>
    <col min="3" max="3" width="9.5703125" style="1" customWidth="1"/>
    <col min="4" max="4" width="9.140625" style="1"/>
    <col min="5" max="5" width="32.85546875" style="1" bestFit="1" customWidth="1"/>
    <col min="6" max="16384" width="9.140625" style="1"/>
  </cols>
  <sheetData>
    <row r="1" spans="2:6" ht="15.75" thickBot="1" x14ac:dyDescent="0.3"/>
    <row r="2" spans="2:6" customFormat="1" ht="16.5" thickBot="1" x14ac:dyDescent="0.3">
      <c r="B2" s="11" t="s">
        <v>42</v>
      </c>
      <c r="C2" s="12"/>
      <c r="D2" s="2"/>
      <c r="E2" s="1"/>
      <c r="F2" s="1"/>
    </row>
    <row r="3" spans="2:6" ht="15.75" thickBot="1" x14ac:dyDescent="0.3"/>
    <row r="4" spans="2:6" x14ac:dyDescent="0.25">
      <c r="B4" s="6" t="s">
        <v>1</v>
      </c>
      <c r="C4" s="6" t="s">
        <v>2</v>
      </c>
      <c r="E4" s="50" t="s">
        <v>33</v>
      </c>
      <c r="F4" s="51"/>
    </row>
    <row r="5" spans="2:6" x14ac:dyDescent="0.25">
      <c r="B5" s="33" t="s">
        <v>28</v>
      </c>
      <c r="C5" s="34">
        <v>25</v>
      </c>
      <c r="E5" s="52"/>
      <c r="F5" s="53"/>
    </row>
    <row r="6" spans="2:6" x14ac:dyDescent="0.25">
      <c r="B6" s="33" t="s">
        <v>27</v>
      </c>
      <c r="C6" s="34">
        <v>510</v>
      </c>
      <c r="E6" s="52"/>
      <c r="F6" s="53"/>
    </row>
    <row r="7" spans="2:6" ht="15.75" thickBot="1" x14ac:dyDescent="0.3">
      <c r="B7" s="33" t="s">
        <v>29</v>
      </c>
      <c r="C7" s="34">
        <v>20</v>
      </c>
      <c r="E7" s="56" t="s">
        <v>35</v>
      </c>
      <c r="F7" s="57"/>
    </row>
    <row r="8" spans="2:6" ht="15.75" thickBot="1" x14ac:dyDescent="0.3">
      <c r="B8" s="33" t="s">
        <v>30</v>
      </c>
      <c r="C8" s="34">
        <v>500</v>
      </c>
    </row>
    <row r="9" spans="2:6" x14ac:dyDescent="0.25">
      <c r="B9" s="34" t="s">
        <v>31</v>
      </c>
      <c r="C9" s="34">
        <f>C6-C8</f>
        <v>10</v>
      </c>
      <c r="E9" s="50" t="s">
        <v>34</v>
      </c>
      <c r="F9" s="51"/>
    </row>
    <row r="10" spans="2:6" x14ac:dyDescent="0.25">
      <c r="B10" s="34" t="s">
        <v>32</v>
      </c>
      <c r="C10" s="34">
        <f>C7/SQRT(C5)</f>
        <v>4</v>
      </c>
      <c r="E10" s="52"/>
      <c r="F10" s="53"/>
    </row>
    <row r="11" spans="2:6" ht="15.75" thickBot="1" x14ac:dyDescent="0.3">
      <c r="E11" s="52"/>
      <c r="F11" s="53"/>
    </row>
    <row r="12" spans="2:6" ht="15.75" thickBot="1" x14ac:dyDescent="0.3">
      <c r="B12" s="44" t="s">
        <v>37</v>
      </c>
      <c r="C12" s="45"/>
      <c r="E12" s="54" t="s">
        <v>36</v>
      </c>
      <c r="F12" s="55"/>
    </row>
    <row r="13" spans="2:6" ht="15.75" thickBot="1" x14ac:dyDescent="0.3">
      <c r="B13" s="46" t="s">
        <v>38</v>
      </c>
      <c r="C13" s="47"/>
      <c r="E13" s="31"/>
      <c r="F13" s="31"/>
    </row>
    <row r="14" spans="2:6" ht="15.75" thickBot="1" x14ac:dyDescent="0.3"/>
    <row r="15" spans="2:6" x14ac:dyDescent="0.25">
      <c r="B15" s="44" t="s">
        <v>13</v>
      </c>
      <c r="C15" s="48"/>
    </row>
    <row r="16" spans="2:6" ht="15.75" thickBot="1" x14ac:dyDescent="0.3">
      <c r="B16" s="46" t="s">
        <v>39</v>
      </c>
      <c r="C16" s="49">
        <f>C9/C10</f>
        <v>2.5</v>
      </c>
    </row>
    <row r="17" spans="2:8" ht="15.75" thickBot="1" x14ac:dyDescent="0.3"/>
    <row r="18" spans="2:8" x14ac:dyDescent="0.25">
      <c r="B18" s="35" t="s">
        <v>40</v>
      </c>
      <c r="C18" s="36"/>
      <c r="D18" s="36"/>
      <c r="E18" s="36"/>
      <c r="F18" s="36"/>
      <c r="G18" s="36"/>
      <c r="H18" s="37"/>
    </row>
    <row r="19" spans="2:8" x14ac:dyDescent="0.25">
      <c r="B19" s="38"/>
      <c r="C19" s="39"/>
      <c r="D19" s="39"/>
      <c r="E19" s="39"/>
      <c r="F19" s="39"/>
      <c r="G19" s="39"/>
      <c r="H19" s="40"/>
    </row>
    <row r="20" spans="2:8" x14ac:dyDescent="0.25">
      <c r="B20" s="38"/>
      <c r="C20" s="39"/>
      <c r="D20" s="39"/>
      <c r="E20" s="39"/>
      <c r="F20" s="39"/>
      <c r="G20" s="39"/>
      <c r="H20" s="40"/>
    </row>
    <row r="21" spans="2:8" ht="15.75" thickBot="1" x14ac:dyDescent="0.3">
      <c r="B21" s="41"/>
      <c r="C21" s="42"/>
      <c r="D21" s="42"/>
      <c r="E21" s="42"/>
      <c r="F21" s="42"/>
      <c r="G21" s="42"/>
      <c r="H21" s="43"/>
    </row>
    <row r="22" spans="2:8" ht="15.75" thickBot="1" x14ac:dyDescent="0.3"/>
    <row r="23" spans="2:8" ht="15" customHeight="1" x14ac:dyDescent="0.25">
      <c r="B23" s="35" t="s">
        <v>41</v>
      </c>
      <c r="C23" s="36"/>
      <c r="D23" s="36"/>
      <c r="E23" s="36"/>
      <c r="F23" s="36"/>
      <c r="G23" s="36"/>
      <c r="H23" s="37"/>
    </row>
    <row r="24" spans="2:8" x14ac:dyDescent="0.25">
      <c r="B24" s="38"/>
      <c r="C24" s="39"/>
      <c r="D24" s="39"/>
      <c r="E24" s="39"/>
      <c r="F24" s="39"/>
      <c r="G24" s="39"/>
      <c r="H24" s="40"/>
    </row>
    <row r="25" spans="2:8" x14ac:dyDescent="0.25">
      <c r="B25" s="38"/>
      <c r="C25" s="39"/>
      <c r="D25" s="39"/>
      <c r="E25" s="39"/>
      <c r="F25" s="39"/>
      <c r="G25" s="39"/>
      <c r="H25" s="40"/>
    </row>
    <row r="26" spans="2:8" ht="15.75" thickBot="1" x14ac:dyDescent="0.3">
      <c r="B26" s="41"/>
      <c r="C26" s="42"/>
      <c r="D26" s="42"/>
      <c r="E26" s="42"/>
      <c r="F26" s="42"/>
      <c r="G26" s="42"/>
      <c r="H26" s="43"/>
    </row>
    <row r="27" spans="2:8" x14ac:dyDescent="0.25">
      <c r="B27" s="32"/>
      <c r="C27" s="32"/>
      <c r="D27" s="32"/>
      <c r="E27" s="32"/>
      <c r="F27" s="32"/>
      <c r="G27" s="32"/>
      <c r="H27" s="32"/>
    </row>
  </sheetData>
  <mergeCells count="6">
    <mergeCell ref="B2:C2"/>
    <mergeCell ref="E4:F6"/>
    <mergeCell ref="E9:F11"/>
    <mergeCell ref="B18:H21"/>
    <mergeCell ref="B23:H26"/>
    <mergeCell ref="B27:H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AS_Que-01</vt:lpstr>
      <vt:lpstr>AS_Que-02</vt:lpstr>
      <vt:lpstr>AS_Que-03</vt:lpstr>
      <vt:lpstr>AS_Que-04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Bhagwati Prajapat</dc:creator>
  <cp:lastModifiedBy>Dell</cp:lastModifiedBy>
  <dcterms:created xsi:type="dcterms:W3CDTF">2024-03-15T08:05:01Z</dcterms:created>
  <dcterms:modified xsi:type="dcterms:W3CDTF">2024-05-18T18:56:15Z</dcterms:modified>
</cp:coreProperties>
</file>