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745E648-0385-42CE-94B5-846E08624F3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" i="1" l="1"/>
  <c r="H128" i="1"/>
  <c r="I128" i="1"/>
  <c r="J128" i="1"/>
  <c r="K128" i="1"/>
  <c r="H129" i="1"/>
  <c r="I129" i="1"/>
  <c r="J129" i="1"/>
  <c r="K129" i="1"/>
  <c r="H130" i="1"/>
  <c r="I130" i="1"/>
  <c r="J130" i="1"/>
  <c r="K130" i="1"/>
  <c r="H131" i="1"/>
  <c r="I131" i="1"/>
  <c r="J131" i="1"/>
  <c r="K131" i="1"/>
  <c r="H132" i="1"/>
  <c r="I132" i="1"/>
  <c r="J132" i="1"/>
  <c r="K132" i="1"/>
  <c r="H133" i="1"/>
  <c r="I133" i="1"/>
  <c r="J133" i="1"/>
  <c r="K133" i="1"/>
  <c r="H134" i="1"/>
  <c r="I134" i="1"/>
  <c r="J134" i="1"/>
  <c r="K134" i="1"/>
  <c r="H135" i="1"/>
  <c r="I135" i="1"/>
  <c r="J135" i="1"/>
  <c r="K135" i="1"/>
  <c r="H136" i="1"/>
  <c r="I136" i="1"/>
  <c r="J136" i="1"/>
  <c r="K136" i="1"/>
  <c r="H137" i="1"/>
  <c r="I137" i="1"/>
  <c r="J137" i="1"/>
  <c r="K137" i="1"/>
  <c r="H138" i="1"/>
  <c r="I138" i="1"/>
  <c r="J138" i="1"/>
  <c r="K138" i="1"/>
  <c r="H139" i="1"/>
  <c r="I139" i="1"/>
  <c r="J139" i="1"/>
  <c r="K139" i="1"/>
  <c r="H140" i="1"/>
  <c r="I140" i="1"/>
  <c r="J140" i="1"/>
  <c r="K140" i="1"/>
  <c r="H141" i="1"/>
  <c r="I141" i="1"/>
  <c r="J141" i="1"/>
  <c r="K141" i="1"/>
  <c r="H142" i="1"/>
  <c r="I142" i="1"/>
  <c r="J142" i="1"/>
  <c r="K142" i="1"/>
  <c r="H143" i="1"/>
  <c r="I143" i="1"/>
  <c r="J143" i="1"/>
  <c r="K143" i="1"/>
  <c r="H144" i="1"/>
  <c r="I144" i="1"/>
  <c r="J144" i="1"/>
  <c r="K144" i="1"/>
  <c r="K127" i="1"/>
  <c r="J127" i="1"/>
  <c r="I127" i="1"/>
  <c r="H127" i="1"/>
  <c r="H101" i="1"/>
  <c r="I101" i="1"/>
  <c r="J101" i="1"/>
  <c r="K101" i="1"/>
  <c r="H102" i="1"/>
  <c r="I102" i="1"/>
  <c r="J102" i="1"/>
  <c r="K102" i="1"/>
  <c r="H103" i="1"/>
  <c r="I103" i="1"/>
  <c r="J103" i="1"/>
  <c r="K103" i="1"/>
  <c r="H104" i="1"/>
  <c r="I104" i="1"/>
  <c r="J104" i="1"/>
  <c r="K104" i="1"/>
  <c r="H105" i="1"/>
  <c r="I105" i="1"/>
  <c r="J105" i="1"/>
  <c r="K105" i="1"/>
  <c r="H106" i="1"/>
  <c r="I106" i="1"/>
  <c r="J106" i="1"/>
  <c r="K106" i="1"/>
  <c r="H107" i="1"/>
  <c r="I107" i="1"/>
  <c r="J107" i="1"/>
  <c r="K107" i="1"/>
  <c r="H108" i="1"/>
  <c r="I108" i="1"/>
  <c r="J108" i="1"/>
  <c r="K108" i="1"/>
  <c r="H109" i="1"/>
  <c r="I109" i="1"/>
  <c r="J109" i="1"/>
  <c r="K109" i="1"/>
  <c r="H110" i="1"/>
  <c r="I110" i="1"/>
  <c r="J110" i="1"/>
  <c r="K110" i="1"/>
  <c r="H111" i="1"/>
  <c r="I111" i="1"/>
  <c r="J111" i="1"/>
  <c r="K111" i="1"/>
  <c r="H112" i="1"/>
  <c r="I112" i="1"/>
  <c r="J112" i="1"/>
  <c r="K112" i="1"/>
  <c r="H113" i="1"/>
  <c r="I113" i="1"/>
  <c r="J113" i="1"/>
  <c r="K113" i="1"/>
  <c r="H114" i="1"/>
  <c r="I114" i="1"/>
  <c r="J114" i="1"/>
  <c r="K114" i="1"/>
  <c r="H115" i="1"/>
  <c r="I115" i="1"/>
  <c r="J115" i="1"/>
  <c r="K115" i="1"/>
  <c r="H116" i="1"/>
  <c r="I116" i="1"/>
  <c r="J116" i="1"/>
  <c r="K116" i="1"/>
  <c r="H117" i="1"/>
  <c r="I117" i="1"/>
  <c r="J117" i="1"/>
  <c r="K117" i="1"/>
  <c r="H118" i="1"/>
  <c r="I118" i="1"/>
  <c r="J118" i="1"/>
  <c r="K118" i="1"/>
  <c r="H119" i="1"/>
  <c r="I119" i="1"/>
  <c r="J119" i="1"/>
  <c r="K119" i="1"/>
  <c r="H120" i="1"/>
  <c r="I120" i="1"/>
  <c r="J120" i="1"/>
  <c r="K120" i="1"/>
  <c r="H121" i="1"/>
  <c r="I121" i="1"/>
  <c r="J121" i="1"/>
  <c r="K121" i="1"/>
  <c r="K100" i="1"/>
  <c r="J100" i="1"/>
  <c r="I100" i="1"/>
  <c r="H100" i="1"/>
  <c r="H42" i="1"/>
  <c r="I42" i="1"/>
  <c r="J42" i="1"/>
  <c r="K42" i="1"/>
  <c r="H43" i="1"/>
  <c r="I43" i="1"/>
  <c r="J43" i="1"/>
  <c r="K43" i="1"/>
  <c r="H44" i="1"/>
  <c r="I44" i="1"/>
  <c r="J44" i="1"/>
  <c r="K44" i="1"/>
  <c r="H45" i="1"/>
  <c r="I45" i="1"/>
  <c r="J45" i="1"/>
  <c r="K45" i="1"/>
  <c r="H46" i="1"/>
  <c r="I46" i="1"/>
  <c r="J46" i="1"/>
  <c r="K46" i="1"/>
  <c r="H47" i="1"/>
  <c r="I47" i="1"/>
  <c r="J47" i="1"/>
  <c r="K47" i="1"/>
  <c r="H48" i="1"/>
  <c r="I48" i="1"/>
  <c r="J48" i="1"/>
  <c r="K48" i="1"/>
  <c r="H49" i="1"/>
  <c r="I49" i="1"/>
  <c r="J49" i="1"/>
  <c r="K49" i="1"/>
  <c r="H50" i="1"/>
  <c r="I50" i="1"/>
  <c r="J50" i="1"/>
  <c r="K50" i="1"/>
  <c r="H51" i="1"/>
  <c r="I51" i="1"/>
  <c r="J51" i="1"/>
  <c r="K51" i="1"/>
  <c r="H52" i="1"/>
  <c r="I52" i="1"/>
  <c r="J52" i="1"/>
  <c r="K52" i="1"/>
  <c r="H53" i="1"/>
  <c r="I53" i="1"/>
  <c r="J53" i="1"/>
  <c r="K53" i="1"/>
  <c r="H54" i="1"/>
  <c r="I54" i="1"/>
  <c r="J54" i="1"/>
  <c r="K54" i="1"/>
  <c r="H55" i="1"/>
  <c r="I55" i="1"/>
  <c r="J55" i="1"/>
  <c r="K55" i="1"/>
  <c r="H56" i="1"/>
  <c r="I56" i="1"/>
  <c r="J56" i="1"/>
  <c r="K56" i="1"/>
  <c r="H57" i="1"/>
  <c r="I57" i="1"/>
  <c r="J57" i="1"/>
  <c r="K57" i="1"/>
  <c r="H58" i="1"/>
  <c r="I58" i="1"/>
  <c r="J58" i="1"/>
  <c r="K58" i="1"/>
  <c r="H59" i="1"/>
  <c r="I59" i="1"/>
  <c r="J59" i="1"/>
  <c r="K59" i="1"/>
  <c r="H60" i="1"/>
  <c r="I60" i="1"/>
  <c r="J60" i="1"/>
  <c r="K60" i="1"/>
  <c r="H61" i="1"/>
  <c r="I61" i="1"/>
  <c r="J61" i="1"/>
  <c r="K61" i="1"/>
  <c r="H62" i="1"/>
  <c r="I62" i="1"/>
  <c r="J62" i="1"/>
  <c r="K62" i="1"/>
  <c r="H63" i="1"/>
  <c r="I63" i="1"/>
  <c r="J63" i="1"/>
  <c r="K63" i="1"/>
  <c r="H64" i="1"/>
  <c r="I64" i="1"/>
  <c r="J64" i="1"/>
  <c r="K64" i="1"/>
  <c r="H65" i="1"/>
  <c r="I65" i="1"/>
  <c r="J65" i="1"/>
  <c r="K65" i="1"/>
  <c r="H66" i="1"/>
  <c r="I66" i="1"/>
  <c r="J66" i="1"/>
  <c r="K66" i="1"/>
  <c r="H67" i="1"/>
  <c r="I67" i="1"/>
  <c r="J67" i="1"/>
  <c r="K67" i="1"/>
  <c r="H68" i="1"/>
  <c r="I68" i="1"/>
  <c r="J68" i="1"/>
  <c r="K68" i="1"/>
  <c r="H69" i="1"/>
  <c r="I69" i="1"/>
  <c r="J69" i="1"/>
  <c r="K69" i="1"/>
  <c r="H70" i="1"/>
  <c r="I70" i="1"/>
  <c r="J70" i="1"/>
  <c r="K70" i="1"/>
  <c r="H71" i="1"/>
  <c r="I71" i="1"/>
  <c r="J71" i="1"/>
  <c r="K71" i="1"/>
  <c r="H72" i="1"/>
  <c r="I72" i="1"/>
  <c r="J72" i="1"/>
  <c r="K72" i="1"/>
  <c r="H73" i="1"/>
  <c r="I73" i="1"/>
  <c r="J73" i="1"/>
  <c r="K73" i="1"/>
  <c r="H74" i="1"/>
  <c r="I74" i="1"/>
  <c r="J74" i="1"/>
  <c r="K74" i="1"/>
  <c r="H75" i="1"/>
  <c r="I75" i="1"/>
  <c r="J75" i="1"/>
  <c r="K75" i="1"/>
  <c r="H76" i="1"/>
  <c r="I76" i="1"/>
  <c r="J76" i="1"/>
  <c r="K76" i="1"/>
  <c r="H77" i="1"/>
  <c r="I77" i="1"/>
  <c r="J77" i="1"/>
  <c r="K77" i="1"/>
  <c r="H78" i="1"/>
  <c r="I78" i="1"/>
  <c r="J78" i="1"/>
  <c r="K78" i="1"/>
  <c r="H79" i="1"/>
  <c r="I79" i="1"/>
  <c r="J79" i="1"/>
  <c r="K79" i="1"/>
  <c r="H80" i="1"/>
  <c r="I80" i="1"/>
  <c r="J80" i="1"/>
  <c r="K80" i="1"/>
  <c r="H81" i="1"/>
  <c r="I81" i="1"/>
  <c r="J81" i="1"/>
  <c r="K81" i="1"/>
  <c r="H82" i="1"/>
  <c r="I82" i="1"/>
  <c r="J82" i="1"/>
  <c r="K82" i="1"/>
  <c r="H83" i="1"/>
  <c r="I83" i="1"/>
  <c r="J83" i="1"/>
  <c r="K83" i="1"/>
  <c r="H84" i="1"/>
  <c r="I84" i="1"/>
  <c r="J84" i="1"/>
  <c r="K84" i="1"/>
  <c r="H85" i="1"/>
  <c r="I85" i="1"/>
  <c r="J85" i="1"/>
  <c r="K85" i="1"/>
  <c r="H86" i="1"/>
  <c r="I86" i="1"/>
  <c r="J86" i="1"/>
  <c r="K86" i="1"/>
  <c r="H87" i="1"/>
  <c r="I87" i="1"/>
  <c r="J87" i="1"/>
  <c r="K87" i="1"/>
  <c r="H88" i="1"/>
  <c r="I88" i="1"/>
  <c r="J88" i="1"/>
  <c r="K88" i="1"/>
  <c r="H89" i="1"/>
  <c r="I89" i="1"/>
  <c r="J89" i="1"/>
  <c r="K89" i="1"/>
  <c r="H90" i="1"/>
  <c r="I90" i="1"/>
  <c r="J90" i="1"/>
  <c r="K90" i="1"/>
  <c r="H91" i="1"/>
  <c r="I91" i="1"/>
  <c r="J91" i="1"/>
  <c r="K91" i="1"/>
  <c r="H92" i="1"/>
  <c r="I92" i="1"/>
  <c r="J92" i="1"/>
  <c r="K92" i="1"/>
  <c r="H93" i="1"/>
  <c r="I93" i="1"/>
  <c r="J93" i="1"/>
  <c r="K93" i="1"/>
  <c r="H94" i="1"/>
  <c r="I94" i="1"/>
  <c r="J94" i="1"/>
  <c r="K94" i="1"/>
  <c r="H95" i="1"/>
  <c r="I95" i="1"/>
  <c r="J95" i="1"/>
  <c r="K95" i="1"/>
  <c r="K41" i="1"/>
  <c r="J41" i="1"/>
  <c r="I41" i="1"/>
  <c r="H41" i="1"/>
  <c r="O69" i="1"/>
  <c r="P69" i="1"/>
  <c r="Q69" i="1"/>
  <c r="R69" i="1"/>
  <c r="S69" i="1"/>
  <c r="H145" i="1" l="1"/>
  <c r="I145" i="1"/>
  <c r="J145" i="1"/>
  <c r="K145" i="1"/>
  <c r="T31" i="1"/>
  <c r="U31" i="1"/>
  <c r="V31" i="1"/>
  <c r="T32" i="1"/>
  <c r="U32" i="1"/>
  <c r="V32" i="1"/>
  <c r="T33" i="1"/>
  <c r="U33" i="1"/>
  <c r="V33" i="1"/>
  <c r="T34" i="1"/>
  <c r="U34" i="1"/>
  <c r="V34" i="1"/>
  <c r="T35" i="1"/>
  <c r="U35" i="1"/>
  <c r="V35" i="1"/>
  <c r="T36" i="1"/>
  <c r="U36" i="1"/>
  <c r="V36" i="1"/>
  <c r="T37" i="1"/>
  <c r="U37" i="1"/>
  <c r="V37" i="1"/>
  <c r="T38" i="1"/>
  <c r="U38" i="1"/>
  <c r="V38" i="1"/>
  <c r="T39" i="1"/>
  <c r="U39" i="1"/>
  <c r="V39" i="1"/>
  <c r="T40" i="1"/>
  <c r="U40" i="1"/>
  <c r="V40" i="1"/>
  <c r="T41" i="1"/>
  <c r="U41" i="1"/>
  <c r="V41" i="1"/>
  <c r="T42" i="1"/>
  <c r="U42" i="1"/>
  <c r="V42" i="1"/>
  <c r="T43" i="1"/>
  <c r="U43" i="1"/>
  <c r="V43" i="1"/>
  <c r="T44" i="1"/>
  <c r="U44" i="1"/>
  <c r="V44" i="1"/>
  <c r="T45" i="1"/>
  <c r="U45" i="1"/>
  <c r="V45" i="1"/>
  <c r="T46" i="1"/>
  <c r="U46" i="1"/>
  <c r="V46" i="1"/>
  <c r="T47" i="1"/>
  <c r="U47" i="1"/>
  <c r="V47" i="1"/>
  <c r="T48" i="1"/>
  <c r="U48" i="1"/>
  <c r="V48" i="1"/>
  <c r="T49" i="1"/>
  <c r="U49" i="1"/>
  <c r="V49" i="1"/>
  <c r="T50" i="1"/>
  <c r="U50" i="1"/>
  <c r="V50" i="1"/>
  <c r="T51" i="1"/>
  <c r="U51" i="1"/>
  <c r="V51" i="1"/>
  <c r="T52" i="1"/>
  <c r="U52" i="1"/>
  <c r="V52" i="1"/>
  <c r="T53" i="1"/>
  <c r="U53" i="1"/>
  <c r="V53" i="1"/>
  <c r="T54" i="1"/>
  <c r="U54" i="1"/>
  <c r="V54" i="1"/>
  <c r="T55" i="1"/>
  <c r="U55" i="1"/>
  <c r="V55" i="1"/>
  <c r="T56" i="1"/>
  <c r="U56" i="1"/>
  <c r="V56" i="1"/>
  <c r="T57" i="1"/>
  <c r="U57" i="1"/>
  <c r="V57" i="1"/>
  <c r="V30" i="1"/>
  <c r="U30" i="1"/>
  <c r="T30" i="1"/>
  <c r="T58" i="1" l="1"/>
  <c r="V58" i="1"/>
  <c r="U58" i="1"/>
  <c r="U25" i="1"/>
  <c r="V25" i="1"/>
  <c r="U5" i="1"/>
  <c r="V5" i="1"/>
  <c r="U6" i="1"/>
  <c r="V6" i="1"/>
  <c r="U7" i="1"/>
  <c r="V7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19" i="1"/>
  <c r="V19" i="1"/>
  <c r="U20" i="1"/>
  <c r="V20" i="1"/>
  <c r="U21" i="1"/>
  <c r="V21" i="1"/>
  <c r="U22" i="1"/>
  <c r="V22" i="1"/>
  <c r="U23" i="1"/>
  <c r="V23" i="1"/>
  <c r="U24" i="1"/>
  <c r="V24" i="1"/>
  <c r="V4" i="1"/>
  <c r="U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K4" i="1"/>
  <c r="J4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4" i="1"/>
  <c r="J96" i="1" l="1"/>
  <c r="U26" i="1"/>
  <c r="K122" i="1"/>
  <c r="H122" i="1"/>
  <c r="K96" i="1"/>
  <c r="T26" i="1"/>
  <c r="V26" i="1"/>
  <c r="I37" i="1"/>
  <c r="J37" i="1"/>
  <c r="I96" i="1"/>
  <c r="K37" i="1"/>
  <c r="I122" i="1"/>
  <c r="J122" i="1"/>
  <c r="H37" i="1"/>
  <c r="H96" i="1"/>
</calcChain>
</file>

<file path=xl/sharedStrings.xml><?xml version="1.0" encoding="utf-8"?>
<sst xmlns="http://schemas.openxmlformats.org/spreadsheetml/2006/main" count="81" uniqueCount="38">
  <si>
    <t>Lele et al. 2018</t>
  </si>
  <si>
    <t>Experiments data</t>
  </si>
  <si>
    <t>Present model</t>
  </si>
  <si>
    <t>Lele model</t>
  </si>
  <si>
    <t>Dooley model</t>
  </si>
  <si>
    <t>Gail Model</t>
  </si>
  <si>
    <t>Std deviation</t>
  </si>
  <si>
    <t>Error_present</t>
  </si>
  <si>
    <t>Error_lele</t>
  </si>
  <si>
    <t>Error_dooley</t>
  </si>
  <si>
    <t>Error_gail</t>
  </si>
  <si>
    <t>Kumar et al. 2015</t>
  </si>
  <si>
    <t>Error_johnson</t>
  </si>
  <si>
    <t>Johnson model</t>
  </si>
  <si>
    <t>Std deviation %</t>
  </si>
  <si>
    <t>Vallabhuni et al. 2021</t>
  </si>
  <si>
    <t>Blend of MB&amp;MB2D</t>
  </si>
  <si>
    <t>Title</t>
  </si>
  <si>
    <t>Johnson-model</t>
  </si>
  <si>
    <t>Walton-2009</t>
  </si>
  <si>
    <t>Kumar-2015</t>
  </si>
  <si>
    <t>Lele-2018</t>
  </si>
  <si>
    <t xml:space="preserve">132.7003048	</t>
  </si>
  <si>
    <t>Vallabhuni-2021</t>
  </si>
  <si>
    <t>Present-data</t>
  </si>
  <si>
    <t>Present-model</t>
  </si>
  <si>
    <t xml:space="preserve">Gail-model		</t>
  </si>
  <si>
    <t>Lele-model</t>
  </si>
  <si>
    <t xml:space="preserve">	6.492782743</t>
  </si>
  <si>
    <t>Lee-2021</t>
  </si>
  <si>
    <t>Walton et al.</t>
  </si>
  <si>
    <t>Total</t>
  </si>
  <si>
    <t>Lee et al. 2021</t>
  </si>
  <si>
    <t>Std deviation (ms)</t>
  </si>
  <si>
    <t>Assumed to be 20% conservatively</t>
  </si>
  <si>
    <t>Std deviation%</t>
  </si>
  <si>
    <t>Dooley-model</t>
  </si>
  <si>
    <t>assumed for 0.7% in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</si>
</sst>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45"/>
  <sheetViews>
    <sheetView tabSelected="1" topLeftCell="D1" workbookViewId="0">
      <selection activeCell="H88" sqref="H88"/>
    </sheetView>
  </sheetViews>
  <sheetFormatPr defaultRowHeight="14.4" x14ac:dyDescent="0.3"/>
  <cols>
    <col min="2" max="2" width="18" customWidth="1"/>
    <col min="3" max="3" width="14.33203125" customWidth="1"/>
    <col min="4" max="4" width="14.5546875" customWidth="1"/>
    <col min="5" max="5" width="13.88671875" customWidth="1"/>
    <col min="6" max="6" width="17.5546875" customWidth="1"/>
    <col min="7" max="7" width="13.109375" customWidth="1"/>
    <col min="8" max="8" width="14.88671875" customWidth="1"/>
    <col min="9" max="9" width="10.109375" customWidth="1"/>
    <col min="10" max="10" width="12.44140625" customWidth="1"/>
    <col min="15" max="15" width="16.44140625" customWidth="1"/>
    <col min="16" max="16" width="15" customWidth="1"/>
    <col min="17" max="17" width="12.5546875" customWidth="1"/>
    <col min="18" max="18" width="13.109375" customWidth="1"/>
    <col min="19" max="19" width="11" bestFit="1" customWidth="1"/>
    <col min="20" max="20" width="12.6640625" customWidth="1"/>
    <col min="21" max="21" width="11.5546875" customWidth="1"/>
  </cols>
  <sheetData>
    <row r="2" spans="1:23" x14ac:dyDescent="0.3">
      <c r="B2" t="s">
        <v>0</v>
      </c>
      <c r="O2" t="s">
        <v>15</v>
      </c>
      <c r="S2" t="s">
        <v>34</v>
      </c>
    </row>
    <row r="3" spans="1:23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14</v>
      </c>
      <c r="H3" t="s">
        <v>7</v>
      </c>
      <c r="I3" t="s">
        <v>8</v>
      </c>
      <c r="J3" t="s">
        <v>9</v>
      </c>
      <c r="K3" t="s">
        <v>10</v>
      </c>
      <c r="O3" t="s">
        <v>1</v>
      </c>
      <c r="P3" t="s">
        <v>2</v>
      </c>
      <c r="Q3" t="s">
        <v>13</v>
      </c>
      <c r="R3" t="s">
        <v>5</v>
      </c>
      <c r="S3" t="s">
        <v>14</v>
      </c>
      <c r="T3" t="s">
        <v>7</v>
      </c>
      <c r="U3" t="s">
        <v>12</v>
      </c>
      <c r="V3" t="s">
        <v>10</v>
      </c>
      <c r="W3" t="s">
        <v>14</v>
      </c>
    </row>
    <row r="4" spans="1:23" x14ac:dyDescent="0.3">
      <c r="A4">
        <v>966</v>
      </c>
      <c r="B4">
        <v>88.3</v>
      </c>
      <c r="C4">
        <v>6.4747699999999894E-2</v>
      </c>
      <c r="D4">
        <v>0.15986209999999901</v>
      </c>
      <c r="E4">
        <v>5.6608399999999899E-3</v>
      </c>
      <c r="F4">
        <v>5.2640499999999897E-3</v>
      </c>
      <c r="G4">
        <v>20</v>
      </c>
      <c r="H4">
        <f>((LN(B4) -LN(C4*1000))/(0.01*G4))^2</f>
        <v>2.4062513611383851</v>
      </c>
      <c r="I4">
        <f>((LN(B4) -LN(D4*1000))/(0.01*G4))^2</f>
        <v>8.8081769827261631</v>
      </c>
      <c r="J4">
        <f>((LN(B4) -LN(E4*1000))/(0.01*G4))^2</f>
        <v>188.67327530205014</v>
      </c>
      <c r="K4">
        <f>((LN(B4) -LN(F4*1000))/(0.01*G4))^2</f>
        <v>198.7873581810866</v>
      </c>
      <c r="N4">
        <v>931</v>
      </c>
      <c r="O4">
        <v>61.023299999999999</v>
      </c>
      <c r="P4">
        <v>5.829322E-2</v>
      </c>
      <c r="Q4">
        <v>4.8777979999999999E-2</v>
      </c>
      <c r="R4">
        <v>6.7095233800000003</v>
      </c>
      <c r="S4">
        <v>20</v>
      </c>
      <c r="T4">
        <f>((LN(O4) -LN(P4*1000))/(0.01*S4))^2</f>
        <v>5.2372246722286138E-2</v>
      </c>
      <c r="U4">
        <f>((LN(O4) -LN(Q4*1000))/(0.01*S4))^2</f>
        <v>1.2541399152027592</v>
      </c>
      <c r="V4">
        <f>((LN(O4) -LN(R4*1000))/(0.01*S4))^2</f>
        <v>552.25644787615693</v>
      </c>
      <c r="W4">
        <v>5</v>
      </c>
    </row>
    <row r="5" spans="1:23" x14ac:dyDescent="0.3">
      <c r="A5">
        <v>986</v>
      </c>
      <c r="B5">
        <v>46.2</v>
      </c>
      <c r="C5">
        <v>3.4184569999999997E-2</v>
      </c>
      <c r="D5">
        <v>7.0818999999999993E-2</v>
      </c>
      <c r="E5">
        <v>3.4087599999999899E-3</v>
      </c>
      <c r="F5">
        <v>3.8313899999999901E-3</v>
      </c>
      <c r="G5">
        <v>20</v>
      </c>
      <c r="H5">
        <f t="shared" ref="H5:H36" si="0">((LN(B5) -LN(C5*1000))/(0.01*G5))^2</f>
        <v>2.268117707521915</v>
      </c>
      <c r="I5">
        <f t="shared" ref="I5:I36" si="1">((LN(B5) -LN(D5*1000))/(0.01*G5))^2</f>
        <v>4.5613752710000046</v>
      </c>
      <c r="J5">
        <f t="shared" ref="J5:J36" si="2">((LN(B5) -LN(E5*1000))/(0.01*G5))^2</f>
        <v>169.86315653080885</v>
      </c>
      <c r="K5">
        <f t="shared" ref="K5:K36" si="3">((LN(B5) -LN(F5*1000))/(0.01*G5))^2</f>
        <v>154.97164252446188</v>
      </c>
      <c r="N5">
        <v>963</v>
      </c>
      <c r="O5">
        <v>42.6</v>
      </c>
      <c r="P5">
        <v>3.4510429999999898E-2</v>
      </c>
      <c r="Q5">
        <v>3.9534380000000001E-2</v>
      </c>
      <c r="R5">
        <v>2.0946769999999999</v>
      </c>
      <c r="S5">
        <v>20</v>
      </c>
      <c r="T5">
        <f t="shared" ref="T5:T25" si="4">((LN(O5) -LN(P5*1000))/(0.01*S5))^2</f>
        <v>1.1087316699398722</v>
      </c>
      <c r="U5">
        <f t="shared" ref="U5:U24" si="5">((LN(O5) -LN(Q5*1000))/(0.01*S5))^2</f>
        <v>0.13944092872085165</v>
      </c>
      <c r="V5">
        <f t="shared" ref="V5:V24" si="6">((LN(O5) -LN(R5*1000))/(0.01*S5))^2</f>
        <v>379.33412832199883</v>
      </c>
      <c r="W5">
        <v>5</v>
      </c>
    </row>
    <row r="6" spans="1:23" x14ac:dyDescent="0.3">
      <c r="A6">
        <v>1004</v>
      </c>
      <c r="B6">
        <v>27.3</v>
      </c>
      <c r="C6">
        <v>1.9607650000000001E-2</v>
      </c>
      <c r="D6">
        <v>3.2364879999999999E-2</v>
      </c>
      <c r="E6">
        <v>2.9147799999999901E-3</v>
      </c>
      <c r="F6">
        <v>2.8174599999999999E-3</v>
      </c>
      <c r="G6">
        <v>20</v>
      </c>
      <c r="H6">
        <f t="shared" si="0"/>
        <v>2.7384773213760747</v>
      </c>
      <c r="I6">
        <f t="shared" si="1"/>
        <v>0.72409192369967224</v>
      </c>
      <c r="J6">
        <f t="shared" si="2"/>
        <v>125.11455533639207</v>
      </c>
      <c r="K6">
        <f t="shared" si="3"/>
        <v>128.94180843240466</v>
      </c>
      <c r="N6">
        <v>990</v>
      </c>
      <c r="O6">
        <v>30.201699999999999</v>
      </c>
      <c r="P6">
        <v>2.2012629999999998E-2</v>
      </c>
      <c r="Q6">
        <v>2.5838989999999999E-2</v>
      </c>
      <c r="R6">
        <v>0.22874339999999899</v>
      </c>
      <c r="S6">
        <v>20</v>
      </c>
      <c r="T6">
        <f t="shared" si="4"/>
        <v>2.5008549731916165</v>
      </c>
      <c r="U6">
        <f t="shared" si="5"/>
        <v>0.60850626188714407</v>
      </c>
      <c r="V6">
        <f t="shared" si="6"/>
        <v>102.48551921629567</v>
      </c>
      <c r="W6">
        <v>5</v>
      </c>
    </row>
    <row r="7" spans="1:23" x14ac:dyDescent="0.3">
      <c r="A7">
        <v>914</v>
      </c>
      <c r="B7">
        <v>43.8</v>
      </c>
      <c r="C7">
        <v>4.4022499999999999E-2</v>
      </c>
      <c r="D7">
        <v>5.1755290000000002E-2</v>
      </c>
      <c r="E7">
        <v>4.9697500000000002E-3</v>
      </c>
      <c r="F7">
        <v>4.8946500000000004E-3</v>
      </c>
      <c r="G7">
        <v>20</v>
      </c>
      <c r="H7">
        <f t="shared" si="0"/>
        <v>6.418747583859368E-4</v>
      </c>
      <c r="I7">
        <f t="shared" si="1"/>
        <v>0.6963304323298426</v>
      </c>
      <c r="J7">
        <f t="shared" si="2"/>
        <v>118.40315544817243</v>
      </c>
      <c r="K7">
        <f t="shared" si="3"/>
        <v>120.06582506140245</v>
      </c>
      <c r="N7">
        <v>1013</v>
      </c>
      <c r="O7">
        <v>20.245000000000001</v>
      </c>
      <c r="P7">
        <v>1.5548489999999899E-2</v>
      </c>
      <c r="Q7">
        <v>1.6346960000000001E-2</v>
      </c>
      <c r="R7">
        <v>6.7924029999999996E-2</v>
      </c>
      <c r="S7">
        <v>20</v>
      </c>
      <c r="T7">
        <f t="shared" si="4"/>
        <v>1.7416651237216501</v>
      </c>
      <c r="U7">
        <f t="shared" si="5"/>
        <v>1.1434656025630403</v>
      </c>
      <c r="V7">
        <f t="shared" si="6"/>
        <v>36.63166833754002</v>
      </c>
      <c r="W7">
        <v>5</v>
      </c>
    </row>
    <row r="8" spans="1:23" x14ac:dyDescent="0.3">
      <c r="A8">
        <v>936</v>
      </c>
      <c r="B8">
        <v>19.600000000000001</v>
      </c>
      <c r="C8">
        <v>2.0262639999999998E-2</v>
      </c>
      <c r="D8">
        <v>3.0811519999999998E-2</v>
      </c>
      <c r="E8">
        <v>2.9346199999999898E-3</v>
      </c>
      <c r="F8">
        <v>3.3903200000000001E-3</v>
      </c>
      <c r="G8">
        <v>20</v>
      </c>
      <c r="H8">
        <f t="shared" si="0"/>
        <v>2.7637782583816255E-2</v>
      </c>
      <c r="I8">
        <f t="shared" si="1"/>
        <v>5.115718426639118</v>
      </c>
      <c r="J8">
        <f t="shared" si="2"/>
        <v>90.15042883573048</v>
      </c>
      <c r="K8">
        <f t="shared" si="3"/>
        <v>76.965989935762153</v>
      </c>
      <c r="N8">
        <v>1046</v>
      </c>
      <c r="O8">
        <v>12.115</v>
      </c>
      <c r="P8">
        <v>7.2805499999999898E-3</v>
      </c>
      <c r="Q8">
        <v>6.7350899999999896E-3</v>
      </c>
      <c r="R8">
        <v>1.9042359999999901E-2</v>
      </c>
      <c r="S8">
        <v>20</v>
      </c>
      <c r="T8">
        <f t="shared" si="4"/>
        <v>6.4830821274860186</v>
      </c>
      <c r="U8">
        <f t="shared" si="5"/>
        <v>8.6175471962927155</v>
      </c>
      <c r="V8">
        <f t="shared" si="6"/>
        <v>5.1126097719041015</v>
      </c>
      <c r="W8">
        <v>5</v>
      </c>
    </row>
    <row r="9" spans="1:23" x14ac:dyDescent="0.3">
      <c r="A9">
        <v>964</v>
      </c>
      <c r="B9">
        <v>7</v>
      </c>
      <c r="C9">
        <v>1.0844070000000001E-2</v>
      </c>
      <c r="D9">
        <v>1.846718E-2</v>
      </c>
      <c r="E9">
        <v>1.1884399999999901E-3</v>
      </c>
      <c r="F9">
        <v>2.02483E-3</v>
      </c>
      <c r="G9">
        <v>20</v>
      </c>
      <c r="H9">
        <f t="shared" si="0"/>
        <v>4.7897125346990208</v>
      </c>
      <c r="I9">
        <f t="shared" si="1"/>
        <v>23.526620424081116</v>
      </c>
      <c r="J9">
        <f t="shared" si="2"/>
        <v>78.612040526798211</v>
      </c>
      <c r="K9">
        <f t="shared" si="3"/>
        <v>38.466317466504975</v>
      </c>
      <c r="N9">
        <v>948</v>
      </c>
      <c r="O9">
        <v>119.9</v>
      </c>
      <c r="P9">
        <v>0.12402231</v>
      </c>
      <c r="Q9">
        <v>0.11703002999999999</v>
      </c>
      <c r="R9">
        <v>3.8728605599999999</v>
      </c>
      <c r="S9">
        <v>20</v>
      </c>
      <c r="T9">
        <f t="shared" si="4"/>
        <v>2.856675768558322E-2</v>
      </c>
      <c r="U9">
        <f t="shared" si="5"/>
        <v>1.4674286035098806E-2</v>
      </c>
      <c r="V9">
        <f t="shared" si="6"/>
        <v>301.9063693416897</v>
      </c>
      <c r="W9">
        <v>5</v>
      </c>
    </row>
    <row r="10" spans="1:23" x14ac:dyDescent="0.3">
      <c r="A10">
        <v>886</v>
      </c>
      <c r="B10">
        <v>48.8</v>
      </c>
      <c r="C10">
        <v>4.1394359999999998E-2</v>
      </c>
      <c r="D10">
        <v>2.865067E-2</v>
      </c>
      <c r="E10">
        <v>5.9017100000000001E-3</v>
      </c>
      <c r="F10">
        <v>5.8060199999999899E-3</v>
      </c>
      <c r="G10">
        <v>20</v>
      </c>
      <c r="H10">
        <f t="shared" si="0"/>
        <v>0.67721109550403791</v>
      </c>
      <c r="I10">
        <f t="shared" si="1"/>
        <v>7.0903303405341767</v>
      </c>
      <c r="J10">
        <f t="shared" si="2"/>
        <v>111.56515707222012</v>
      </c>
      <c r="K10">
        <f t="shared" si="3"/>
        <v>113.2984617020761</v>
      </c>
      <c r="N10">
        <v>960.5</v>
      </c>
      <c r="O10">
        <v>107.883</v>
      </c>
      <c r="P10">
        <v>0.10819772</v>
      </c>
      <c r="Q10">
        <v>0.1084193</v>
      </c>
      <c r="R10">
        <v>2.7561942199999998</v>
      </c>
      <c r="S10">
        <v>20</v>
      </c>
      <c r="T10">
        <f t="shared" si="4"/>
        <v>2.1213741027115059E-4</v>
      </c>
      <c r="U10">
        <f t="shared" si="5"/>
        <v>6.147451327977823E-4</v>
      </c>
      <c r="V10">
        <f t="shared" si="6"/>
        <v>262.53053256185996</v>
      </c>
      <c r="W10">
        <v>5</v>
      </c>
    </row>
    <row r="11" spans="1:23" x14ac:dyDescent="0.3">
      <c r="A11">
        <v>909</v>
      </c>
      <c r="B11">
        <v>20</v>
      </c>
      <c r="C11">
        <v>2.1829049999999999E-2</v>
      </c>
      <c r="D11">
        <v>2.326841E-2</v>
      </c>
      <c r="E11">
        <v>3.6880599999999999E-3</v>
      </c>
      <c r="F11">
        <v>3.7422799999999902E-3</v>
      </c>
      <c r="G11">
        <v>20</v>
      </c>
      <c r="H11">
        <f t="shared" si="0"/>
        <v>0.19144728080233941</v>
      </c>
      <c r="I11">
        <f t="shared" si="1"/>
        <v>0.57277933614429877</v>
      </c>
      <c r="J11">
        <f t="shared" si="2"/>
        <v>71.455888542563159</v>
      </c>
      <c r="K11">
        <f t="shared" si="3"/>
        <v>70.227519255445202</v>
      </c>
      <c r="N11">
        <v>1000</v>
      </c>
      <c r="O11">
        <v>69.546999999999997</v>
      </c>
      <c r="P11">
        <v>5.6602689999999997E-2</v>
      </c>
      <c r="Q11">
        <v>4.5086949999999897E-2</v>
      </c>
      <c r="R11">
        <v>0.1504799</v>
      </c>
      <c r="S11">
        <v>20</v>
      </c>
      <c r="T11">
        <f t="shared" si="4"/>
        <v>1.060346678112116</v>
      </c>
      <c r="U11">
        <f t="shared" si="5"/>
        <v>4.6961043015268933</v>
      </c>
      <c r="V11">
        <f t="shared" si="6"/>
        <v>14.892912816026806</v>
      </c>
      <c r="W11">
        <v>5</v>
      </c>
    </row>
    <row r="12" spans="1:23" x14ac:dyDescent="0.3">
      <c r="A12">
        <v>936</v>
      </c>
      <c r="B12">
        <v>7.2</v>
      </c>
      <c r="C12">
        <v>7.7124000000000003E-3</v>
      </c>
      <c r="D12">
        <v>7.9072399999999994E-3</v>
      </c>
      <c r="E12">
        <v>1.81274E-3</v>
      </c>
      <c r="F12">
        <v>2.3456000000000002E-3</v>
      </c>
      <c r="G12">
        <v>20</v>
      </c>
      <c r="H12">
        <f t="shared" si="0"/>
        <v>0.11815855280548886</v>
      </c>
      <c r="I12">
        <f t="shared" si="1"/>
        <v>0.21948180003532469</v>
      </c>
      <c r="J12">
        <f t="shared" si="2"/>
        <v>47.557678796675887</v>
      </c>
      <c r="K12">
        <f t="shared" si="3"/>
        <v>31.446287699547675</v>
      </c>
      <c r="N12">
        <v>1023</v>
      </c>
      <c r="O12">
        <v>46.08</v>
      </c>
      <c r="P12">
        <v>3.753248E-2</v>
      </c>
      <c r="Q12">
        <v>2.58111E-2</v>
      </c>
      <c r="R12">
        <v>6.0314929999999899E-2</v>
      </c>
      <c r="S12">
        <v>20</v>
      </c>
      <c r="T12">
        <f t="shared" si="4"/>
        <v>1.052392073185656</v>
      </c>
      <c r="U12">
        <f t="shared" si="5"/>
        <v>8.3976616770524704</v>
      </c>
      <c r="V12">
        <f t="shared" si="6"/>
        <v>1.8117247766760565</v>
      </c>
      <c r="W12">
        <v>5</v>
      </c>
    </row>
    <row r="13" spans="1:23" x14ac:dyDescent="0.3">
      <c r="A13">
        <v>935</v>
      </c>
      <c r="B13">
        <v>57.6</v>
      </c>
      <c r="C13">
        <v>7.8084700000000007E-2</v>
      </c>
      <c r="D13">
        <v>0.16926349999999901</v>
      </c>
      <c r="E13">
        <v>4.25837E-3</v>
      </c>
      <c r="F13">
        <v>3.7927500000000001E-3</v>
      </c>
      <c r="G13">
        <v>20</v>
      </c>
      <c r="H13">
        <f t="shared" si="0"/>
        <v>2.3145296661246131</v>
      </c>
      <c r="I13">
        <f t="shared" si="1"/>
        <v>29.048548345029158</v>
      </c>
      <c r="J13">
        <f t="shared" si="2"/>
        <v>169.60323160530689</v>
      </c>
      <c r="K13">
        <f t="shared" si="3"/>
        <v>185.01865030431142</v>
      </c>
      <c r="N13">
        <v>1053</v>
      </c>
      <c r="O13">
        <v>31.37</v>
      </c>
      <c r="P13">
        <v>1.6418720000000001E-2</v>
      </c>
      <c r="Q13">
        <v>1.0907149999999999E-2</v>
      </c>
      <c r="R13">
        <v>2.319922E-2</v>
      </c>
      <c r="S13">
        <v>20</v>
      </c>
      <c r="T13">
        <f t="shared" si="4"/>
        <v>10.479136073856296</v>
      </c>
      <c r="U13">
        <f t="shared" si="5"/>
        <v>27.901292690657169</v>
      </c>
      <c r="V13">
        <f t="shared" si="6"/>
        <v>2.2760755856144463</v>
      </c>
      <c r="W13">
        <v>5</v>
      </c>
    </row>
    <row r="14" spans="1:23" x14ac:dyDescent="0.3">
      <c r="A14">
        <v>958</v>
      </c>
      <c r="B14">
        <v>29.3</v>
      </c>
      <c r="C14">
        <v>3.6921870000000002E-2</v>
      </c>
      <c r="D14">
        <v>7.1393799999999993E-2</v>
      </c>
      <c r="E14">
        <v>2.6567699999999902E-3</v>
      </c>
      <c r="F14">
        <v>2.6469900000000001E-3</v>
      </c>
      <c r="G14">
        <v>20</v>
      </c>
      <c r="H14">
        <f t="shared" si="0"/>
        <v>1.336527236790247</v>
      </c>
      <c r="I14">
        <f t="shared" si="1"/>
        <v>19.83025612868121</v>
      </c>
      <c r="J14">
        <f t="shared" si="2"/>
        <v>144.05717568863938</v>
      </c>
      <c r="K14">
        <f t="shared" si="3"/>
        <v>144.50015802720299</v>
      </c>
      <c r="N14">
        <v>980</v>
      </c>
      <c r="O14">
        <v>148.27000000000001</v>
      </c>
      <c r="P14">
        <v>0.23432610000000001</v>
      </c>
      <c r="Q14">
        <v>0.19970442999999999</v>
      </c>
      <c r="R14">
        <v>1.4185234600000001</v>
      </c>
      <c r="S14">
        <v>20</v>
      </c>
      <c r="T14">
        <f t="shared" si="4"/>
        <v>5.2367470746675213</v>
      </c>
      <c r="U14">
        <f t="shared" si="5"/>
        <v>2.2171729279983063</v>
      </c>
      <c r="V14">
        <f t="shared" si="6"/>
        <v>127.5021339559058</v>
      </c>
      <c r="W14">
        <v>5</v>
      </c>
    </row>
    <row r="15" spans="1:23" x14ac:dyDescent="0.3">
      <c r="A15">
        <v>982</v>
      </c>
      <c r="B15">
        <v>17.5</v>
      </c>
      <c r="C15">
        <v>2.0605689999999999E-2</v>
      </c>
      <c r="D15">
        <v>3.1563809999999998E-2</v>
      </c>
      <c r="E15">
        <v>1.72602E-3</v>
      </c>
      <c r="F15">
        <v>2.0025899999999998E-3</v>
      </c>
      <c r="G15">
        <v>20</v>
      </c>
      <c r="H15">
        <f t="shared" si="0"/>
        <v>0.6672142737747967</v>
      </c>
      <c r="I15">
        <f t="shared" si="1"/>
        <v>8.6969056401271665</v>
      </c>
      <c r="J15">
        <f t="shared" si="2"/>
        <v>134.14072041991125</v>
      </c>
      <c r="K15">
        <f t="shared" si="3"/>
        <v>117.47953538196245</v>
      </c>
      <c r="N15">
        <v>1015</v>
      </c>
      <c r="O15">
        <v>100.57</v>
      </c>
      <c r="P15">
        <v>0.15477450000000001</v>
      </c>
      <c r="Q15">
        <v>9.3937099999999996E-2</v>
      </c>
      <c r="R15">
        <v>0.1522454</v>
      </c>
      <c r="S15">
        <v>20</v>
      </c>
      <c r="T15">
        <f t="shared" si="4"/>
        <v>4.6465082463210141</v>
      </c>
      <c r="U15">
        <f t="shared" si="5"/>
        <v>0.11637852291909591</v>
      </c>
      <c r="V15">
        <f t="shared" si="6"/>
        <v>4.2981518174876507</v>
      </c>
      <c r="W15">
        <v>5</v>
      </c>
    </row>
    <row r="16" spans="1:23" x14ac:dyDescent="0.3">
      <c r="A16">
        <v>921</v>
      </c>
      <c r="B16">
        <v>24.3</v>
      </c>
      <c r="C16">
        <v>4.3981149999999997E-2</v>
      </c>
      <c r="D16">
        <v>6.9751599999999997E-2</v>
      </c>
      <c r="E16">
        <v>3.0676200000000001E-3</v>
      </c>
      <c r="F16">
        <v>2.76151999999999E-3</v>
      </c>
      <c r="G16">
        <v>20</v>
      </c>
      <c r="H16">
        <f t="shared" si="0"/>
        <v>8.7996708342125824</v>
      </c>
      <c r="I16">
        <f t="shared" si="1"/>
        <v>27.797358665343229</v>
      </c>
      <c r="J16">
        <f t="shared" si="2"/>
        <v>107.07844806819323</v>
      </c>
      <c r="K16">
        <f t="shared" si="3"/>
        <v>118.23246918519283</v>
      </c>
      <c r="N16">
        <v>1046</v>
      </c>
      <c r="O16">
        <v>69.8</v>
      </c>
      <c r="P16">
        <v>7.7643799999999999E-2</v>
      </c>
      <c r="Q16">
        <v>3.5553029999999999E-2</v>
      </c>
      <c r="R16">
        <v>5.1932389999999898E-2</v>
      </c>
      <c r="S16">
        <v>20</v>
      </c>
      <c r="T16">
        <f t="shared" si="4"/>
        <v>0.28354395565692642</v>
      </c>
      <c r="U16">
        <f t="shared" si="5"/>
        <v>11.377419925930052</v>
      </c>
      <c r="V16">
        <f t="shared" si="6"/>
        <v>2.1858340582114644</v>
      </c>
      <c r="W16">
        <v>5</v>
      </c>
    </row>
    <row r="17" spans="1:23" x14ac:dyDescent="0.3">
      <c r="A17">
        <v>940</v>
      </c>
      <c r="B17">
        <v>17.7</v>
      </c>
      <c r="C17">
        <v>2.537391E-2</v>
      </c>
      <c r="D17">
        <v>4.3570039999999997E-2</v>
      </c>
      <c r="E17">
        <v>2.2413699999999999E-3</v>
      </c>
      <c r="F17">
        <v>2.1136699999999898E-3</v>
      </c>
      <c r="G17">
        <v>20</v>
      </c>
      <c r="H17">
        <f t="shared" si="0"/>
        <v>3.2428237564804108</v>
      </c>
      <c r="I17">
        <f t="shared" si="1"/>
        <v>20.28624654294098</v>
      </c>
      <c r="J17">
        <f t="shared" si="2"/>
        <v>106.75821631583364</v>
      </c>
      <c r="K17">
        <f t="shared" si="3"/>
        <v>112.90538004697079</v>
      </c>
      <c r="N17">
        <v>1074</v>
      </c>
      <c r="O17">
        <v>47.78</v>
      </c>
      <c r="P17">
        <v>2.9298999999999999E-2</v>
      </c>
      <c r="Q17">
        <v>1.4438039999999999E-2</v>
      </c>
      <c r="R17">
        <v>2.580557E-2</v>
      </c>
      <c r="S17">
        <v>20</v>
      </c>
      <c r="T17">
        <f t="shared" si="4"/>
        <v>5.9793394101082926</v>
      </c>
      <c r="U17">
        <f t="shared" si="5"/>
        <v>35.804710670546626</v>
      </c>
      <c r="V17">
        <f t="shared" si="6"/>
        <v>9.4869168864324891</v>
      </c>
      <c r="W17">
        <v>5</v>
      </c>
    </row>
    <row r="18" spans="1:23" x14ac:dyDescent="0.3">
      <c r="A18">
        <v>959</v>
      </c>
      <c r="B18">
        <v>10.3</v>
      </c>
      <c r="C18">
        <v>1.6149159999999999E-2</v>
      </c>
      <c r="D18">
        <v>2.6770410000000001E-2</v>
      </c>
      <c r="E18">
        <v>1.44672999999999E-3</v>
      </c>
      <c r="F18">
        <v>1.6408900000000001E-3</v>
      </c>
      <c r="G18">
        <v>20</v>
      </c>
      <c r="H18">
        <f t="shared" si="0"/>
        <v>5.0562950681297645</v>
      </c>
      <c r="I18">
        <f t="shared" si="1"/>
        <v>22.807944603793892</v>
      </c>
      <c r="J18">
        <f t="shared" si="2"/>
        <v>96.318331043208588</v>
      </c>
      <c r="K18">
        <f t="shared" si="3"/>
        <v>84.355510283219431</v>
      </c>
      <c r="N18">
        <v>904</v>
      </c>
      <c r="O18">
        <v>53.98</v>
      </c>
      <c r="P18">
        <v>4.319191E-2</v>
      </c>
      <c r="Q18">
        <v>3.6103150000000001E-2</v>
      </c>
      <c r="R18">
        <v>4.4460878999999904</v>
      </c>
      <c r="S18">
        <v>20</v>
      </c>
      <c r="T18">
        <f t="shared" si="4"/>
        <v>1.2427834813142218</v>
      </c>
      <c r="U18">
        <f t="shared" si="5"/>
        <v>4.0447944805656713</v>
      </c>
      <c r="V18">
        <f t="shared" si="6"/>
        <v>486.45969374277439</v>
      </c>
      <c r="W18">
        <v>5</v>
      </c>
    </row>
    <row r="19" spans="1:23" x14ac:dyDescent="0.3">
      <c r="A19">
        <v>884</v>
      </c>
      <c r="B19">
        <v>26.3</v>
      </c>
      <c r="C19">
        <v>3.9068239999999997E-2</v>
      </c>
      <c r="D19">
        <v>3.5839830000000003E-2</v>
      </c>
      <c r="E19">
        <v>3.6838099999999901E-3</v>
      </c>
      <c r="F19">
        <v>3.4398300000000001E-3</v>
      </c>
      <c r="G19">
        <v>20</v>
      </c>
      <c r="H19">
        <f t="shared" si="0"/>
        <v>3.9152719240917468</v>
      </c>
      <c r="I19">
        <f t="shared" si="1"/>
        <v>2.39461551635444</v>
      </c>
      <c r="J19">
        <f t="shared" si="2"/>
        <v>96.591686859105891</v>
      </c>
      <c r="K19">
        <f t="shared" si="3"/>
        <v>103.44383901078072</v>
      </c>
      <c r="N19">
        <v>920</v>
      </c>
      <c r="O19">
        <v>41.271700000000003</v>
      </c>
      <c r="P19">
        <v>3.08909299999999E-2</v>
      </c>
      <c r="Q19">
        <v>3.36968299999999E-2</v>
      </c>
      <c r="R19">
        <v>2.0089779999999999</v>
      </c>
      <c r="S19">
        <v>20</v>
      </c>
      <c r="T19">
        <f t="shared" si="4"/>
        <v>2.0983611543556631</v>
      </c>
      <c r="U19">
        <f t="shared" si="5"/>
        <v>1.0279249494374572</v>
      </c>
      <c r="V19">
        <f t="shared" si="6"/>
        <v>377.37032665877274</v>
      </c>
      <c r="W19">
        <v>5</v>
      </c>
    </row>
    <row r="20" spans="1:23" x14ac:dyDescent="0.3">
      <c r="A20">
        <v>909</v>
      </c>
      <c r="B20">
        <v>14.5</v>
      </c>
      <c r="C20">
        <v>2.2874849999999999E-2</v>
      </c>
      <c r="D20">
        <v>2.8949490000000001E-2</v>
      </c>
      <c r="E20">
        <v>2.3469200000000002E-3</v>
      </c>
      <c r="F20">
        <v>2.3247599999999999E-3</v>
      </c>
      <c r="G20">
        <v>20</v>
      </c>
      <c r="H20">
        <f t="shared" si="0"/>
        <v>5.1958787246573879</v>
      </c>
      <c r="I20">
        <f t="shared" si="1"/>
        <v>11.950985132103845</v>
      </c>
      <c r="J20">
        <f t="shared" si="2"/>
        <v>82.905105838916725</v>
      </c>
      <c r="K20">
        <f t="shared" si="3"/>
        <v>83.771170570630815</v>
      </c>
      <c r="N20">
        <v>957</v>
      </c>
      <c r="O20">
        <v>25.35</v>
      </c>
      <c r="P20">
        <v>1.7799999999999899E-2</v>
      </c>
      <c r="Q20">
        <v>2.4997939999999899E-2</v>
      </c>
      <c r="R20">
        <v>0.17973420000000001</v>
      </c>
      <c r="S20">
        <v>20</v>
      </c>
      <c r="T20">
        <f t="shared" si="4"/>
        <v>3.1254752317574406</v>
      </c>
      <c r="U20">
        <f t="shared" si="5"/>
        <v>4.889721390800488E-3</v>
      </c>
      <c r="V20">
        <f t="shared" si="6"/>
        <v>95.912677784702169</v>
      </c>
      <c r="W20">
        <v>5</v>
      </c>
    </row>
    <row r="21" spans="1:23" x14ac:dyDescent="0.3">
      <c r="A21">
        <v>918</v>
      </c>
      <c r="B21">
        <v>9.9</v>
      </c>
      <c r="C21" s="1">
        <v>1.99527262031984E-2</v>
      </c>
      <c r="D21" s="1">
        <v>2.5999999999999999E-2</v>
      </c>
      <c r="E21">
        <v>1.35691999999999E-3</v>
      </c>
      <c r="F21">
        <v>2.23215E-3</v>
      </c>
      <c r="G21">
        <v>20</v>
      </c>
      <c r="H21">
        <f t="shared" si="0"/>
        <v>12.279103267920444</v>
      </c>
      <c r="I21">
        <f t="shared" si="1"/>
        <v>23.307738817449202</v>
      </c>
      <c r="J21">
        <f t="shared" si="2"/>
        <v>98.735754411914826</v>
      </c>
      <c r="K21">
        <f t="shared" si="3"/>
        <v>55.470433171127731</v>
      </c>
      <c r="N21">
        <v>994</v>
      </c>
      <c r="O21">
        <v>16.77</v>
      </c>
      <c r="P21">
        <v>1.07780399999999E-2</v>
      </c>
      <c r="Q21">
        <v>1.54385499999999E-2</v>
      </c>
      <c r="R21">
        <v>4.1566909999999999E-2</v>
      </c>
      <c r="S21">
        <v>20</v>
      </c>
      <c r="T21">
        <f t="shared" si="4"/>
        <v>4.885886839379336</v>
      </c>
      <c r="U21">
        <f t="shared" si="5"/>
        <v>0.17108128752087168</v>
      </c>
      <c r="V21">
        <f t="shared" si="6"/>
        <v>20.59856509806664</v>
      </c>
      <c r="W21">
        <v>5</v>
      </c>
    </row>
    <row r="22" spans="1:23" x14ac:dyDescent="0.3">
      <c r="A22">
        <v>992</v>
      </c>
      <c r="B22">
        <v>77.099999999999994</v>
      </c>
      <c r="C22">
        <v>6.5526810000000005E-2</v>
      </c>
      <c r="D22">
        <v>5.4924050000000002E-2</v>
      </c>
      <c r="E22">
        <v>4.5694399999999897E-3</v>
      </c>
      <c r="F22">
        <v>5.4578899999999904E-3</v>
      </c>
      <c r="G22">
        <v>20</v>
      </c>
      <c r="H22">
        <f t="shared" si="0"/>
        <v>0.66132602590337652</v>
      </c>
      <c r="I22">
        <f t="shared" si="1"/>
        <v>2.8756012782914597</v>
      </c>
      <c r="J22">
        <f t="shared" si="2"/>
        <v>199.61629547763945</v>
      </c>
      <c r="K22">
        <f t="shared" si="3"/>
        <v>175.30303008232215</v>
      </c>
      <c r="N22">
        <v>919</v>
      </c>
      <c r="O22">
        <v>58.436999999999998</v>
      </c>
      <c r="P22">
        <v>5.7841859999999898E-2</v>
      </c>
      <c r="Q22">
        <v>6.3320970000000004E-2</v>
      </c>
      <c r="R22">
        <v>2.385983</v>
      </c>
      <c r="S22">
        <v>20</v>
      </c>
      <c r="T22">
        <f t="shared" si="4"/>
        <v>2.6196564200953844E-3</v>
      </c>
      <c r="U22">
        <f t="shared" si="5"/>
        <v>0.16107099846272371</v>
      </c>
      <c r="V22">
        <f t="shared" si="6"/>
        <v>343.99440407586752</v>
      </c>
      <c r="W22">
        <v>5</v>
      </c>
    </row>
    <row r="23" spans="1:23" x14ac:dyDescent="0.3">
      <c r="A23">
        <v>1012</v>
      </c>
      <c r="B23">
        <v>58</v>
      </c>
      <c r="C23">
        <v>4.7127380000000003E-2</v>
      </c>
      <c r="D23">
        <v>3.5040219999999997E-2</v>
      </c>
      <c r="E23">
        <v>4.4043700000000003E-3</v>
      </c>
      <c r="F23">
        <v>4.2857599999999996E-3</v>
      </c>
      <c r="G23">
        <v>20</v>
      </c>
      <c r="H23">
        <f t="shared" si="0"/>
        <v>1.0773283914372132</v>
      </c>
      <c r="I23">
        <f t="shared" si="1"/>
        <v>6.3490510138173013</v>
      </c>
      <c r="J23">
        <f t="shared" si="2"/>
        <v>166.13222172459839</v>
      </c>
      <c r="K23">
        <f t="shared" si="3"/>
        <v>169.66952627713877</v>
      </c>
      <c r="N23">
        <v>950</v>
      </c>
      <c r="O23">
        <v>44.38</v>
      </c>
      <c r="P23">
        <v>4.1511199999999998E-2</v>
      </c>
      <c r="Q23">
        <v>5.3401619999999997E-2</v>
      </c>
      <c r="R23">
        <v>0.49860838000000002</v>
      </c>
      <c r="S23">
        <v>20</v>
      </c>
      <c r="T23">
        <f t="shared" si="4"/>
        <v>0.11164167796098957</v>
      </c>
      <c r="U23">
        <f t="shared" si="5"/>
        <v>0.85610759502167766</v>
      </c>
      <c r="V23">
        <f t="shared" si="6"/>
        <v>146.29290274360005</v>
      </c>
      <c r="W23">
        <v>5</v>
      </c>
    </row>
    <row r="24" spans="1:23" x14ac:dyDescent="0.3">
      <c r="A24">
        <v>1050</v>
      </c>
      <c r="B24">
        <v>37.4</v>
      </c>
      <c r="C24">
        <v>2.2929129999999999E-2</v>
      </c>
      <c r="D24">
        <v>1.6338999999999999E-2</v>
      </c>
      <c r="E24">
        <v>1.6328599999999899E-3</v>
      </c>
      <c r="F24">
        <v>2.6473599999999901E-3</v>
      </c>
      <c r="G24">
        <v>20</v>
      </c>
      <c r="H24">
        <f t="shared" si="0"/>
        <v>5.9844460666965436</v>
      </c>
      <c r="I24">
        <f t="shared" si="1"/>
        <v>17.144395133128313</v>
      </c>
      <c r="J24">
        <f t="shared" si="2"/>
        <v>245.13188318275718</v>
      </c>
      <c r="K24">
        <f t="shared" si="3"/>
        <v>175.31187134232022</v>
      </c>
      <c r="N24">
        <v>977</v>
      </c>
      <c r="O24">
        <v>35.46</v>
      </c>
      <c r="P24">
        <v>3.0680639999999999E-2</v>
      </c>
      <c r="Q24">
        <v>3.8755060000000001E-2</v>
      </c>
      <c r="R24">
        <v>9.950328E-2</v>
      </c>
      <c r="S24">
        <v>20</v>
      </c>
      <c r="T24">
        <f t="shared" si="4"/>
        <v>0.52398389601677642</v>
      </c>
      <c r="U24">
        <f t="shared" si="5"/>
        <v>0.1973848395709264</v>
      </c>
      <c r="V24">
        <f t="shared" si="6"/>
        <v>26.61452303476128</v>
      </c>
      <c r="W24">
        <v>5</v>
      </c>
    </row>
    <row r="25" spans="1:23" x14ac:dyDescent="0.3">
      <c r="A25">
        <v>1073</v>
      </c>
      <c r="B25">
        <v>27.9</v>
      </c>
      <c r="C25">
        <v>1.45572399999999E-2</v>
      </c>
      <c r="D25">
        <v>1.0464589999999999E-2</v>
      </c>
      <c r="E25">
        <v>1.23219E-3</v>
      </c>
      <c r="F25">
        <v>1.90098999999999E-3</v>
      </c>
      <c r="G25">
        <v>20</v>
      </c>
      <c r="H25">
        <f t="shared" si="0"/>
        <v>10.579999537323369</v>
      </c>
      <c r="I25">
        <f t="shared" si="1"/>
        <v>24.040855990717905</v>
      </c>
      <c r="J25">
        <f t="shared" si="2"/>
        <v>243.33404460520202</v>
      </c>
      <c r="K25">
        <f t="shared" si="3"/>
        <v>180.39872983891217</v>
      </c>
      <c r="N25">
        <v>1010</v>
      </c>
      <c r="O25">
        <v>27.34</v>
      </c>
      <c r="P25">
        <v>2.034304E-2</v>
      </c>
      <c r="Q25">
        <v>2.3471780000000001E-2</v>
      </c>
      <c r="R25">
        <v>3.5603299999999997E-2</v>
      </c>
      <c r="S25">
        <v>20</v>
      </c>
      <c r="T25">
        <f t="shared" si="4"/>
        <v>2.1846612549566125</v>
      </c>
      <c r="U25">
        <f>((LN(O25) -LN(Q25*1000))/(0.01*S25))^2</f>
        <v>0.58180268647321642</v>
      </c>
      <c r="V25">
        <f>((LN(O25) -LN(R25*1000))/(0.01*S25))^2</f>
        <v>1.7435551768197424</v>
      </c>
      <c r="W25">
        <v>5</v>
      </c>
    </row>
    <row r="26" spans="1:23" x14ac:dyDescent="0.3">
      <c r="A26">
        <v>919</v>
      </c>
      <c r="B26">
        <v>73.5</v>
      </c>
      <c r="C26">
        <v>0.116342829999999</v>
      </c>
      <c r="D26">
        <v>0.15439349999999999</v>
      </c>
      <c r="E26">
        <v>6.4201499999999899E-3</v>
      </c>
      <c r="F26">
        <v>8.1093699999999994E-3</v>
      </c>
      <c r="G26">
        <v>20</v>
      </c>
      <c r="H26">
        <f t="shared" si="0"/>
        <v>5.2728985598070368</v>
      </c>
      <c r="I26">
        <f t="shared" si="1"/>
        <v>13.772230999159913</v>
      </c>
      <c r="J26">
        <f t="shared" si="2"/>
        <v>148.57707498163435</v>
      </c>
      <c r="K26">
        <f t="shared" si="3"/>
        <v>121.46962933131744</v>
      </c>
      <c r="T26" s="2">
        <f t="shared" ref="T26:V26" si="7">AVERAGE(T4:T25)</f>
        <v>2.4922232609193746</v>
      </c>
      <c r="U26" s="2">
        <f t="shared" si="7"/>
        <v>4.9697357368594712</v>
      </c>
      <c r="V26" s="2">
        <f t="shared" si="7"/>
        <v>150.07716698359835</v>
      </c>
    </row>
    <row r="27" spans="1:23" x14ac:dyDescent="0.3">
      <c r="A27">
        <v>942</v>
      </c>
      <c r="B27">
        <v>41</v>
      </c>
      <c r="C27">
        <v>5.1374429999999999E-2</v>
      </c>
      <c r="D27">
        <v>6.3254619999999998E-2</v>
      </c>
      <c r="E27">
        <v>4.0707E-3</v>
      </c>
      <c r="F27">
        <v>5.6669099999999998E-3</v>
      </c>
      <c r="G27">
        <v>20</v>
      </c>
      <c r="H27">
        <f t="shared" si="0"/>
        <v>1.2720288306738279</v>
      </c>
      <c r="I27">
        <f t="shared" si="1"/>
        <v>4.7001394855402534</v>
      </c>
      <c r="J27">
        <f t="shared" si="2"/>
        <v>133.37444558568146</v>
      </c>
      <c r="K27">
        <f t="shared" si="3"/>
        <v>97.903907760897226</v>
      </c>
    </row>
    <row r="28" spans="1:23" x14ac:dyDescent="0.3">
      <c r="A28">
        <v>969</v>
      </c>
      <c r="B28">
        <v>27.3</v>
      </c>
      <c r="C28">
        <v>3.0967939999999999E-2</v>
      </c>
      <c r="D28">
        <v>3.2601349999999897E-2</v>
      </c>
      <c r="E28">
        <v>2.3563899999999999E-3</v>
      </c>
      <c r="F28">
        <v>3.9839999999999997E-3</v>
      </c>
      <c r="G28">
        <v>20</v>
      </c>
      <c r="H28">
        <f t="shared" si="0"/>
        <v>0.39731448182597745</v>
      </c>
      <c r="I28">
        <f t="shared" si="1"/>
        <v>0.78736336999056611</v>
      </c>
      <c r="J28">
        <f t="shared" si="2"/>
        <v>150.03260111321734</v>
      </c>
      <c r="K28">
        <f t="shared" si="3"/>
        <v>92.602163880353046</v>
      </c>
      <c r="O28" t="s">
        <v>16</v>
      </c>
    </row>
    <row r="29" spans="1:23" x14ac:dyDescent="0.3">
      <c r="A29">
        <v>995</v>
      </c>
      <c r="B29">
        <v>20.9</v>
      </c>
      <c r="C29">
        <v>2.1260439999999999E-2</v>
      </c>
      <c r="D29">
        <v>1.9100720000000002E-2</v>
      </c>
      <c r="E29">
        <v>1.3289699999999901E-3</v>
      </c>
      <c r="F29">
        <v>2.7712099999999901E-3</v>
      </c>
      <c r="G29">
        <v>20</v>
      </c>
      <c r="H29">
        <f t="shared" si="0"/>
        <v>7.309317970155025E-3</v>
      </c>
      <c r="I29">
        <f t="shared" si="1"/>
        <v>0.20260409069410984</v>
      </c>
      <c r="J29">
        <f t="shared" si="2"/>
        <v>189.79814523098446</v>
      </c>
      <c r="K29">
        <f t="shared" si="3"/>
        <v>102.05698162387996</v>
      </c>
      <c r="O29" t="s">
        <v>1</v>
      </c>
      <c r="P29" t="s">
        <v>2</v>
      </c>
      <c r="Q29" t="s">
        <v>13</v>
      </c>
      <c r="R29" t="s">
        <v>5</v>
      </c>
      <c r="S29" t="s">
        <v>6</v>
      </c>
      <c r="T29" t="s">
        <v>7</v>
      </c>
      <c r="U29" t="s">
        <v>12</v>
      </c>
      <c r="V29" t="s">
        <v>10</v>
      </c>
    </row>
    <row r="30" spans="1:23" x14ac:dyDescent="0.3">
      <c r="A30">
        <v>890</v>
      </c>
      <c r="B30">
        <v>71.400000000000006</v>
      </c>
      <c r="C30">
        <v>0.1141646</v>
      </c>
      <c r="D30">
        <v>0.1177516</v>
      </c>
      <c r="E30">
        <v>7.1773499999999903E-3</v>
      </c>
      <c r="F30">
        <v>9.3064099999999907E-3</v>
      </c>
      <c r="G30">
        <v>20</v>
      </c>
      <c r="H30">
        <f t="shared" si="0"/>
        <v>5.5070806155490724</v>
      </c>
      <c r="I30">
        <f t="shared" si="1"/>
        <v>6.2569882415563267</v>
      </c>
      <c r="J30">
        <f t="shared" si="2"/>
        <v>131.94745128074106</v>
      </c>
      <c r="K30">
        <f t="shared" si="3"/>
        <v>103.79477951387878</v>
      </c>
      <c r="N30">
        <v>827</v>
      </c>
      <c r="O30">
        <v>118.065</v>
      </c>
      <c r="P30">
        <v>0.1570848</v>
      </c>
      <c r="Q30">
        <v>2.4788620000000001E-2</v>
      </c>
      <c r="R30">
        <v>0.23700750000000001</v>
      </c>
      <c r="S30">
        <v>20</v>
      </c>
      <c r="T30">
        <f>((LN(O30) -LN(P30*1000))/(0.01*S30))^2</f>
        <v>2.038476725215407</v>
      </c>
      <c r="U30">
        <f>((LN(O30) -LN(Q30*1000))/(0.01*S30))^2</f>
        <v>60.906368272934365</v>
      </c>
      <c r="V30">
        <f>((LN(O30) -LN(R30*1000))/(0.01*S30))^2</f>
        <v>12.140223353112541</v>
      </c>
    </row>
    <row r="31" spans="1:23" x14ac:dyDescent="0.3">
      <c r="A31">
        <v>914</v>
      </c>
      <c r="B31">
        <v>36.4</v>
      </c>
      <c r="C31">
        <v>5.2068969999999999E-2</v>
      </c>
      <c r="D31">
        <v>6.3640000000000002E-2</v>
      </c>
      <c r="E31">
        <v>4.2196999999999998E-3</v>
      </c>
      <c r="F31">
        <v>6.2803999999999898E-3</v>
      </c>
      <c r="G31">
        <v>20</v>
      </c>
      <c r="H31">
        <f t="shared" si="0"/>
        <v>3.2041073617822038</v>
      </c>
      <c r="I31">
        <f t="shared" si="1"/>
        <v>7.8029000019298707</v>
      </c>
      <c r="J31">
        <f t="shared" si="2"/>
        <v>116.07958659864951</v>
      </c>
      <c r="K31">
        <f t="shared" si="3"/>
        <v>77.188094160289836</v>
      </c>
      <c r="N31">
        <v>842</v>
      </c>
      <c r="O31">
        <v>56.206249999999997</v>
      </c>
      <c r="P31">
        <v>9.7782800000000003E-2</v>
      </c>
      <c r="Q31">
        <v>2.4775019999999998E-2</v>
      </c>
      <c r="R31">
        <v>0.1505917</v>
      </c>
      <c r="S31">
        <v>20</v>
      </c>
      <c r="T31">
        <f t="shared" ref="T31:T57" si="8">((LN(O31) -LN(P31*1000))/(0.01*S31))^2</f>
        <v>7.6651662198707236</v>
      </c>
      <c r="U31">
        <f t="shared" ref="U31:U57" si="9">((LN(O31) -LN(Q31*1000))/(0.01*S31))^2</f>
        <v>16.776891319825427</v>
      </c>
      <c r="V31">
        <f t="shared" ref="V31:V57" si="10">((LN(O31) -LN(R31*1000))/(0.01*S31))^2</f>
        <v>24.282436238950154</v>
      </c>
    </row>
    <row r="32" spans="1:23" x14ac:dyDescent="0.3">
      <c r="A32">
        <v>931</v>
      </c>
      <c r="B32">
        <v>24</v>
      </c>
      <c r="C32">
        <v>3.2056819999999903E-2</v>
      </c>
      <c r="D32">
        <v>4.0192890000000002E-2</v>
      </c>
      <c r="E32">
        <v>2.98592E-3</v>
      </c>
      <c r="F32">
        <v>5.0565699999999998E-3</v>
      </c>
      <c r="G32">
        <v>20</v>
      </c>
      <c r="H32">
        <f t="shared" si="0"/>
        <v>2.0946211770107537</v>
      </c>
      <c r="I32">
        <f t="shared" si="1"/>
        <v>6.6470194334743997</v>
      </c>
      <c r="J32">
        <f t="shared" si="2"/>
        <v>108.59160573857726</v>
      </c>
      <c r="K32">
        <f t="shared" si="3"/>
        <v>60.634678038575935</v>
      </c>
      <c r="N32">
        <v>850</v>
      </c>
      <c r="O32">
        <v>40.233333330000001</v>
      </c>
      <c r="P32">
        <v>6.8764740000000005E-2</v>
      </c>
      <c r="Q32">
        <v>2.5373570000000002E-2</v>
      </c>
      <c r="R32">
        <v>0.101762399999999</v>
      </c>
      <c r="S32">
        <v>20</v>
      </c>
      <c r="T32">
        <f t="shared" si="8"/>
        <v>7.1822733494870805</v>
      </c>
      <c r="U32">
        <f t="shared" si="9"/>
        <v>5.3127428316017529</v>
      </c>
      <c r="V32">
        <f t="shared" si="10"/>
        <v>21.527040877872526</v>
      </c>
    </row>
    <row r="33" spans="1:22" x14ac:dyDescent="0.3">
      <c r="A33">
        <v>948</v>
      </c>
      <c r="B33">
        <v>17.8</v>
      </c>
      <c r="C33">
        <v>2.1494590000000001E-2</v>
      </c>
      <c r="D33">
        <v>2.4818569999999901E-2</v>
      </c>
      <c r="E33">
        <v>2.2107300000000002E-3</v>
      </c>
      <c r="F33">
        <v>4.0496400000000002E-3</v>
      </c>
      <c r="G33">
        <v>20</v>
      </c>
      <c r="H33">
        <f t="shared" si="0"/>
        <v>0.8892755764373953</v>
      </c>
      <c r="I33">
        <f t="shared" si="1"/>
        <v>2.7621393945751915</v>
      </c>
      <c r="J33">
        <f t="shared" si="2"/>
        <v>108.77193376542141</v>
      </c>
      <c r="K33">
        <f t="shared" si="3"/>
        <v>54.80222284330312</v>
      </c>
      <c r="N33">
        <v>860</v>
      </c>
      <c r="O33">
        <v>28.07833333</v>
      </c>
      <c r="P33">
        <v>5.0195139999999999E-2</v>
      </c>
      <c r="Q33">
        <v>2.6048180000000001E-2</v>
      </c>
      <c r="R33">
        <v>7.1811199999999895E-2</v>
      </c>
      <c r="S33">
        <v>20</v>
      </c>
      <c r="T33">
        <f t="shared" si="8"/>
        <v>8.4367007594754408</v>
      </c>
      <c r="U33">
        <f t="shared" si="9"/>
        <v>0.14081377431873818</v>
      </c>
      <c r="V33">
        <f t="shared" si="10"/>
        <v>22.045007728800417</v>
      </c>
    </row>
    <row r="34" spans="1:22" x14ac:dyDescent="0.3">
      <c r="A34">
        <v>1024</v>
      </c>
      <c r="B34">
        <v>13.8</v>
      </c>
      <c r="C34">
        <v>1.3661950000000001E-2</v>
      </c>
      <c r="D34">
        <v>2.1378520000000002E-2</v>
      </c>
      <c r="E34">
        <v>1.6808299999999999E-3</v>
      </c>
      <c r="F34">
        <v>2.08858999999999E-3</v>
      </c>
      <c r="G34">
        <v>20</v>
      </c>
      <c r="H34">
        <f t="shared" si="0"/>
        <v>2.5270707114795048E-3</v>
      </c>
      <c r="I34">
        <f t="shared" si="1"/>
        <v>4.7899281023339109</v>
      </c>
      <c r="J34">
        <f t="shared" si="2"/>
        <v>110.8157155235713</v>
      </c>
      <c r="K34">
        <f t="shared" si="3"/>
        <v>89.13053569327343</v>
      </c>
      <c r="N34">
        <v>871</v>
      </c>
      <c r="O34">
        <v>18.063333329999999</v>
      </c>
      <c r="P34">
        <v>3.7434589999999997E-2</v>
      </c>
      <c r="Q34">
        <v>2.6599999999999999E-2</v>
      </c>
      <c r="R34">
        <v>5.150366E-2</v>
      </c>
      <c r="S34">
        <v>20</v>
      </c>
      <c r="T34">
        <f t="shared" si="8"/>
        <v>13.275494589448728</v>
      </c>
      <c r="U34">
        <f t="shared" si="9"/>
        <v>3.7447496948357046</v>
      </c>
      <c r="V34">
        <f t="shared" si="10"/>
        <v>27.445485009381475</v>
      </c>
    </row>
    <row r="35" spans="1:22" x14ac:dyDescent="0.3">
      <c r="A35">
        <v>1051</v>
      </c>
      <c r="B35">
        <v>10.1</v>
      </c>
      <c r="C35">
        <v>8.6269599999999995E-3</v>
      </c>
      <c r="D35">
        <v>1.246442E-2</v>
      </c>
      <c r="E35">
        <v>7.30770000000002E-4</v>
      </c>
      <c r="F35">
        <v>1.2943099999999999E-3</v>
      </c>
      <c r="G35">
        <v>20</v>
      </c>
      <c r="H35">
        <f t="shared" si="0"/>
        <v>0.6212847808551023</v>
      </c>
      <c r="I35">
        <f t="shared" si="1"/>
        <v>1.1061019356305162</v>
      </c>
      <c r="J35">
        <f t="shared" si="2"/>
        <v>172.42210133928097</v>
      </c>
      <c r="K35">
        <f t="shared" si="3"/>
        <v>105.53018245902086</v>
      </c>
      <c r="N35">
        <v>880</v>
      </c>
      <c r="O35">
        <v>16.2575</v>
      </c>
      <c r="P35">
        <v>2.9186130000000001E-2</v>
      </c>
      <c r="Q35">
        <v>2.6708050000000001E-2</v>
      </c>
      <c r="R35">
        <v>3.8753089999999997E-2</v>
      </c>
      <c r="S35">
        <v>20</v>
      </c>
      <c r="T35">
        <f t="shared" si="8"/>
        <v>8.5596987129997704</v>
      </c>
      <c r="U35">
        <f t="shared" si="9"/>
        <v>6.160589014204259</v>
      </c>
      <c r="V35">
        <f t="shared" si="10"/>
        <v>18.86408783812422</v>
      </c>
    </row>
    <row r="36" spans="1:22" x14ac:dyDescent="0.3">
      <c r="A36">
        <v>1066</v>
      </c>
      <c r="B36">
        <v>6.6</v>
      </c>
      <c r="C36">
        <v>5.3010699999999997E-3</v>
      </c>
      <c r="D36">
        <v>6.9503599999999896E-3</v>
      </c>
      <c r="E36">
        <v>7.5930999999999904E-4</v>
      </c>
      <c r="F36">
        <v>1.1853999999999901E-3</v>
      </c>
      <c r="G36">
        <v>20</v>
      </c>
      <c r="H36">
        <f t="shared" si="0"/>
        <v>1.200788182257408</v>
      </c>
      <c r="I36">
        <f t="shared" si="1"/>
        <v>6.6883807240106841E-2</v>
      </c>
      <c r="J36">
        <f t="shared" si="2"/>
        <v>116.90094438225957</v>
      </c>
      <c r="K36">
        <f t="shared" si="3"/>
        <v>73.701313160848898</v>
      </c>
      <c r="N36">
        <v>857</v>
      </c>
      <c r="O36">
        <v>134.5083333</v>
      </c>
      <c r="P36">
        <v>9.9210809999999997E-2</v>
      </c>
      <c r="Q36">
        <v>5.2280069999999998E-2</v>
      </c>
      <c r="R36">
        <v>0.10726421999999999</v>
      </c>
      <c r="S36">
        <v>20</v>
      </c>
      <c r="T36">
        <f t="shared" si="8"/>
        <v>2.3161670484886465</v>
      </c>
      <c r="U36">
        <f t="shared" si="9"/>
        <v>22.326141305820894</v>
      </c>
      <c r="V36">
        <f t="shared" si="10"/>
        <v>1.2806432462495709</v>
      </c>
    </row>
    <row r="37" spans="1:22" x14ac:dyDescent="0.3">
      <c r="H37" s="2">
        <f t="shared" ref="H37:K37" si="11">AVERAGE(H4:H36)</f>
        <v>2.8726456436246175</v>
      </c>
      <c r="I37" s="2">
        <f t="shared" si="11"/>
        <v>9.5981729274876653</v>
      </c>
      <c r="J37" s="2">
        <f t="shared" si="11"/>
        <v>132.7003047628078</v>
      </c>
      <c r="K37" s="2">
        <f t="shared" si="11"/>
        <v>109.63169703777039</v>
      </c>
      <c r="L37" s="2"/>
      <c r="N37">
        <v>864</v>
      </c>
      <c r="O37">
        <v>88.286666670000002</v>
      </c>
      <c r="P37">
        <v>8.43386E-2</v>
      </c>
      <c r="Q37">
        <v>5.48878E-2</v>
      </c>
      <c r="R37">
        <v>9.0681020000000001E-2</v>
      </c>
      <c r="S37">
        <v>20</v>
      </c>
      <c r="T37">
        <f t="shared" si="8"/>
        <v>5.2325297900152209E-2</v>
      </c>
      <c r="U37">
        <f t="shared" si="9"/>
        <v>5.6477045839323159</v>
      </c>
      <c r="V37">
        <f t="shared" si="10"/>
        <v>1.7901072661602683E-2</v>
      </c>
    </row>
    <row r="38" spans="1:22" x14ac:dyDescent="0.3">
      <c r="N38">
        <v>873</v>
      </c>
      <c r="O38">
        <v>79.7</v>
      </c>
      <c r="P38">
        <v>5.8849729999999899E-2</v>
      </c>
      <c r="Q38">
        <v>5.5546570000000003E-2</v>
      </c>
      <c r="R38">
        <v>6.1956749999999998E-2</v>
      </c>
      <c r="S38">
        <v>20</v>
      </c>
      <c r="T38">
        <f t="shared" si="8"/>
        <v>2.299504444440355</v>
      </c>
      <c r="U38">
        <f t="shared" si="9"/>
        <v>3.2588881683004809</v>
      </c>
      <c r="V38">
        <f t="shared" si="10"/>
        <v>1.5854968097350148</v>
      </c>
    </row>
    <row r="39" spans="1:22" x14ac:dyDescent="0.3">
      <c r="B39" t="s">
        <v>11</v>
      </c>
      <c r="G39" t="s">
        <v>37</v>
      </c>
      <c r="N39">
        <v>880</v>
      </c>
      <c r="O39">
        <v>74.334999999999994</v>
      </c>
      <c r="P39">
        <v>5.2287279999999998E-2</v>
      </c>
      <c r="Q39">
        <v>5.705694E-2</v>
      </c>
      <c r="R39">
        <v>5.4203989999999903E-2</v>
      </c>
      <c r="S39">
        <v>20</v>
      </c>
      <c r="T39">
        <f t="shared" si="8"/>
        <v>3.0945871696502727</v>
      </c>
      <c r="U39">
        <f t="shared" si="9"/>
        <v>1.7494319553004742</v>
      </c>
      <c r="V39">
        <f t="shared" si="10"/>
        <v>2.4936733819944528</v>
      </c>
    </row>
    <row r="40" spans="1:22" x14ac:dyDescent="0.3"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35</v>
      </c>
      <c r="H40" t="s">
        <v>7</v>
      </c>
      <c r="I40" t="s">
        <v>8</v>
      </c>
      <c r="J40" t="s">
        <v>9</v>
      </c>
      <c r="K40" t="s">
        <v>10</v>
      </c>
      <c r="L40" t="s">
        <v>33</v>
      </c>
      <c r="N40">
        <v>890</v>
      </c>
      <c r="O40">
        <v>60.048333329999998</v>
      </c>
      <c r="P40">
        <v>4.0025349999999897E-2</v>
      </c>
      <c r="Q40">
        <v>5.7565980000000003E-2</v>
      </c>
      <c r="R40">
        <v>4.0962270000000002E-2</v>
      </c>
      <c r="S40">
        <v>20</v>
      </c>
      <c r="T40">
        <f t="shared" si="8"/>
        <v>4.1135301361977774</v>
      </c>
      <c r="U40">
        <f t="shared" si="9"/>
        <v>4.4559041341596259E-2</v>
      </c>
      <c r="V40">
        <f t="shared" si="10"/>
        <v>3.6576255414136254</v>
      </c>
    </row>
    <row r="41" spans="1:22" x14ac:dyDescent="0.3">
      <c r="A41">
        <v>964.8</v>
      </c>
      <c r="B41">
        <v>117.4</v>
      </c>
      <c r="C41">
        <v>6.6222639999999999E-2</v>
      </c>
      <c r="D41">
        <v>0.1164535</v>
      </c>
      <c r="E41">
        <v>1.069756E-2</v>
      </c>
      <c r="F41">
        <v>7.4484E-3</v>
      </c>
      <c r="G41">
        <v>20</v>
      </c>
      <c r="H41">
        <f>((LN(B41) -LN(C41*1000))/(0.01*G41))^2</f>
        <v>8.1957529230132469</v>
      </c>
      <c r="I41">
        <f>((LN(B41) -LN(D41*1000))/(0.01*G41))^2</f>
        <v>1.6381672190291592E-3</v>
      </c>
      <c r="J41">
        <f>((LN(B41) -LN(E41*1000))/(0.01*G41))^2</f>
        <v>143.46903786789966</v>
      </c>
      <c r="K41">
        <f>((LN(B41) -LN(F41*1000))/(0.01*G41))^2</f>
        <v>190.10724300148127</v>
      </c>
      <c r="L41">
        <v>3.6</v>
      </c>
      <c r="N41">
        <v>897</v>
      </c>
      <c r="O41">
        <v>50.22</v>
      </c>
      <c r="P41">
        <v>3.32E-2</v>
      </c>
      <c r="Q41">
        <v>5.7967729999999898E-2</v>
      </c>
      <c r="R41">
        <v>3.3668040000000003E-2</v>
      </c>
      <c r="S41">
        <v>20</v>
      </c>
      <c r="T41">
        <f t="shared" si="8"/>
        <v>4.282074456562543</v>
      </c>
      <c r="U41">
        <f t="shared" si="9"/>
        <v>0.51461342321867598</v>
      </c>
      <c r="V41">
        <f t="shared" si="10"/>
        <v>3.9972871463106032</v>
      </c>
    </row>
    <row r="42" spans="1:22" x14ac:dyDescent="0.3">
      <c r="A42">
        <v>973.03499999999997</v>
      </c>
      <c r="B42">
        <v>53</v>
      </c>
      <c r="C42">
        <v>5.8902259999999998E-2</v>
      </c>
      <c r="D42">
        <v>0.1009837</v>
      </c>
      <c r="E42">
        <v>1.0110149999999899E-2</v>
      </c>
      <c r="F42">
        <v>7.0655400000000004E-3</v>
      </c>
      <c r="G42">
        <v>20</v>
      </c>
      <c r="H42">
        <f t="shared" ref="H42:H95" si="12">((LN(B42) -LN(C42*1000))/(0.01*G42))^2</f>
        <v>0.27871824933468181</v>
      </c>
      <c r="I42">
        <f t="shared" ref="I42:I95" si="13">((LN(B42) -LN(D42*1000))/(0.01*G42))^2</f>
        <v>10.389895101903075</v>
      </c>
      <c r="J42">
        <f t="shared" ref="J42:J95" si="14">((LN(B42) -LN(E42*1000))/(0.01*G42))^2</f>
        <v>68.620683368750122</v>
      </c>
      <c r="K42">
        <f t="shared" ref="K42:K95" si="15">((LN(B42) -LN(F42*1000))/(0.01*G42))^2</f>
        <v>101.51191866951284</v>
      </c>
      <c r="L42">
        <v>1.35</v>
      </c>
      <c r="N42">
        <v>883</v>
      </c>
      <c r="O42">
        <v>117.2333333</v>
      </c>
      <c r="P42">
        <v>6.3299999999999995E-2</v>
      </c>
      <c r="Q42">
        <v>9.5299999999999996E-2</v>
      </c>
      <c r="R42">
        <v>5.9141929999999898E-2</v>
      </c>
      <c r="S42">
        <v>20</v>
      </c>
      <c r="T42">
        <f t="shared" si="8"/>
        <v>9.4950543513433008</v>
      </c>
      <c r="U42">
        <f t="shared" si="9"/>
        <v>1.0726376180228774</v>
      </c>
      <c r="V42">
        <f t="shared" si="10"/>
        <v>11.704133973598653</v>
      </c>
    </row>
    <row r="43" spans="1:22" x14ac:dyDescent="0.3">
      <c r="A43">
        <v>1005.4</v>
      </c>
      <c r="B43">
        <v>22.2</v>
      </c>
      <c r="C43">
        <v>2.0164399999999999E-2</v>
      </c>
      <c r="D43">
        <v>3.9618460000000001E-2</v>
      </c>
      <c r="E43">
        <v>4.6886299999999896E-3</v>
      </c>
      <c r="F43">
        <v>3.6098199999999902E-3</v>
      </c>
      <c r="G43">
        <v>20</v>
      </c>
      <c r="H43">
        <f t="shared" si="12"/>
        <v>0.23123410805829939</v>
      </c>
      <c r="I43">
        <f t="shared" si="13"/>
        <v>8.3868994738975005</v>
      </c>
      <c r="J43">
        <f t="shared" si="14"/>
        <v>60.446882170366152</v>
      </c>
      <c r="K43">
        <f t="shared" si="15"/>
        <v>82.485846355069313</v>
      </c>
      <c r="L43">
        <v>1.51</v>
      </c>
      <c r="N43">
        <v>891</v>
      </c>
      <c r="O43">
        <v>98.968333329999993</v>
      </c>
      <c r="P43">
        <v>5.0796629999999898E-2</v>
      </c>
      <c r="Q43">
        <v>9.3899999999999997E-2</v>
      </c>
      <c r="R43">
        <v>4.6769089999999999E-2</v>
      </c>
      <c r="S43">
        <v>20</v>
      </c>
      <c r="T43">
        <f t="shared" si="8"/>
        <v>11.121221848349467</v>
      </c>
      <c r="U43">
        <f t="shared" si="9"/>
        <v>6.9088932843402021E-2</v>
      </c>
      <c r="V43">
        <f t="shared" si="10"/>
        <v>14.046657676175714</v>
      </c>
    </row>
    <row r="44" spans="1:22" x14ac:dyDescent="0.3">
      <c r="A44">
        <v>1029.5</v>
      </c>
      <c r="B44">
        <v>11.2</v>
      </c>
      <c r="C44">
        <v>1.120327E-2</v>
      </c>
      <c r="D44">
        <v>2.1289789999999999E-2</v>
      </c>
      <c r="E44">
        <v>2.85645E-3</v>
      </c>
      <c r="F44">
        <v>2.4508899999999899E-3</v>
      </c>
      <c r="G44">
        <v>20</v>
      </c>
      <c r="H44">
        <f t="shared" si="12"/>
        <v>2.130456570951805E-6</v>
      </c>
      <c r="I44">
        <f t="shared" si="13"/>
        <v>10.314176622651008</v>
      </c>
      <c r="J44">
        <f t="shared" si="14"/>
        <v>46.671727505220538</v>
      </c>
      <c r="K44">
        <f t="shared" si="15"/>
        <v>57.719161355834508</v>
      </c>
      <c r="L44">
        <v>0.47</v>
      </c>
      <c r="N44">
        <v>909</v>
      </c>
      <c r="O44">
        <v>45.607500000000002</v>
      </c>
      <c r="P44">
        <v>4.089955E-2</v>
      </c>
      <c r="Q44">
        <v>9.2368699999999998E-2</v>
      </c>
      <c r="R44">
        <v>3.6531370000000001E-2</v>
      </c>
      <c r="S44">
        <v>20</v>
      </c>
      <c r="T44">
        <f t="shared" si="8"/>
        <v>0.29676953789904881</v>
      </c>
      <c r="U44">
        <f t="shared" si="9"/>
        <v>12.450876816108828</v>
      </c>
      <c r="V44">
        <f t="shared" si="10"/>
        <v>1.2309994938658344</v>
      </c>
    </row>
    <row r="45" spans="1:22" x14ac:dyDescent="0.3">
      <c r="A45">
        <v>1091.5999999999999</v>
      </c>
      <c r="B45">
        <v>3.2</v>
      </c>
      <c r="C45">
        <v>2.6913800000000002E-3</v>
      </c>
      <c r="D45">
        <v>4.6564800000000002E-3</v>
      </c>
      <c r="E45">
        <v>8.05819999999998E-4</v>
      </c>
      <c r="F45">
        <v>8.5386999999999898E-4</v>
      </c>
      <c r="G45">
        <v>20</v>
      </c>
      <c r="H45">
        <f t="shared" si="12"/>
        <v>0.74906200540726209</v>
      </c>
      <c r="I45">
        <f t="shared" si="13"/>
        <v>3.5176688237088345</v>
      </c>
      <c r="J45">
        <f t="shared" si="14"/>
        <v>47.544175810984299</v>
      </c>
      <c r="K45">
        <f t="shared" si="15"/>
        <v>43.634422433755091</v>
      </c>
      <c r="L45">
        <v>7.0000000000000007E-2</v>
      </c>
      <c r="N45">
        <v>919</v>
      </c>
      <c r="O45">
        <v>37.662500000000001</v>
      </c>
      <c r="P45">
        <v>3.382893E-2</v>
      </c>
      <c r="Q45">
        <v>8.6900000000000005E-2</v>
      </c>
      <c r="R45">
        <v>2.89214E-2</v>
      </c>
      <c r="S45">
        <v>20</v>
      </c>
      <c r="T45">
        <f t="shared" si="8"/>
        <v>0.28809278448621939</v>
      </c>
      <c r="U45">
        <f t="shared" si="9"/>
        <v>17.476292959483679</v>
      </c>
      <c r="V45">
        <f t="shared" si="10"/>
        <v>1.7434970785421382</v>
      </c>
    </row>
    <row r="46" spans="1:22" x14ac:dyDescent="0.3">
      <c r="A46">
        <v>1110.9000000000001</v>
      </c>
      <c r="B46">
        <v>1.8</v>
      </c>
      <c r="C46">
        <v>1.7897799999999999E-3</v>
      </c>
      <c r="D46">
        <v>3.1024099999999999E-3</v>
      </c>
      <c r="E46">
        <v>4.85519999999999E-4</v>
      </c>
      <c r="F46">
        <v>7.0797000000000199E-4</v>
      </c>
      <c r="G46">
        <v>20</v>
      </c>
      <c r="H46">
        <f t="shared" si="12"/>
        <v>8.1052883754225043E-4</v>
      </c>
      <c r="I46">
        <f t="shared" si="13"/>
        <v>7.4090815910104455</v>
      </c>
      <c r="J46">
        <f t="shared" si="14"/>
        <v>42.923558367812284</v>
      </c>
      <c r="K46">
        <f t="shared" si="15"/>
        <v>21.768766939752997</v>
      </c>
      <c r="L46">
        <v>0.13</v>
      </c>
      <c r="N46">
        <v>932</v>
      </c>
      <c r="O46">
        <v>31.842500000000001</v>
      </c>
      <c r="P46">
        <v>3.1424319999999999E-2</v>
      </c>
      <c r="Q46">
        <v>8.5723499999999994E-2</v>
      </c>
      <c r="R46">
        <v>2.5843669999999999E-2</v>
      </c>
      <c r="S46">
        <v>20</v>
      </c>
      <c r="T46">
        <f t="shared" si="8"/>
        <v>4.3690514025421104E-3</v>
      </c>
      <c r="U46">
        <f t="shared" si="9"/>
        <v>24.518596325271556</v>
      </c>
      <c r="V46">
        <f t="shared" si="10"/>
        <v>1.0892698083816776</v>
      </c>
    </row>
    <row r="47" spans="1:22" x14ac:dyDescent="0.3">
      <c r="A47">
        <v>899.81</v>
      </c>
      <c r="B47">
        <v>83.2</v>
      </c>
      <c r="C47">
        <v>7.3871400000000004E-2</v>
      </c>
      <c r="D47">
        <v>4.851921E-2</v>
      </c>
      <c r="E47">
        <v>1.25494E-2</v>
      </c>
      <c r="F47">
        <v>8.5192999999999901E-3</v>
      </c>
      <c r="G47">
        <v>20</v>
      </c>
      <c r="H47">
        <f t="shared" si="12"/>
        <v>0.35355869895124697</v>
      </c>
      <c r="I47">
        <f t="shared" si="13"/>
        <v>7.2707764271689204</v>
      </c>
      <c r="J47">
        <f t="shared" si="14"/>
        <v>89.451351484492847</v>
      </c>
      <c r="K47">
        <f t="shared" si="15"/>
        <v>129.8361309083499</v>
      </c>
      <c r="L47">
        <v>3.97</v>
      </c>
      <c r="N47">
        <v>856</v>
      </c>
      <c r="O47">
        <v>42.223333330000003</v>
      </c>
      <c r="P47">
        <v>4.6335089999999898E-2</v>
      </c>
      <c r="Q47">
        <v>2.5226269999999999E-2</v>
      </c>
      <c r="R47">
        <v>4.4367959999999998E-2</v>
      </c>
      <c r="S47">
        <v>20</v>
      </c>
      <c r="T47">
        <f t="shared" si="8"/>
        <v>0.21588366980107768</v>
      </c>
      <c r="U47">
        <f t="shared" si="9"/>
        <v>6.6328674711938742</v>
      </c>
      <c r="V47">
        <f t="shared" si="10"/>
        <v>6.1366676241669305E-2</v>
      </c>
    </row>
    <row r="48" spans="1:22" x14ac:dyDescent="0.3">
      <c r="A48">
        <v>908.87</v>
      </c>
      <c r="B48">
        <v>48.8</v>
      </c>
      <c r="C48">
        <v>5.964187E-2</v>
      </c>
      <c r="D48">
        <v>4.7123279999999997E-2</v>
      </c>
      <c r="E48">
        <v>1.0478970000000001E-2</v>
      </c>
      <c r="F48">
        <v>7.1326899999999901E-3</v>
      </c>
      <c r="G48">
        <v>20</v>
      </c>
      <c r="H48">
        <f t="shared" si="12"/>
        <v>1.0062851583028458</v>
      </c>
      <c r="I48">
        <f t="shared" si="13"/>
        <v>3.0560575171625044E-2</v>
      </c>
      <c r="J48">
        <f t="shared" si="14"/>
        <v>59.163781181860728</v>
      </c>
      <c r="K48">
        <f t="shared" si="15"/>
        <v>92.45225089070918</v>
      </c>
      <c r="L48">
        <v>1.46</v>
      </c>
      <c r="N48">
        <v>864</v>
      </c>
      <c r="O48">
        <v>38.798333329999998</v>
      </c>
      <c r="P48">
        <v>3.6543489999999998E-2</v>
      </c>
      <c r="Q48">
        <v>2.6101909999999999E-2</v>
      </c>
      <c r="R48">
        <v>3.5059889999999899E-2</v>
      </c>
      <c r="S48">
        <v>20</v>
      </c>
      <c r="T48">
        <f t="shared" si="8"/>
        <v>8.962309185113794E-2</v>
      </c>
      <c r="U48">
        <f t="shared" si="9"/>
        <v>3.927705611926299</v>
      </c>
      <c r="V48">
        <f t="shared" si="10"/>
        <v>0.2566412716153465</v>
      </c>
    </row>
    <row r="49" spans="1:22" x14ac:dyDescent="0.3">
      <c r="A49">
        <v>923.06</v>
      </c>
      <c r="B49">
        <v>38.9</v>
      </c>
      <c r="C49">
        <v>4.1373779999999902E-2</v>
      </c>
      <c r="D49">
        <v>4.1492019999999998E-2</v>
      </c>
      <c r="E49">
        <v>7.6859099999999998E-3</v>
      </c>
      <c r="F49">
        <v>5.2102799999999899E-3</v>
      </c>
      <c r="G49">
        <v>20</v>
      </c>
      <c r="H49">
        <f t="shared" si="12"/>
        <v>9.5027606878684251E-2</v>
      </c>
      <c r="I49">
        <f t="shared" si="13"/>
        <v>0.10402840359393548</v>
      </c>
      <c r="J49">
        <f t="shared" si="14"/>
        <v>65.740107358526245</v>
      </c>
      <c r="K49">
        <f t="shared" si="15"/>
        <v>101.03874892861575</v>
      </c>
      <c r="L49">
        <v>0.5</v>
      </c>
      <c r="N49">
        <v>874</v>
      </c>
      <c r="O49">
        <v>29.164999999999999</v>
      </c>
      <c r="P49">
        <v>2.8992239999999999E-2</v>
      </c>
      <c r="Q49">
        <v>2.66521799999999E-2</v>
      </c>
      <c r="R49">
        <v>2.7663629999999901E-2</v>
      </c>
      <c r="S49">
        <v>20</v>
      </c>
      <c r="T49">
        <f t="shared" si="8"/>
        <v>8.8243224657036552E-4</v>
      </c>
      <c r="U49">
        <f t="shared" si="9"/>
        <v>0.20294309528322191</v>
      </c>
      <c r="V49">
        <f t="shared" si="10"/>
        <v>6.9830192733861832E-2</v>
      </c>
    </row>
    <row r="50" spans="1:22" x14ac:dyDescent="0.3">
      <c r="A50">
        <v>935.2</v>
      </c>
      <c r="B50">
        <v>27.2</v>
      </c>
      <c r="C50">
        <v>3.0968619999999902E-2</v>
      </c>
      <c r="D50">
        <v>3.6022680000000001E-2</v>
      </c>
      <c r="E50">
        <v>5.9372899999999996E-3</v>
      </c>
      <c r="F50">
        <v>4.1408499999999997E-3</v>
      </c>
      <c r="G50">
        <v>20</v>
      </c>
      <c r="H50">
        <f t="shared" si="12"/>
        <v>0.42092496349255448</v>
      </c>
      <c r="I50">
        <f t="shared" si="13"/>
        <v>1.9730664397582141</v>
      </c>
      <c r="J50">
        <f t="shared" si="14"/>
        <v>57.909373596454998</v>
      </c>
      <c r="K50">
        <f t="shared" si="15"/>
        <v>88.577827981690859</v>
      </c>
      <c r="L50">
        <v>1.04</v>
      </c>
      <c r="N50">
        <v>884</v>
      </c>
      <c r="O50">
        <v>26.401666670000001</v>
      </c>
      <c r="P50">
        <v>2.32098099999999E-2</v>
      </c>
      <c r="Q50">
        <v>2.7482840000000001E-2</v>
      </c>
      <c r="R50">
        <v>2.2135209999999999E-2</v>
      </c>
      <c r="S50">
        <v>20</v>
      </c>
      <c r="T50">
        <f t="shared" si="8"/>
        <v>0.41507162711929657</v>
      </c>
      <c r="U50">
        <f t="shared" si="9"/>
        <v>4.0269794011350425E-2</v>
      </c>
      <c r="V50">
        <f t="shared" si="10"/>
        <v>0.77666841752412386</v>
      </c>
    </row>
    <row r="51" spans="1:22" x14ac:dyDescent="0.3">
      <c r="A51">
        <v>959.69</v>
      </c>
      <c r="B51">
        <v>14.5</v>
      </c>
      <c r="C51">
        <v>1.7754019999999902E-2</v>
      </c>
      <c r="D51">
        <v>2.4927829999999901E-2</v>
      </c>
      <c r="E51">
        <v>3.6767099999999902E-3</v>
      </c>
      <c r="F51">
        <v>2.7886299999999998E-3</v>
      </c>
      <c r="G51">
        <v>20</v>
      </c>
      <c r="H51">
        <f t="shared" si="12"/>
        <v>1.0247848958583843</v>
      </c>
      <c r="I51">
        <f t="shared" si="13"/>
        <v>7.3396617069615289</v>
      </c>
      <c r="J51">
        <f t="shared" si="14"/>
        <v>47.068540298412763</v>
      </c>
      <c r="K51">
        <f t="shared" si="15"/>
        <v>67.946901748703667</v>
      </c>
      <c r="L51">
        <v>0.82</v>
      </c>
      <c r="N51">
        <v>893</v>
      </c>
      <c r="O51">
        <v>23.004999999999999</v>
      </c>
      <c r="P51">
        <v>1.8954410000000001E-2</v>
      </c>
      <c r="Q51">
        <v>2.7764400000000002E-2</v>
      </c>
      <c r="R51">
        <v>1.7923629999999999E-2</v>
      </c>
      <c r="S51">
        <v>20</v>
      </c>
      <c r="T51">
        <f t="shared" si="8"/>
        <v>0.93774976756296946</v>
      </c>
      <c r="U51">
        <f t="shared" si="9"/>
        <v>0.88400463088644121</v>
      </c>
      <c r="V51">
        <f t="shared" si="10"/>
        <v>1.5573995392878692</v>
      </c>
    </row>
    <row r="52" spans="1:22" x14ac:dyDescent="0.3">
      <c r="A52">
        <v>985.39</v>
      </c>
      <c r="B52">
        <v>7.5</v>
      </c>
      <c r="C52">
        <v>9.5822100000000007E-3</v>
      </c>
      <c r="D52">
        <v>1.48654999999999E-2</v>
      </c>
      <c r="E52">
        <v>1.9350299999999899E-3</v>
      </c>
      <c r="F52">
        <v>1.7417699999999999E-3</v>
      </c>
      <c r="G52">
        <v>20</v>
      </c>
      <c r="H52">
        <f t="shared" si="12"/>
        <v>1.5006891143818306</v>
      </c>
      <c r="I52">
        <f t="shared" si="13"/>
        <v>11.701190932378694</v>
      </c>
      <c r="J52">
        <f t="shared" si="14"/>
        <v>45.885734101053643</v>
      </c>
      <c r="K52">
        <f t="shared" si="15"/>
        <v>53.290086357277332</v>
      </c>
      <c r="L52">
        <v>0.23</v>
      </c>
      <c r="N52">
        <v>906</v>
      </c>
      <c r="O52">
        <v>15.553333329999999</v>
      </c>
      <c r="P52">
        <v>1.5030949999999901E-2</v>
      </c>
      <c r="Q52">
        <v>2.7199999999999998E-2</v>
      </c>
      <c r="R52">
        <v>1.4119420000000001E-2</v>
      </c>
      <c r="S52">
        <v>20</v>
      </c>
      <c r="T52">
        <f t="shared" si="8"/>
        <v>2.9178736211372559E-2</v>
      </c>
      <c r="U52">
        <f t="shared" si="9"/>
        <v>7.8104038608838486</v>
      </c>
      <c r="V52">
        <f t="shared" si="10"/>
        <v>0.23388744828058405</v>
      </c>
    </row>
    <row r="53" spans="1:22" x14ac:dyDescent="0.3">
      <c r="A53">
        <v>1015</v>
      </c>
      <c r="B53">
        <v>4</v>
      </c>
      <c r="C53">
        <v>4.95897E-3</v>
      </c>
      <c r="D53">
        <v>8.2125199999999992E-3</v>
      </c>
      <c r="E53">
        <v>9.2976000000000105E-4</v>
      </c>
      <c r="F53">
        <v>1.0153499999999999E-3</v>
      </c>
      <c r="G53">
        <v>20</v>
      </c>
      <c r="H53">
        <f t="shared" si="12"/>
        <v>1.1545899720496817</v>
      </c>
      <c r="I53">
        <f t="shared" si="13"/>
        <v>12.937166554085044</v>
      </c>
      <c r="J53">
        <f t="shared" si="14"/>
        <v>53.226009301162087</v>
      </c>
      <c r="K53">
        <f t="shared" si="15"/>
        <v>46.995205304821575</v>
      </c>
      <c r="L53">
        <v>0.14000000000000001</v>
      </c>
      <c r="N53">
        <v>878</v>
      </c>
      <c r="O53">
        <v>43.572499999999998</v>
      </c>
      <c r="P53">
        <v>3.4089920000000003E-2</v>
      </c>
      <c r="Q53">
        <v>4.5077629999999903E-2</v>
      </c>
      <c r="R53">
        <v>2.9189099999999999E-2</v>
      </c>
      <c r="S53">
        <v>20</v>
      </c>
      <c r="T53">
        <f t="shared" si="8"/>
        <v>1.5058293599888481</v>
      </c>
      <c r="U53">
        <f t="shared" si="9"/>
        <v>2.8831865399441794E-2</v>
      </c>
      <c r="V53">
        <f t="shared" si="10"/>
        <v>4.0126272597796229</v>
      </c>
    </row>
    <row r="54" spans="1:22" x14ac:dyDescent="0.3">
      <c r="A54">
        <v>1052.3</v>
      </c>
      <c r="B54">
        <v>1.5</v>
      </c>
      <c r="C54">
        <v>1.9834099999999901E-3</v>
      </c>
      <c r="D54">
        <v>3.5924199999999898E-3</v>
      </c>
      <c r="E54">
        <v>3.9861999999999499E-4</v>
      </c>
      <c r="F54">
        <v>6.0290999999999795E-4</v>
      </c>
      <c r="G54">
        <v>20</v>
      </c>
      <c r="H54">
        <f t="shared" si="12"/>
        <v>1.9509451670835933</v>
      </c>
      <c r="I54">
        <f t="shared" si="13"/>
        <v>19.068984248628475</v>
      </c>
      <c r="J54">
        <f t="shared" si="14"/>
        <v>43.90465819985009</v>
      </c>
      <c r="K54">
        <f t="shared" si="15"/>
        <v>20.768639453798034</v>
      </c>
      <c r="L54">
        <v>0.13</v>
      </c>
      <c r="N54">
        <v>891</v>
      </c>
      <c r="O54">
        <v>26.997499999999999</v>
      </c>
      <c r="P54">
        <v>2.620606E-2</v>
      </c>
      <c r="Q54">
        <v>4.3899999999999897E-2</v>
      </c>
      <c r="R54">
        <v>2.2428279999999998E-2</v>
      </c>
      <c r="S54">
        <v>20</v>
      </c>
      <c r="T54">
        <f t="shared" si="8"/>
        <v>2.2131899068813531E-2</v>
      </c>
      <c r="U54">
        <f t="shared" si="9"/>
        <v>5.9090329611723966</v>
      </c>
      <c r="V54">
        <f t="shared" si="10"/>
        <v>0.85952930435966635</v>
      </c>
    </row>
    <row r="55" spans="1:22" x14ac:dyDescent="0.3">
      <c r="A55">
        <v>914.42</v>
      </c>
      <c r="B55">
        <v>27.3</v>
      </c>
      <c r="C55">
        <v>3.148418E-2</v>
      </c>
      <c r="D55">
        <v>1.402773E-2</v>
      </c>
      <c r="E55">
        <v>5.8846999999999901E-3</v>
      </c>
      <c r="F55">
        <v>3.85987999999999E-3</v>
      </c>
      <c r="G55">
        <v>20</v>
      </c>
      <c r="H55">
        <f t="shared" si="12"/>
        <v>0.50835827127915789</v>
      </c>
      <c r="I55">
        <f t="shared" si="13"/>
        <v>11.083926114570998</v>
      </c>
      <c r="J55">
        <f t="shared" si="14"/>
        <v>58.869630133031023</v>
      </c>
      <c r="K55">
        <f t="shared" si="15"/>
        <v>95.672910962115864</v>
      </c>
      <c r="L55">
        <v>0.55000000000000004</v>
      </c>
      <c r="N55">
        <v>901</v>
      </c>
      <c r="O55">
        <v>23.802499999999998</v>
      </c>
      <c r="P55">
        <v>2.285974E-2</v>
      </c>
      <c r="Q55">
        <v>4.4069990000000003E-2</v>
      </c>
      <c r="R55">
        <v>1.9468050000000001E-2</v>
      </c>
      <c r="S55">
        <v>20</v>
      </c>
      <c r="T55">
        <f t="shared" si="8"/>
        <v>4.0830936000992815E-2</v>
      </c>
      <c r="U55">
        <f t="shared" si="9"/>
        <v>9.4860437940882978</v>
      </c>
      <c r="V55">
        <f t="shared" si="10"/>
        <v>1.0101853731357955</v>
      </c>
    </row>
    <row r="56" spans="1:22" x14ac:dyDescent="0.3">
      <c r="A56">
        <v>927.86</v>
      </c>
      <c r="B56">
        <v>17.8</v>
      </c>
      <c r="C56">
        <v>2.1115409999999901E-2</v>
      </c>
      <c r="D56">
        <v>1.4064089999999901E-2</v>
      </c>
      <c r="E56">
        <v>4.2670900000000003E-3</v>
      </c>
      <c r="F56">
        <v>2.8581499999999998E-3</v>
      </c>
      <c r="G56">
        <v>20</v>
      </c>
      <c r="H56">
        <f t="shared" si="12"/>
        <v>0.72935569766331698</v>
      </c>
      <c r="I56">
        <f t="shared" si="13"/>
        <v>1.3873744042165406</v>
      </c>
      <c r="J56">
        <f t="shared" si="14"/>
        <v>50.998619964275051</v>
      </c>
      <c r="K56">
        <f t="shared" si="15"/>
        <v>83.633210204058017</v>
      </c>
      <c r="L56">
        <v>0.6</v>
      </c>
      <c r="N56">
        <v>909</v>
      </c>
      <c r="O56">
        <v>20.285</v>
      </c>
      <c r="P56">
        <v>1.8794619999999901E-2</v>
      </c>
      <c r="Q56">
        <v>4.167237E-2</v>
      </c>
      <c r="R56">
        <v>1.5832309999999999E-2</v>
      </c>
      <c r="S56">
        <v>20</v>
      </c>
      <c r="T56">
        <f t="shared" si="8"/>
        <v>0.14558436297696745</v>
      </c>
      <c r="U56">
        <f t="shared" si="9"/>
        <v>12.958438460948418</v>
      </c>
      <c r="V56">
        <f t="shared" si="10"/>
        <v>1.5354791904366341</v>
      </c>
    </row>
    <row r="57" spans="1:22" x14ac:dyDescent="0.3">
      <c r="A57">
        <v>942.47</v>
      </c>
      <c r="B57">
        <v>12.5</v>
      </c>
      <c r="C57">
        <v>1.51055699999999E-2</v>
      </c>
      <c r="D57">
        <v>1.333166E-2</v>
      </c>
      <c r="E57">
        <v>3.0033199999999899E-3</v>
      </c>
      <c r="F57">
        <v>2.13678E-3</v>
      </c>
      <c r="G57">
        <v>20</v>
      </c>
      <c r="H57">
        <f t="shared" si="12"/>
        <v>0.89619266260255936</v>
      </c>
      <c r="I57">
        <f t="shared" si="13"/>
        <v>0.1037259069365796</v>
      </c>
      <c r="J57">
        <f t="shared" si="14"/>
        <v>50.837634455227757</v>
      </c>
      <c r="K57">
        <f t="shared" si="15"/>
        <v>78.006751856237827</v>
      </c>
      <c r="L57">
        <v>0.63</v>
      </c>
      <c r="N57">
        <v>918</v>
      </c>
      <c r="O57">
        <v>17.522500000000001</v>
      </c>
      <c r="P57">
        <v>1.5558759999999901E-2</v>
      </c>
      <c r="Q57">
        <v>3.8259660000000001E-2</v>
      </c>
      <c r="R57">
        <v>1.296129E-2</v>
      </c>
      <c r="S57">
        <v>20</v>
      </c>
      <c r="T57">
        <f t="shared" si="8"/>
        <v>0.35320405121665688</v>
      </c>
      <c r="U57">
        <f t="shared" si="9"/>
        <v>15.245522729089334</v>
      </c>
      <c r="V57">
        <f t="shared" si="10"/>
        <v>2.2728358453479509</v>
      </c>
    </row>
    <row r="58" spans="1:22" x14ac:dyDescent="0.3">
      <c r="A58">
        <v>952.22</v>
      </c>
      <c r="B58">
        <v>7.5</v>
      </c>
      <c r="C58">
        <v>1.18437E-2</v>
      </c>
      <c r="D58">
        <v>1.26025199999999E-2</v>
      </c>
      <c r="E58">
        <v>2.3823999999999998E-3</v>
      </c>
      <c r="F58">
        <v>1.76279E-3</v>
      </c>
      <c r="G58">
        <v>20</v>
      </c>
      <c r="H58">
        <f t="shared" si="12"/>
        <v>5.2187817090889528</v>
      </c>
      <c r="I58">
        <f t="shared" si="13"/>
        <v>6.7338634211618382</v>
      </c>
      <c r="J58">
        <f t="shared" si="14"/>
        <v>32.878448520396532</v>
      </c>
      <c r="K58">
        <f t="shared" si="15"/>
        <v>52.417979330780582</v>
      </c>
      <c r="L58">
        <v>0.49</v>
      </c>
      <c r="T58" s="2">
        <f t="shared" ref="T58:V58" si="16">AVERAGE(T30:T57)</f>
        <v>3.1527670149022202</v>
      </c>
      <c r="U58" s="2">
        <f t="shared" si="16"/>
        <v>8.7606089397231397</v>
      </c>
      <c r="V58" s="2">
        <f t="shared" si="16"/>
        <v>6.4927827426397622</v>
      </c>
    </row>
    <row r="59" spans="1:22" x14ac:dyDescent="0.3">
      <c r="A59">
        <v>980.24</v>
      </c>
      <c r="B59">
        <v>4.0999999999999996</v>
      </c>
      <c r="C59">
        <v>6.3575999999999997E-3</v>
      </c>
      <c r="D59">
        <v>8.7242299999999995E-3</v>
      </c>
      <c r="E59">
        <v>1.2303799999999899E-3</v>
      </c>
      <c r="F59">
        <v>1.03158999999999E-3</v>
      </c>
      <c r="G59">
        <v>20</v>
      </c>
      <c r="H59">
        <f t="shared" si="12"/>
        <v>4.8106520506798045</v>
      </c>
      <c r="I59">
        <f t="shared" si="13"/>
        <v>14.25505109075868</v>
      </c>
      <c r="J59">
        <f t="shared" si="14"/>
        <v>36.220170142695942</v>
      </c>
      <c r="K59">
        <f t="shared" si="15"/>
        <v>47.602111723192678</v>
      </c>
      <c r="L59">
        <v>0.33</v>
      </c>
    </row>
    <row r="60" spans="1:22" x14ac:dyDescent="0.3">
      <c r="A60">
        <v>1005.3</v>
      </c>
      <c r="B60">
        <v>2.1</v>
      </c>
      <c r="C60">
        <v>3.5335499999999899E-3</v>
      </c>
      <c r="D60">
        <v>5.4195600000000003E-3</v>
      </c>
      <c r="E60">
        <v>5.18589999999999E-4</v>
      </c>
      <c r="F60">
        <v>6.6763999999999702E-4</v>
      </c>
      <c r="G60">
        <v>20</v>
      </c>
      <c r="H60">
        <f t="shared" si="12"/>
        <v>6.7695111946425541</v>
      </c>
      <c r="I60">
        <f t="shared" si="13"/>
        <v>22.471263534882901</v>
      </c>
      <c r="J60">
        <f t="shared" si="14"/>
        <v>48.900582822037542</v>
      </c>
      <c r="K60">
        <f t="shared" si="15"/>
        <v>32.829663638311153</v>
      </c>
      <c r="L60">
        <v>0.99</v>
      </c>
    </row>
    <row r="61" spans="1:22" x14ac:dyDescent="0.3">
      <c r="A61">
        <v>880.98</v>
      </c>
      <c r="B61">
        <v>34.5</v>
      </c>
      <c r="C61">
        <v>2.0711529999999902E-2</v>
      </c>
      <c r="D61">
        <v>5.17776E-3</v>
      </c>
      <c r="E61">
        <v>7.9461800000000006E-3</v>
      </c>
      <c r="F61">
        <v>4.0559200000000002E-3</v>
      </c>
      <c r="G61">
        <v>20</v>
      </c>
      <c r="H61">
        <f t="shared" si="12"/>
        <v>6.5093555431061914</v>
      </c>
      <c r="I61">
        <f t="shared" si="13"/>
        <v>89.926036653228181</v>
      </c>
      <c r="J61">
        <f t="shared" si="14"/>
        <v>53.895274022973325</v>
      </c>
      <c r="K61">
        <f t="shared" si="15"/>
        <v>114.57366593311451</v>
      </c>
      <c r="L61">
        <v>1.71</v>
      </c>
    </row>
    <row r="62" spans="1:22" x14ac:dyDescent="0.3">
      <c r="A62">
        <v>910.05</v>
      </c>
      <c r="B62">
        <v>15.8</v>
      </c>
      <c r="C62">
        <v>1.447741E-2</v>
      </c>
      <c r="D62">
        <v>3.9917299999999998E-3</v>
      </c>
      <c r="E62">
        <v>4.0409599999999902E-3</v>
      </c>
      <c r="F62">
        <v>2.4504000000000001E-3</v>
      </c>
      <c r="G62">
        <v>20</v>
      </c>
      <c r="H62">
        <f t="shared" si="12"/>
        <v>0.19105831784724842</v>
      </c>
      <c r="I62">
        <f t="shared" si="13"/>
        <v>47.319624230213371</v>
      </c>
      <c r="J62">
        <f t="shared" si="14"/>
        <v>46.480191480045448</v>
      </c>
      <c r="K62">
        <f t="shared" si="15"/>
        <v>86.839908893955808</v>
      </c>
      <c r="L62">
        <v>0.47</v>
      </c>
      <c r="N62" t="s">
        <v>17</v>
      </c>
      <c r="O62" t="s">
        <v>25</v>
      </c>
      <c r="P62" t="s">
        <v>27</v>
      </c>
      <c r="Q62" t="s">
        <v>18</v>
      </c>
      <c r="R62" t="s">
        <v>26</v>
      </c>
      <c r="S62" t="s">
        <v>36</v>
      </c>
    </row>
    <row r="63" spans="1:22" x14ac:dyDescent="0.3">
      <c r="A63">
        <v>921.68</v>
      </c>
      <c r="B63">
        <v>12.1</v>
      </c>
      <c r="C63">
        <v>1.14589699999999E-2</v>
      </c>
      <c r="D63">
        <v>3.3383699999999998E-3</v>
      </c>
      <c r="E63">
        <v>3.0171499999999902E-3</v>
      </c>
      <c r="F63">
        <v>1.94147999999999E-3</v>
      </c>
      <c r="G63">
        <v>20</v>
      </c>
      <c r="H63">
        <f t="shared" si="12"/>
        <v>7.4072761687196412E-2</v>
      </c>
      <c r="I63">
        <f t="shared" si="13"/>
        <v>41.455749512700486</v>
      </c>
      <c r="J63">
        <f t="shared" si="14"/>
        <v>48.225578538854478</v>
      </c>
      <c r="K63">
        <f t="shared" si="15"/>
        <v>83.7000733678817</v>
      </c>
      <c r="L63">
        <v>0.95</v>
      </c>
      <c r="N63" t="s">
        <v>29</v>
      </c>
      <c r="O63">
        <v>4.7387676401454755</v>
      </c>
      <c r="P63">
        <v>4.5056754413821487</v>
      </c>
      <c r="Q63">
        <v>0</v>
      </c>
      <c r="R63">
        <v>112.72184068018802</v>
      </c>
      <c r="S63">
        <v>89.35023077807017</v>
      </c>
    </row>
    <row r="64" spans="1:22" x14ac:dyDescent="0.3">
      <c r="A64">
        <v>934.04</v>
      </c>
      <c r="B64">
        <v>6.8</v>
      </c>
      <c r="C64">
        <v>8.9142399999999899E-3</v>
      </c>
      <c r="D64">
        <v>2.73667999999999E-3</v>
      </c>
      <c r="E64">
        <v>2.1532399999999998E-3</v>
      </c>
      <c r="F64">
        <v>1.4850099999999999E-3</v>
      </c>
      <c r="G64">
        <v>20</v>
      </c>
      <c r="H64">
        <f t="shared" si="12"/>
        <v>1.8323329371732471</v>
      </c>
      <c r="I64">
        <f t="shared" si="13"/>
        <v>20.71055907487575</v>
      </c>
      <c r="J64">
        <f t="shared" si="14"/>
        <v>33.059563404985397</v>
      </c>
      <c r="K64">
        <f t="shared" si="15"/>
        <v>57.874140384669971</v>
      </c>
      <c r="L64">
        <v>0.3</v>
      </c>
      <c r="N64" t="s">
        <v>19</v>
      </c>
      <c r="O64">
        <v>3.4291394768948211</v>
      </c>
      <c r="P64">
        <v>13.601591770443243</v>
      </c>
      <c r="Q64">
        <v>0</v>
      </c>
      <c r="R64">
        <v>24.371685239785617</v>
      </c>
      <c r="S64">
        <v>20.554441274828509</v>
      </c>
    </row>
    <row r="65" spans="1:20" x14ac:dyDescent="0.3">
      <c r="A65">
        <v>950.68</v>
      </c>
      <c r="B65">
        <v>5.3</v>
      </c>
      <c r="C65">
        <v>6.7218699999999996E-3</v>
      </c>
      <c r="D65">
        <v>2.3525E-3</v>
      </c>
      <c r="E65">
        <v>1.5294200000000001E-3</v>
      </c>
      <c r="F65">
        <v>1.1237999999999899E-3</v>
      </c>
      <c r="G65">
        <v>20</v>
      </c>
      <c r="H65">
        <f t="shared" si="12"/>
        <v>1.4120517693291745</v>
      </c>
      <c r="I65">
        <f t="shared" si="13"/>
        <v>16.492867362276964</v>
      </c>
      <c r="J65">
        <f t="shared" si="14"/>
        <v>38.614929565697317</v>
      </c>
      <c r="K65">
        <f t="shared" si="15"/>
        <v>60.139328669873358</v>
      </c>
      <c r="L65">
        <v>0.76</v>
      </c>
      <c r="N65" t="s">
        <v>20</v>
      </c>
      <c r="O65">
        <v>5.5503777022814678</v>
      </c>
      <c r="P65">
        <v>17.61408935224468</v>
      </c>
      <c r="Q65">
        <v>0</v>
      </c>
      <c r="R65">
        <v>82.898681715965026</v>
      </c>
      <c r="S65">
        <v>54.626131462177931</v>
      </c>
    </row>
    <row r="66" spans="1:20" x14ac:dyDescent="0.3">
      <c r="A66">
        <v>966.53</v>
      </c>
      <c r="B66">
        <v>4</v>
      </c>
      <c r="C66">
        <v>4.5503999999999996E-3</v>
      </c>
      <c r="D66">
        <v>1.8178599999999999E-3</v>
      </c>
      <c r="E66">
        <v>1.0027899999999999E-3</v>
      </c>
      <c r="F66">
        <v>8.1869999999999805E-4</v>
      </c>
      <c r="G66">
        <v>20</v>
      </c>
      <c r="H66">
        <f t="shared" si="12"/>
        <v>0.41551418832605852</v>
      </c>
      <c r="I66">
        <f t="shared" si="13"/>
        <v>15.548604476430089</v>
      </c>
      <c r="J66">
        <f t="shared" si="14"/>
        <v>47.852376665000058</v>
      </c>
      <c r="K66">
        <f t="shared" si="15"/>
        <v>62.911224305300344</v>
      </c>
      <c r="L66">
        <v>0.35</v>
      </c>
      <c r="N66" t="s">
        <v>21</v>
      </c>
      <c r="O66">
        <v>2.8726456439999999</v>
      </c>
      <c r="P66">
        <v>9.5981729270000002</v>
      </c>
      <c r="Q66">
        <v>0</v>
      </c>
      <c r="R66">
        <v>109.631697</v>
      </c>
      <c r="S66" t="s">
        <v>22</v>
      </c>
    </row>
    <row r="67" spans="1:20" x14ac:dyDescent="0.3">
      <c r="A67">
        <v>936.1</v>
      </c>
      <c r="B67">
        <v>63.5</v>
      </c>
      <c r="C67">
        <v>0.1156317</v>
      </c>
      <c r="D67">
        <v>0.15440979999999899</v>
      </c>
      <c r="E67">
        <v>8.6550499999999905E-3</v>
      </c>
      <c r="F67">
        <v>5.2356299999999903E-3</v>
      </c>
      <c r="G67">
        <v>20</v>
      </c>
      <c r="H67">
        <f t="shared" si="12"/>
        <v>8.9811169411566851</v>
      </c>
      <c r="I67">
        <f t="shared" si="13"/>
        <v>19.738925060643702</v>
      </c>
      <c r="J67">
        <f t="shared" si="14"/>
        <v>99.290955364399849</v>
      </c>
      <c r="K67">
        <f t="shared" si="15"/>
        <v>155.69458507854625</v>
      </c>
      <c r="L67">
        <v>2.25</v>
      </c>
      <c r="N67" t="s">
        <v>23</v>
      </c>
      <c r="O67">
        <v>2.4922232609193746</v>
      </c>
      <c r="P67">
        <v>0</v>
      </c>
      <c r="Q67">
        <v>4.9697357368594712</v>
      </c>
      <c r="R67">
        <v>150.07716698359835</v>
      </c>
      <c r="S67">
        <v>0</v>
      </c>
      <c r="T67" s="2"/>
    </row>
    <row r="68" spans="1:20" x14ac:dyDescent="0.3">
      <c r="A68">
        <v>956.22</v>
      </c>
      <c r="B68">
        <v>28.1</v>
      </c>
      <c r="C68">
        <v>6.174814E-2</v>
      </c>
      <c r="D68">
        <v>0.108138</v>
      </c>
      <c r="E68">
        <v>6.0383099999999903E-3</v>
      </c>
      <c r="F68">
        <v>3.7397799999999998E-3</v>
      </c>
      <c r="G68">
        <v>20</v>
      </c>
      <c r="H68">
        <f t="shared" si="12"/>
        <v>15.495806975049858</v>
      </c>
      <c r="I68">
        <f t="shared" si="13"/>
        <v>45.403245774410088</v>
      </c>
      <c r="J68">
        <f t="shared" si="14"/>
        <v>59.108834777882244</v>
      </c>
      <c r="K68">
        <f t="shared" si="15"/>
        <v>101.68128704285357</v>
      </c>
      <c r="L68">
        <v>1.47</v>
      </c>
      <c r="N68" t="s">
        <v>24</v>
      </c>
      <c r="O68">
        <v>3.1527670149999998</v>
      </c>
      <c r="P68">
        <v>0</v>
      </c>
      <c r="Q68">
        <v>8.7606089399999991</v>
      </c>
      <c r="R68" t="s">
        <v>28</v>
      </c>
      <c r="S68">
        <v>0</v>
      </c>
    </row>
    <row r="69" spans="1:20" x14ac:dyDescent="0.3">
      <c r="A69">
        <v>969.78</v>
      </c>
      <c r="B69">
        <v>16.2</v>
      </c>
      <c r="C69">
        <v>2.6274459999999999E-2</v>
      </c>
      <c r="D69">
        <v>4.6888199999999998E-2</v>
      </c>
      <c r="E69">
        <v>4.1807999999999897E-3</v>
      </c>
      <c r="F69">
        <v>2.83739E-3</v>
      </c>
      <c r="G69">
        <v>20</v>
      </c>
      <c r="H69">
        <f t="shared" si="12"/>
        <v>5.8463884458517148</v>
      </c>
      <c r="I69">
        <f t="shared" si="13"/>
        <v>28.23619425115913</v>
      </c>
      <c r="J69">
        <f t="shared" si="14"/>
        <v>45.867340478466325</v>
      </c>
      <c r="K69">
        <f t="shared" si="15"/>
        <v>75.875129586609376</v>
      </c>
      <c r="L69">
        <v>0.59</v>
      </c>
      <c r="N69" t="s">
        <v>31</v>
      </c>
      <c r="O69" s="2">
        <f>AVERAGE(O63:O68)</f>
        <v>3.7059867898735228</v>
      </c>
      <c r="P69">
        <f>AVERAGE(P63:P66)</f>
        <v>11.329882372767518</v>
      </c>
      <c r="Q69">
        <f>AVERAGE(Q67:Q68)</f>
        <v>6.8651723384297352</v>
      </c>
      <c r="R69" s="2">
        <f>AVERAGE(R63:R68)</f>
        <v>95.940214323907384</v>
      </c>
      <c r="S69">
        <f>AVERAGE(S63:S66)</f>
        <v>54.8436011716922</v>
      </c>
    </row>
    <row r="70" spans="1:20" x14ac:dyDescent="0.3">
      <c r="A70">
        <v>998.21</v>
      </c>
      <c r="B70">
        <v>10.4</v>
      </c>
      <c r="C70">
        <v>1.72799199999999E-2</v>
      </c>
      <c r="D70">
        <v>3.4281129999999903E-2</v>
      </c>
      <c r="E70">
        <v>2.4292999999999901E-3</v>
      </c>
      <c r="F70">
        <v>1.83285E-3</v>
      </c>
      <c r="G70">
        <v>20</v>
      </c>
      <c r="H70">
        <f t="shared" si="12"/>
        <v>6.4449806194937054</v>
      </c>
      <c r="I70">
        <f t="shared" si="13"/>
        <v>35.56865492455227</v>
      </c>
      <c r="J70">
        <f t="shared" si="14"/>
        <v>52.867634127928923</v>
      </c>
      <c r="K70">
        <f t="shared" si="15"/>
        <v>75.336642987037294</v>
      </c>
      <c r="L70">
        <v>0.84</v>
      </c>
    </row>
    <row r="71" spans="1:20" x14ac:dyDescent="0.3">
      <c r="A71">
        <v>1019</v>
      </c>
      <c r="B71">
        <v>7.2</v>
      </c>
      <c r="C71">
        <v>1.0290580000000001E-2</v>
      </c>
      <c r="D71">
        <v>1.8761719999999999E-2</v>
      </c>
      <c r="E71">
        <v>1.39828E-3</v>
      </c>
      <c r="F71">
        <v>1.2488299999999901E-3</v>
      </c>
      <c r="G71">
        <v>20</v>
      </c>
      <c r="H71">
        <f t="shared" si="12"/>
        <v>3.1888653411211196</v>
      </c>
      <c r="I71">
        <f t="shared" si="13"/>
        <v>22.931532655431447</v>
      </c>
      <c r="J71">
        <f t="shared" si="14"/>
        <v>67.144759272992061</v>
      </c>
      <c r="K71">
        <f t="shared" si="15"/>
        <v>76.726555178818415</v>
      </c>
      <c r="L71">
        <v>0.52</v>
      </c>
    </row>
    <row r="72" spans="1:20" x14ac:dyDescent="0.3">
      <c r="A72">
        <v>870.9</v>
      </c>
      <c r="B72">
        <v>64.3</v>
      </c>
      <c r="C72">
        <v>5.74964899999999E-2</v>
      </c>
      <c r="D72">
        <v>2.4671999999999999E-2</v>
      </c>
      <c r="E72">
        <v>9.5820899999999893E-3</v>
      </c>
      <c r="F72">
        <v>5.7101799999999996E-3</v>
      </c>
      <c r="G72">
        <v>20</v>
      </c>
      <c r="H72">
        <f t="shared" si="12"/>
        <v>0.31268075580369176</v>
      </c>
      <c r="I72">
        <f t="shared" si="13"/>
        <v>22.938861661044978</v>
      </c>
      <c r="J72">
        <f t="shared" si="14"/>
        <v>90.598406124602633</v>
      </c>
      <c r="K72">
        <f t="shared" si="15"/>
        <v>146.56844205855487</v>
      </c>
      <c r="L72">
        <v>1.76</v>
      </c>
    </row>
    <row r="73" spans="1:20" x14ac:dyDescent="0.3">
      <c r="A73">
        <v>881.04</v>
      </c>
      <c r="B73">
        <v>46.6</v>
      </c>
      <c r="C73">
        <v>4.9300039999999899E-2</v>
      </c>
      <c r="D73">
        <v>2.711363E-2</v>
      </c>
      <c r="E73">
        <v>7.5969499999999903E-3</v>
      </c>
      <c r="F73">
        <v>4.5192699999999902E-3</v>
      </c>
      <c r="G73">
        <v>20</v>
      </c>
      <c r="H73">
        <f t="shared" si="12"/>
        <v>7.9310813665822863E-2</v>
      </c>
      <c r="I73">
        <f t="shared" si="13"/>
        <v>7.3322888181034758</v>
      </c>
      <c r="J73">
        <f t="shared" si="14"/>
        <v>82.251630234265363</v>
      </c>
      <c r="K73">
        <f t="shared" si="15"/>
        <v>136.10139661703687</v>
      </c>
      <c r="L73">
        <v>1.76</v>
      </c>
    </row>
    <row r="74" spans="1:20" x14ac:dyDescent="0.3">
      <c r="A74">
        <v>890</v>
      </c>
      <c r="B74">
        <v>34.799999999999997</v>
      </c>
      <c r="C74">
        <v>4.3338329999999897E-2</v>
      </c>
      <c r="D74">
        <v>2.845404E-2</v>
      </c>
      <c r="E74">
        <v>6.3301299999999902E-3</v>
      </c>
      <c r="F74">
        <v>3.8371199999999899E-3</v>
      </c>
      <c r="G74">
        <v>20</v>
      </c>
      <c r="H74">
        <f t="shared" si="12"/>
        <v>1.2036292443658545</v>
      </c>
      <c r="I74">
        <f t="shared" si="13"/>
        <v>1.0133163664179068</v>
      </c>
      <c r="J74">
        <f t="shared" si="14"/>
        <v>72.615673687620671</v>
      </c>
      <c r="K74">
        <f t="shared" si="15"/>
        <v>121.53908227230185</v>
      </c>
      <c r="L74">
        <v>1.1599999999999999</v>
      </c>
    </row>
    <row r="75" spans="1:20" x14ac:dyDescent="0.3">
      <c r="A75">
        <v>902.89</v>
      </c>
      <c r="B75">
        <v>23.4</v>
      </c>
      <c r="C75">
        <v>3.4538579999999999E-2</v>
      </c>
      <c r="D75">
        <v>2.896698E-2</v>
      </c>
      <c r="E75">
        <v>4.8260699999999896E-3</v>
      </c>
      <c r="F75">
        <v>2.99781999999999E-3</v>
      </c>
      <c r="G75">
        <v>20</v>
      </c>
      <c r="H75">
        <f t="shared" si="12"/>
        <v>3.789659145303975</v>
      </c>
      <c r="I75">
        <f t="shared" si="13"/>
        <v>1.1387081532690673</v>
      </c>
      <c r="J75">
        <f t="shared" si="14"/>
        <v>62.307622509045231</v>
      </c>
      <c r="K75">
        <f t="shared" si="15"/>
        <v>105.56028133617754</v>
      </c>
      <c r="L75">
        <v>0.85</v>
      </c>
    </row>
    <row r="76" spans="1:20" x14ac:dyDescent="0.3">
      <c r="A76">
        <v>912.63</v>
      </c>
      <c r="B76">
        <v>15.2</v>
      </c>
      <c r="C76">
        <v>2.8017920000000002E-2</v>
      </c>
      <c r="D76">
        <v>2.7971860000000001E-2</v>
      </c>
      <c r="E76">
        <v>4.0173099999999901E-3</v>
      </c>
      <c r="F76">
        <v>2.5933999999999901E-3</v>
      </c>
      <c r="G76">
        <v>20</v>
      </c>
      <c r="H76">
        <f t="shared" si="12"/>
        <v>9.3498007426608343</v>
      </c>
      <c r="I76">
        <f t="shared" si="13"/>
        <v>9.2995593300767307</v>
      </c>
      <c r="J76">
        <f t="shared" si="14"/>
        <v>44.267924737273553</v>
      </c>
      <c r="K76">
        <f t="shared" si="15"/>
        <v>78.174392031563258</v>
      </c>
      <c r="L76">
        <v>0.68</v>
      </c>
    </row>
    <row r="77" spans="1:20" x14ac:dyDescent="0.3">
      <c r="A77">
        <v>926.67</v>
      </c>
      <c r="B77">
        <v>12.2</v>
      </c>
      <c r="C77">
        <v>2.118942E-2</v>
      </c>
      <c r="D77">
        <v>2.489456E-2</v>
      </c>
      <c r="E77">
        <v>2.9362899999999998E-3</v>
      </c>
      <c r="F77">
        <v>1.94772E-3</v>
      </c>
      <c r="G77">
        <v>20</v>
      </c>
      <c r="H77">
        <f t="shared" si="12"/>
        <v>7.6194230549691486</v>
      </c>
      <c r="I77">
        <f t="shared" si="13"/>
        <v>12.71683220692038</v>
      </c>
      <c r="J77">
        <f t="shared" si="14"/>
        <v>50.714984017088845</v>
      </c>
      <c r="K77">
        <f t="shared" si="15"/>
        <v>84.160119574874898</v>
      </c>
      <c r="L77">
        <v>0.83</v>
      </c>
    </row>
    <row r="78" spans="1:20" x14ac:dyDescent="0.3">
      <c r="A78">
        <v>939</v>
      </c>
      <c r="B78">
        <v>9.8000000000000007</v>
      </c>
      <c r="C78">
        <v>1.6244359999999999E-2</v>
      </c>
      <c r="D78">
        <v>2.1174740000000001E-2</v>
      </c>
      <c r="E78">
        <v>2.21777E-3</v>
      </c>
      <c r="F78">
        <v>1.5755699999999899E-3</v>
      </c>
      <c r="G78">
        <v>20</v>
      </c>
      <c r="H78">
        <f t="shared" si="12"/>
        <v>6.3848037959913135</v>
      </c>
      <c r="I78">
        <f t="shared" si="13"/>
        <v>14.838927731176716</v>
      </c>
      <c r="J78">
        <f t="shared" si="14"/>
        <v>55.195999155621777</v>
      </c>
      <c r="K78">
        <f t="shared" si="15"/>
        <v>83.518147430947124</v>
      </c>
      <c r="L78">
        <v>0.61</v>
      </c>
    </row>
    <row r="79" spans="1:20" x14ac:dyDescent="0.3">
      <c r="A79">
        <v>948.3</v>
      </c>
      <c r="B79">
        <v>7.4</v>
      </c>
      <c r="C79">
        <v>1.350875E-2</v>
      </c>
      <c r="D79">
        <v>1.8870319999999999E-2</v>
      </c>
      <c r="E79">
        <v>1.80491999999999E-3</v>
      </c>
      <c r="F79">
        <v>1.3744299999999901E-3</v>
      </c>
      <c r="G79">
        <v>20</v>
      </c>
      <c r="H79">
        <f t="shared" si="12"/>
        <v>9.0558149718731595</v>
      </c>
      <c r="I79">
        <f t="shared" si="13"/>
        <v>21.907563147388821</v>
      </c>
      <c r="J79">
        <f t="shared" si="14"/>
        <v>49.770466236392032</v>
      </c>
      <c r="K79">
        <f t="shared" si="15"/>
        <v>70.849331636389692</v>
      </c>
      <c r="L79">
        <v>0.32</v>
      </c>
    </row>
    <row r="80" spans="1:20" x14ac:dyDescent="0.3">
      <c r="A80">
        <v>966.1</v>
      </c>
      <c r="B80">
        <v>5.5</v>
      </c>
      <c r="C80">
        <v>9.1330000000000005E-3</v>
      </c>
      <c r="D80">
        <v>1.3930720000000001E-2</v>
      </c>
      <c r="E80">
        <v>1.3481700000000001E-3</v>
      </c>
      <c r="F80">
        <v>1.07569E-3</v>
      </c>
      <c r="G80">
        <v>20</v>
      </c>
      <c r="H80">
        <f t="shared" si="12"/>
        <v>6.4299300680822045</v>
      </c>
      <c r="I80">
        <f t="shared" si="13"/>
        <v>21.592210342092777</v>
      </c>
      <c r="J80">
        <f t="shared" si="14"/>
        <v>49.4208982382969</v>
      </c>
      <c r="K80">
        <f t="shared" si="15"/>
        <v>66.56812047689445</v>
      </c>
      <c r="L80">
        <v>0.37</v>
      </c>
    </row>
    <row r="81" spans="1:12" x14ac:dyDescent="0.3">
      <c r="A81">
        <v>1001.7</v>
      </c>
      <c r="B81">
        <v>2.4</v>
      </c>
      <c r="C81">
        <v>4.95861999999999E-3</v>
      </c>
      <c r="D81">
        <v>7.9552700000000004E-3</v>
      </c>
      <c r="E81">
        <v>8.1985999999999799E-4</v>
      </c>
      <c r="F81">
        <v>7.2193999999999698E-4</v>
      </c>
      <c r="G81">
        <v>20</v>
      </c>
      <c r="H81">
        <f t="shared" si="12"/>
        <v>13.164515132260499</v>
      </c>
      <c r="I81">
        <f t="shared" si="13"/>
        <v>35.902018646600062</v>
      </c>
      <c r="J81">
        <f t="shared" si="14"/>
        <v>28.841755885210905</v>
      </c>
      <c r="K81">
        <f t="shared" si="15"/>
        <v>36.076960090404846</v>
      </c>
      <c r="L81">
        <v>0.28000000000000003</v>
      </c>
    </row>
    <row r="82" spans="1:12" x14ac:dyDescent="0.3">
      <c r="A82">
        <v>832.82</v>
      </c>
      <c r="B82">
        <v>57.7</v>
      </c>
      <c r="C82">
        <v>3.5116920000000003E-2</v>
      </c>
      <c r="D82">
        <v>1.0726869999999999E-2</v>
      </c>
      <c r="E82">
        <v>1.23962999999999E-2</v>
      </c>
      <c r="F82">
        <v>4.4157999999999897E-3</v>
      </c>
      <c r="G82">
        <v>20</v>
      </c>
      <c r="H82">
        <f t="shared" si="12"/>
        <v>6.1646461161547972</v>
      </c>
      <c r="I82">
        <f t="shared" si="13"/>
        <v>70.770607574982478</v>
      </c>
      <c r="J82">
        <f t="shared" si="14"/>
        <v>59.125267787350708</v>
      </c>
      <c r="K82">
        <f t="shared" si="15"/>
        <v>165.13125808759273</v>
      </c>
      <c r="L82">
        <v>2.3199999999999998</v>
      </c>
    </row>
    <row r="83" spans="1:12" x14ac:dyDescent="0.3">
      <c r="A83">
        <v>845.45</v>
      </c>
      <c r="B83">
        <v>37.4</v>
      </c>
      <c r="C83">
        <v>3.5205199999999999E-2</v>
      </c>
      <c r="D83">
        <v>1.17512E-2</v>
      </c>
      <c r="E83">
        <v>8.5348899999999998E-3</v>
      </c>
      <c r="F83">
        <v>3.7432899999999898E-3</v>
      </c>
      <c r="G83">
        <v>20</v>
      </c>
      <c r="H83">
        <f t="shared" si="12"/>
        <v>9.1436402333228542E-2</v>
      </c>
      <c r="I83">
        <f t="shared" si="13"/>
        <v>33.507620291978888</v>
      </c>
      <c r="J83">
        <f t="shared" si="14"/>
        <v>54.575764713154861</v>
      </c>
      <c r="K83">
        <f t="shared" si="15"/>
        <v>132.44623980605644</v>
      </c>
      <c r="L83">
        <v>1.1299999999999999</v>
      </c>
    </row>
    <row r="84" spans="1:12" x14ac:dyDescent="0.3">
      <c r="A84">
        <v>858.77</v>
      </c>
      <c r="B84">
        <v>21.6</v>
      </c>
      <c r="C84">
        <v>3.1630400000000003E-2</v>
      </c>
      <c r="D84">
        <v>1.20569199999999E-2</v>
      </c>
      <c r="E84">
        <v>5.46773999999999E-3</v>
      </c>
      <c r="F84">
        <v>2.78422999999999E-3</v>
      </c>
      <c r="G84">
        <v>20</v>
      </c>
      <c r="H84">
        <f t="shared" si="12"/>
        <v>3.6371327985221336</v>
      </c>
      <c r="I84">
        <f t="shared" si="13"/>
        <v>8.4988150823133974</v>
      </c>
      <c r="J84">
        <f t="shared" si="14"/>
        <v>47.185080653422126</v>
      </c>
      <c r="K84">
        <f t="shared" si="15"/>
        <v>104.93154180511642</v>
      </c>
      <c r="L84">
        <v>0.61</v>
      </c>
    </row>
    <row r="85" spans="1:12" x14ac:dyDescent="0.3">
      <c r="A85">
        <v>869.05</v>
      </c>
      <c r="B85">
        <v>12.6</v>
      </c>
      <c r="C85">
        <v>2.7162769999999999E-2</v>
      </c>
      <c r="D85">
        <v>1.3381799999999999E-2</v>
      </c>
      <c r="E85">
        <v>4.0036899999999999E-3</v>
      </c>
      <c r="F85">
        <v>2.3071299999999901E-3</v>
      </c>
      <c r="G85">
        <v>20</v>
      </c>
      <c r="H85">
        <f t="shared" si="12"/>
        <v>14.751378681266196</v>
      </c>
      <c r="I85">
        <f t="shared" si="13"/>
        <v>9.0597270174004943E-2</v>
      </c>
      <c r="J85">
        <f t="shared" si="14"/>
        <v>32.860431433013517</v>
      </c>
      <c r="K85">
        <f t="shared" si="15"/>
        <v>72.053994435285773</v>
      </c>
      <c r="L85">
        <v>1.06</v>
      </c>
    </row>
    <row r="86" spans="1:12" x14ac:dyDescent="0.3">
      <c r="A86">
        <v>881.23</v>
      </c>
      <c r="B86">
        <v>10</v>
      </c>
      <c r="C86">
        <v>2.4008729999999999E-2</v>
      </c>
      <c r="D86">
        <v>1.5948940000000002E-2</v>
      </c>
      <c r="E86">
        <v>3.20572999999999E-3</v>
      </c>
      <c r="F86">
        <v>1.9783700000000001E-3</v>
      </c>
      <c r="G86">
        <v>20</v>
      </c>
      <c r="H86">
        <f t="shared" si="12"/>
        <v>19.177060751191579</v>
      </c>
      <c r="I86">
        <f t="shared" si="13"/>
        <v>5.4477258312893975</v>
      </c>
      <c r="J86">
        <f t="shared" si="14"/>
        <v>32.355918408504422</v>
      </c>
      <c r="K86">
        <f t="shared" si="15"/>
        <v>65.635259822651989</v>
      </c>
      <c r="L86">
        <v>0.66</v>
      </c>
    </row>
    <row r="87" spans="1:12" x14ac:dyDescent="0.3">
      <c r="A87">
        <v>895.8</v>
      </c>
      <c r="B87">
        <v>5.7</v>
      </c>
      <c r="C87">
        <v>1.87169999999999E-2</v>
      </c>
      <c r="D87">
        <v>1.6568590000000001E-2</v>
      </c>
      <c r="E87">
        <v>2.12255E-3</v>
      </c>
      <c r="F87">
        <v>1.5554499999999899E-3</v>
      </c>
      <c r="G87">
        <v>20</v>
      </c>
      <c r="H87">
        <f t="shared" si="12"/>
        <v>35.341005331403203</v>
      </c>
      <c r="I87">
        <f t="shared" si="13"/>
        <v>28.464495591127047</v>
      </c>
      <c r="J87">
        <f t="shared" si="14"/>
        <v>24.396090729916743</v>
      </c>
      <c r="K87">
        <f t="shared" si="15"/>
        <v>42.165625497148028</v>
      </c>
      <c r="L87">
        <v>0.47</v>
      </c>
    </row>
    <row r="88" spans="1:12" x14ac:dyDescent="0.3">
      <c r="A88">
        <v>908.54</v>
      </c>
      <c r="B88">
        <v>4.4000000000000004</v>
      </c>
      <c r="C88">
        <v>1.482414E-2</v>
      </c>
      <c r="D88">
        <v>1.637986E-2</v>
      </c>
      <c r="E88">
        <v>1.8200199999999899E-3</v>
      </c>
      <c r="F88">
        <v>1.2820399999999899E-3</v>
      </c>
      <c r="G88">
        <v>20</v>
      </c>
      <c r="H88">
        <f t="shared" si="12"/>
        <v>36.884510844432114</v>
      </c>
      <c r="I88">
        <f t="shared" si="13"/>
        <v>43.194337990321408</v>
      </c>
      <c r="J88">
        <f t="shared" si="14"/>
        <v>19.481500272175445</v>
      </c>
      <c r="K88">
        <f t="shared" si="15"/>
        <v>38.016595247073624</v>
      </c>
      <c r="L88">
        <v>0.46</v>
      </c>
    </row>
    <row r="89" spans="1:12" x14ac:dyDescent="0.3">
      <c r="A89">
        <v>881</v>
      </c>
      <c r="B89">
        <v>76.400000000000006</v>
      </c>
      <c r="C89" s="1">
        <v>4.8435887997251001E-2</v>
      </c>
      <c r="D89" s="1">
        <v>6.0571034715881898E-2</v>
      </c>
      <c r="E89" s="1">
        <v>7.8646414626337997E-3</v>
      </c>
      <c r="F89" s="1">
        <v>5.7030847240011999E-3</v>
      </c>
      <c r="G89">
        <v>20</v>
      </c>
      <c r="H89">
        <f t="shared" si="12"/>
        <v>5.1925117368275906</v>
      </c>
      <c r="I89">
        <f t="shared" si="13"/>
        <v>1.3475250392564568</v>
      </c>
      <c r="J89">
        <f t="shared" si="14"/>
        <v>129.23207733607731</v>
      </c>
      <c r="K89">
        <f t="shared" si="15"/>
        <v>168.34744459178313</v>
      </c>
      <c r="L89">
        <v>1.2</v>
      </c>
    </row>
    <row r="90" spans="1:12" x14ac:dyDescent="0.3">
      <c r="A90">
        <v>896</v>
      </c>
      <c r="B90">
        <v>41.8</v>
      </c>
      <c r="C90" s="1">
        <v>3.8256947009084198E-2</v>
      </c>
      <c r="D90" s="1">
        <v>5.1654620556791098E-2</v>
      </c>
      <c r="E90" s="1">
        <v>6.5210496313235899E-3</v>
      </c>
      <c r="F90" s="1">
        <v>4.72002934845065E-3</v>
      </c>
      <c r="G90">
        <v>20</v>
      </c>
      <c r="H90">
        <f t="shared" si="12"/>
        <v>0.19612132423625395</v>
      </c>
      <c r="I90">
        <f t="shared" si="13"/>
        <v>1.1202456041404378</v>
      </c>
      <c r="J90">
        <f t="shared" si="14"/>
        <v>86.291186468004781</v>
      </c>
      <c r="K90">
        <f t="shared" si="15"/>
        <v>118.9278933360284</v>
      </c>
      <c r="L90">
        <v>0.88</v>
      </c>
    </row>
    <row r="91" spans="1:12" x14ac:dyDescent="0.3">
      <c r="A91">
        <v>927</v>
      </c>
      <c r="B91">
        <v>27.9</v>
      </c>
      <c r="C91" s="1">
        <v>2.3212142116840698E-2</v>
      </c>
      <c r="D91" s="1">
        <v>3.3706257895005802E-2</v>
      </c>
      <c r="E91" s="1">
        <v>4.5053416686257402E-3</v>
      </c>
      <c r="F91" s="1">
        <v>3.2894762864928702E-3</v>
      </c>
      <c r="G91">
        <v>20</v>
      </c>
      <c r="H91">
        <f t="shared" si="12"/>
        <v>0.84595091520448851</v>
      </c>
      <c r="I91">
        <f t="shared" si="13"/>
        <v>0.89356208175809115</v>
      </c>
      <c r="J91">
        <f t="shared" si="14"/>
        <v>83.116311965359969</v>
      </c>
      <c r="K91">
        <f t="shared" si="15"/>
        <v>114.26523068334764</v>
      </c>
      <c r="L91">
        <v>2.0699999999999998</v>
      </c>
    </row>
    <row r="92" spans="1:12" x14ac:dyDescent="0.3">
      <c r="A92">
        <v>937</v>
      </c>
      <c r="B92">
        <v>17.5</v>
      </c>
      <c r="C92" s="1">
        <v>1.9800108552891001E-2</v>
      </c>
      <c r="D92" s="1">
        <v>2.8906031719023499E-2</v>
      </c>
      <c r="E92" s="1">
        <v>4.0122222942529798E-3</v>
      </c>
      <c r="F92" s="1">
        <v>2.95207941133249E-3</v>
      </c>
      <c r="G92">
        <v>20</v>
      </c>
      <c r="H92">
        <f t="shared" si="12"/>
        <v>0.38122313424563692</v>
      </c>
      <c r="I92">
        <f t="shared" si="13"/>
        <v>6.2963205675528355</v>
      </c>
      <c r="J92">
        <f t="shared" si="14"/>
        <v>54.23259083122764</v>
      </c>
      <c r="K92">
        <f t="shared" si="15"/>
        <v>79.182507944757077</v>
      </c>
      <c r="L92">
        <v>0.85</v>
      </c>
    </row>
    <row r="93" spans="1:12" x14ac:dyDescent="0.3">
      <c r="A93">
        <v>954</v>
      </c>
      <c r="B93">
        <v>10.8</v>
      </c>
      <c r="C93" s="1">
        <v>1.52455129613487E-2</v>
      </c>
      <c r="D93" s="1">
        <v>2.2087938984792499E-2</v>
      </c>
      <c r="E93" s="1">
        <v>3.3067580624265001E-3</v>
      </c>
      <c r="F93" s="1">
        <v>2.4769628306725799E-3</v>
      </c>
      <c r="G93">
        <v>20</v>
      </c>
      <c r="H93">
        <f t="shared" si="12"/>
        <v>2.9711260661589458</v>
      </c>
      <c r="I93">
        <f t="shared" si="13"/>
        <v>12.797990312615108</v>
      </c>
      <c r="J93">
        <f t="shared" si="14"/>
        <v>35.021413887587208</v>
      </c>
      <c r="K93">
        <f t="shared" si="15"/>
        <v>54.207362607607699</v>
      </c>
      <c r="L93">
        <v>0.75</v>
      </c>
    </row>
    <row r="94" spans="1:12" x14ac:dyDescent="0.3">
      <c r="A94">
        <v>975</v>
      </c>
      <c r="B94">
        <v>4.9000000000000004</v>
      </c>
      <c r="C94" s="1">
        <v>1.12768160115182E-2</v>
      </c>
      <c r="D94" s="1">
        <v>1.5781319401584001E-2</v>
      </c>
      <c r="E94" s="1">
        <v>2.6243919523095899E-3</v>
      </c>
      <c r="F94" s="1">
        <v>2.0215611278311999E-3</v>
      </c>
      <c r="G94">
        <v>20</v>
      </c>
      <c r="H94">
        <f t="shared" si="12"/>
        <v>17.368628561888858</v>
      </c>
      <c r="I94">
        <f t="shared" si="13"/>
        <v>34.198619733133626</v>
      </c>
      <c r="J94">
        <f t="shared" si="14"/>
        <v>9.7464460857387092</v>
      </c>
      <c r="K94">
        <f t="shared" si="15"/>
        <v>19.596786514232921</v>
      </c>
      <c r="L94">
        <v>0.43</v>
      </c>
    </row>
    <row r="95" spans="1:12" x14ac:dyDescent="0.3">
      <c r="A95">
        <v>990</v>
      </c>
      <c r="B95">
        <v>3.9</v>
      </c>
      <c r="C95" s="1">
        <v>9.2381185730522099E-3</v>
      </c>
      <c r="D95" s="1">
        <v>1.24437795476454E-2</v>
      </c>
      <c r="E95" s="1">
        <v>2.23944519296532E-3</v>
      </c>
      <c r="F95" s="1">
        <v>1.76318375302747E-3</v>
      </c>
      <c r="G95">
        <v>20</v>
      </c>
      <c r="H95">
        <f t="shared" si="12"/>
        <v>18.591692288434242</v>
      </c>
      <c r="I95">
        <f t="shared" si="13"/>
        <v>33.654171483138128</v>
      </c>
      <c r="J95">
        <f t="shared" si="14"/>
        <v>7.6936446730984311</v>
      </c>
      <c r="K95">
        <f t="shared" si="15"/>
        <v>15.755161001519616</v>
      </c>
      <c r="L95">
        <v>0.62</v>
      </c>
    </row>
    <row r="96" spans="1:12" x14ac:dyDescent="0.3">
      <c r="H96" s="2">
        <f t="shared" ref="H96:K96" si="17">AVERAGE(H41:H95)</f>
        <v>5.5503777022814678</v>
      </c>
      <c r="I96" s="2">
        <f t="shared" si="17"/>
        <v>17.61408935224468</v>
      </c>
      <c r="J96" s="2">
        <f t="shared" si="17"/>
        <v>54.626131462177931</v>
      </c>
      <c r="K96" s="2">
        <f t="shared" si="17"/>
        <v>82.898681715965026</v>
      </c>
      <c r="L96" s="2"/>
    </row>
    <row r="98" spans="1:11" x14ac:dyDescent="0.3">
      <c r="B98" t="s">
        <v>30</v>
      </c>
    </row>
    <row r="99" spans="1:11" x14ac:dyDescent="0.3"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14</v>
      </c>
      <c r="H99" t="s">
        <v>7</v>
      </c>
      <c r="I99" t="s">
        <v>8</v>
      </c>
      <c r="J99" t="s">
        <v>9</v>
      </c>
      <c r="K99" t="s">
        <v>10</v>
      </c>
    </row>
    <row r="100" spans="1:11" x14ac:dyDescent="0.3">
      <c r="A100">
        <v>935</v>
      </c>
      <c r="B100">
        <v>37</v>
      </c>
      <c r="C100" s="1">
        <v>5.1019688047479299E-2</v>
      </c>
      <c r="D100" s="1">
        <v>7.4148091144123698E-2</v>
      </c>
      <c r="E100" s="1">
        <v>1.46180488571367E-2</v>
      </c>
      <c r="F100" s="1">
        <v>1.3170630777554201E-2</v>
      </c>
      <c r="G100" s="1">
        <v>16</v>
      </c>
      <c r="H100" s="1">
        <f>((LN(B100) -LN(C100*1000))/(0.01*G100))^2</f>
        <v>4.032407519200321</v>
      </c>
      <c r="I100" s="1">
        <f>((LN(B100) -LN(D100*1000))/(0.01*G100))^2</f>
        <v>18.876114637862337</v>
      </c>
      <c r="J100" s="1">
        <f>((LN(B100) -LN(E100*1000))/(0.01*G100))^2</f>
        <v>33.687934077460099</v>
      </c>
      <c r="K100" s="1">
        <f>((LN(B100) -LN(F100*1000))/(0.01*G100))^2</f>
        <v>41.677394231277972</v>
      </c>
    </row>
    <row r="101" spans="1:11" x14ac:dyDescent="0.3">
      <c r="A101">
        <v>938</v>
      </c>
      <c r="B101">
        <v>33</v>
      </c>
      <c r="C101" s="1">
        <v>4.7386226133902497E-2</v>
      </c>
      <c r="D101" s="1">
        <v>6.8872662509152804E-2</v>
      </c>
      <c r="E101" s="1">
        <v>1.3716768156598599E-2</v>
      </c>
      <c r="F101" s="1">
        <v>1.2402335792332801E-2</v>
      </c>
      <c r="G101" s="1">
        <v>16</v>
      </c>
      <c r="H101" s="1">
        <f t="shared" ref="H101:H121" si="18">((LN(B101) -LN(C101*1000))/(0.01*G101))^2</f>
        <v>5.1139310091018269</v>
      </c>
      <c r="I101" s="1">
        <f t="shared" ref="I101:I121" si="19">((LN(B101) -LN(D101*1000))/(0.01*G101))^2</f>
        <v>21.145729025011271</v>
      </c>
      <c r="J101" s="1">
        <f t="shared" ref="J101:J121" si="20">((LN(B101) -LN(E101*1000))/(0.01*G101))^2</f>
        <v>30.105010179641194</v>
      </c>
      <c r="K101" s="1">
        <f t="shared" ref="K101:K121" si="21">((LN(B101) -LN(F101*1000))/(0.01*G101))^2</f>
        <v>37.410252339714859</v>
      </c>
    </row>
    <row r="102" spans="1:11" x14ac:dyDescent="0.3">
      <c r="A102">
        <v>953</v>
      </c>
      <c r="B102">
        <v>24</v>
      </c>
      <c r="C102" s="1">
        <v>3.8528946886484901E-2</v>
      </c>
      <c r="D102" s="1">
        <v>5.5344268810798201E-2</v>
      </c>
      <c r="E102" s="1">
        <v>1.16955801534896E-2</v>
      </c>
      <c r="F102" s="1">
        <v>1.08606077373206E-2</v>
      </c>
      <c r="G102" s="1">
        <v>16</v>
      </c>
      <c r="H102" s="1">
        <f t="shared" si="18"/>
        <v>8.7525741635259955</v>
      </c>
      <c r="I102" s="1">
        <f t="shared" si="19"/>
        <v>27.269236931865262</v>
      </c>
      <c r="J102" s="1">
        <f t="shared" si="20"/>
        <v>20.184961189138278</v>
      </c>
      <c r="K102" s="1">
        <f t="shared" si="21"/>
        <v>24.558935006232836</v>
      </c>
    </row>
    <row r="103" spans="1:11" x14ac:dyDescent="0.3">
      <c r="A103">
        <v>969</v>
      </c>
      <c r="B103">
        <v>17</v>
      </c>
      <c r="C103" s="1">
        <v>3.05608839301981E-2</v>
      </c>
      <c r="D103" s="1">
        <v>4.2876134798908498E-2</v>
      </c>
      <c r="E103" s="1">
        <v>9.7161710701552002E-3</v>
      </c>
      <c r="F103" s="1">
        <v>9.2658806138171106E-3</v>
      </c>
      <c r="G103" s="1">
        <v>16</v>
      </c>
      <c r="H103" s="1">
        <f t="shared" si="18"/>
        <v>13.437152322341193</v>
      </c>
      <c r="I103" s="1">
        <f t="shared" si="19"/>
        <v>33.43022513637743</v>
      </c>
      <c r="J103" s="1">
        <f t="shared" si="20"/>
        <v>12.22471357570438</v>
      </c>
      <c r="K103" s="1">
        <f t="shared" si="21"/>
        <v>14.386585457532474</v>
      </c>
    </row>
    <row r="104" spans="1:11" x14ac:dyDescent="0.3">
      <c r="A104">
        <v>992</v>
      </c>
      <c r="B104">
        <v>13</v>
      </c>
      <c r="C104" s="1">
        <v>2.3492835154390199E-2</v>
      </c>
      <c r="D104" s="1">
        <v>3.2063272025642603E-2</v>
      </c>
      <c r="E104" s="1">
        <v>8.03246980454792E-3</v>
      </c>
      <c r="F104" s="1">
        <v>7.5486622387138597E-3</v>
      </c>
      <c r="G104" s="1">
        <v>16</v>
      </c>
      <c r="H104" s="1">
        <f t="shared" si="18"/>
        <v>13.67826103718955</v>
      </c>
      <c r="I104" s="1">
        <f t="shared" si="19"/>
        <v>31.835115113112899</v>
      </c>
      <c r="J104" s="1">
        <f t="shared" si="20"/>
        <v>9.054731881741402</v>
      </c>
      <c r="K104" s="1">
        <f t="shared" si="21"/>
        <v>11.542114288659539</v>
      </c>
    </row>
    <row r="105" spans="1:11" x14ac:dyDescent="0.3">
      <c r="A105">
        <v>1053</v>
      </c>
      <c r="B105">
        <v>6.3</v>
      </c>
      <c r="C105" s="1">
        <v>6.8057840300906197E-3</v>
      </c>
      <c r="D105" s="1">
        <v>8.9637074785729794E-3</v>
      </c>
      <c r="E105" s="1">
        <v>2.8326466175241402E-3</v>
      </c>
      <c r="F105" s="1">
        <v>2.69131582674937E-3</v>
      </c>
      <c r="G105" s="1">
        <v>16</v>
      </c>
      <c r="H105" s="1">
        <f t="shared" si="18"/>
        <v>0.23294625572836286</v>
      </c>
      <c r="I105" s="1">
        <f t="shared" si="19"/>
        <v>4.8574586658770329</v>
      </c>
      <c r="J105" s="1">
        <f t="shared" si="20"/>
        <v>24.95865200018293</v>
      </c>
      <c r="K105" s="1">
        <f t="shared" si="21"/>
        <v>28.25715849044914</v>
      </c>
    </row>
    <row r="106" spans="1:11" x14ac:dyDescent="0.3">
      <c r="A106">
        <v>1109</v>
      </c>
      <c r="B106">
        <v>2.7</v>
      </c>
      <c r="C106" s="1">
        <v>2.6332611341963802E-3</v>
      </c>
      <c r="D106" s="1">
        <v>3.3639022028913502E-3</v>
      </c>
      <c r="E106" s="1">
        <v>1.3592333957486301E-3</v>
      </c>
      <c r="F106" s="1">
        <v>1.3154621027155599E-3</v>
      </c>
      <c r="G106" s="1">
        <v>16</v>
      </c>
      <c r="H106" s="1">
        <f t="shared" si="18"/>
        <v>2.4470188421484317E-2</v>
      </c>
      <c r="I106" s="1">
        <f t="shared" si="19"/>
        <v>1.888045984880675</v>
      </c>
      <c r="J106" s="1">
        <f t="shared" si="20"/>
        <v>18.400395330975989</v>
      </c>
      <c r="K106" s="1">
        <f t="shared" si="21"/>
        <v>20.197370751345712</v>
      </c>
    </row>
    <row r="107" spans="1:11" x14ac:dyDescent="0.3">
      <c r="A107">
        <v>989</v>
      </c>
      <c r="B107">
        <v>37</v>
      </c>
      <c r="C107" s="1">
        <v>4.38992904116286E-2</v>
      </c>
      <c r="D107" s="1">
        <v>5.7928373309680703E-2</v>
      </c>
      <c r="E107" s="1">
        <v>1.5941155160662E-2</v>
      </c>
      <c r="F107" s="1">
        <v>1.3705595020930999E-2</v>
      </c>
      <c r="G107" s="1">
        <v>16</v>
      </c>
      <c r="H107" s="1">
        <f t="shared" si="18"/>
        <v>1.141962644083421</v>
      </c>
      <c r="I107" s="1">
        <f t="shared" si="19"/>
        <v>7.8501319842247463</v>
      </c>
      <c r="J107" s="1">
        <f t="shared" si="20"/>
        <v>27.694812236692322</v>
      </c>
      <c r="K107" s="1">
        <f t="shared" si="21"/>
        <v>38.526365436847264</v>
      </c>
    </row>
    <row r="108" spans="1:11" x14ac:dyDescent="0.3">
      <c r="A108">
        <v>1014</v>
      </c>
      <c r="B108">
        <v>18</v>
      </c>
      <c r="C108" s="1">
        <v>2.3572206582077499E-2</v>
      </c>
      <c r="D108" s="1">
        <v>3.0638444489365299E-2</v>
      </c>
      <c r="E108" s="1">
        <v>9.1768420797565392E-3</v>
      </c>
      <c r="F108" s="1">
        <v>8.0289469146672902E-3</v>
      </c>
      <c r="G108" s="1">
        <v>16</v>
      </c>
      <c r="H108" s="1">
        <f t="shared" si="18"/>
        <v>2.8412594313693473</v>
      </c>
      <c r="I108" s="1">
        <f t="shared" si="19"/>
        <v>11.050796728240405</v>
      </c>
      <c r="J108" s="1">
        <f t="shared" si="20"/>
        <v>17.728763538057457</v>
      </c>
      <c r="K108" s="1">
        <f t="shared" si="21"/>
        <v>25.459491038461472</v>
      </c>
    </row>
    <row r="109" spans="1:11" x14ac:dyDescent="0.3">
      <c r="A109">
        <v>1015</v>
      </c>
      <c r="B109">
        <v>22</v>
      </c>
      <c r="C109" s="1">
        <v>2.32465885187087E-2</v>
      </c>
      <c r="D109" s="1">
        <v>3.0602574608681099E-2</v>
      </c>
      <c r="E109" s="1">
        <v>9.3046230781031296E-3</v>
      </c>
      <c r="F109" s="1">
        <v>8.1921170855275508E-3</v>
      </c>
      <c r="G109" s="1">
        <v>16</v>
      </c>
      <c r="H109" s="1">
        <f t="shared" si="18"/>
        <v>0.11866275663742884</v>
      </c>
      <c r="I109" s="1">
        <f t="shared" si="19"/>
        <v>4.2549811278722478</v>
      </c>
      <c r="J109" s="1">
        <f t="shared" si="20"/>
        <v>28.926317386336144</v>
      </c>
      <c r="K109" s="1">
        <f t="shared" si="21"/>
        <v>38.120598423780393</v>
      </c>
    </row>
    <row r="110" spans="1:11" x14ac:dyDescent="0.3">
      <c r="A110">
        <v>998</v>
      </c>
      <c r="B110">
        <v>16</v>
      </c>
      <c r="C110" s="1">
        <v>1.9084077894539302E-2</v>
      </c>
      <c r="D110" s="1">
        <v>2.7440560842274801E-2</v>
      </c>
      <c r="E110" s="1">
        <v>7.30428071544018E-3</v>
      </c>
      <c r="F110" s="1">
        <v>7.2641339452159202E-3</v>
      </c>
      <c r="G110" s="1">
        <v>16</v>
      </c>
      <c r="H110" s="1">
        <f t="shared" si="18"/>
        <v>1.2136554038316769</v>
      </c>
      <c r="I110" s="1">
        <f t="shared" si="19"/>
        <v>11.366739129267962</v>
      </c>
      <c r="J110" s="1">
        <f t="shared" si="20"/>
        <v>24.017849619185203</v>
      </c>
      <c r="K110" s="1">
        <f t="shared" si="21"/>
        <v>24.356670447408781</v>
      </c>
    </row>
    <row r="111" spans="1:11" x14ac:dyDescent="0.3">
      <c r="A111">
        <v>1005</v>
      </c>
      <c r="B111">
        <v>14</v>
      </c>
      <c r="C111" s="1">
        <v>1.67823487097826E-2</v>
      </c>
      <c r="D111" s="1">
        <v>2.39745139505478E-2</v>
      </c>
      <c r="E111" s="1">
        <v>6.5529404015519403E-3</v>
      </c>
      <c r="F111" s="1">
        <v>6.5600314427221402E-3</v>
      </c>
      <c r="G111" s="1">
        <v>16</v>
      </c>
      <c r="H111" s="1">
        <f t="shared" si="18"/>
        <v>1.2835520864700787</v>
      </c>
      <c r="I111" s="1">
        <f t="shared" si="19"/>
        <v>11.303633104474114</v>
      </c>
      <c r="J111" s="1">
        <f t="shared" si="20"/>
        <v>22.511671859059611</v>
      </c>
      <c r="K111" s="1">
        <f t="shared" si="21"/>
        <v>22.447574028602496</v>
      </c>
    </row>
    <row r="112" spans="1:11" x14ac:dyDescent="0.3">
      <c r="A112">
        <v>988</v>
      </c>
      <c r="B112">
        <v>12</v>
      </c>
      <c r="C112" s="1">
        <v>1.5988981147200699E-2</v>
      </c>
      <c r="D112" s="1">
        <v>2.2947113429367401E-2</v>
      </c>
      <c r="E112" s="1">
        <v>5.7826360685714296E-3</v>
      </c>
      <c r="F112" s="1">
        <v>5.7281043859928101E-3</v>
      </c>
      <c r="G112" s="1">
        <v>16</v>
      </c>
      <c r="H112" s="1">
        <f t="shared" si="18"/>
        <v>3.2173856292859297</v>
      </c>
      <c r="I112" s="1">
        <f t="shared" si="19"/>
        <v>16.416956738483041</v>
      </c>
      <c r="J112" s="1">
        <f t="shared" si="20"/>
        <v>20.819087024273973</v>
      </c>
      <c r="K112" s="1">
        <f t="shared" si="21"/>
        <v>21.362999347025358</v>
      </c>
    </row>
    <row r="113" spans="1:12" x14ac:dyDescent="0.3">
      <c r="A113">
        <v>991</v>
      </c>
      <c r="B113">
        <v>11</v>
      </c>
      <c r="C113" s="1">
        <v>1.5041259414215399E-2</v>
      </c>
      <c r="D113" s="1">
        <v>2.1550505595225401E-2</v>
      </c>
      <c r="E113" s="1">
        <v>5.4789010275092297E-3</v>
      </c>
      <c r="F113" s="1">
        <v>5.4501783233889397E-3</v>
      </c>
      <c r="G113" s="1">
        <v>16</v>
      </c>
      <c r="H113" s="1">
        <f t="shared" si="18"/>
        <v>3.8245126501005431</v>
      </c>
      <c r="I113" s="1">
        <f t="shared" si="19"/>
        <v>17.666470183702025</v>
      </c>
      <c r="J113" s="1">
        <f t="shared" si="20"/>
        <v>18.976409523622191</v>
      </c>
      <c r="K113" s="1">
        <f t="shared" si="21"/>
        <v>19.263702009362284</v>
      </c>
    </row>
    <row r="114" spans="1:12" x14ac:dyDescent="0.3">
      <c r="A114">
        <v>978</v>
      </c>
      <c r="B114">
        <v>9.8000000000000007</v>
      </c>
      <c r="C114" s="1">
        <v>1.49097437747486E-2</v>
      </c>
      <c r="D114" s="1">
        <v>2.1058725896040201E-2</v>
      </c>
      <c r="E114" s="1">
        <v>5.2013796497151999E-3</v>
      </c>
      <c r="F114" s="1">
        <v>5.05952003669946E-3</v>
      </c>
      <c r="G114" s="1">
        <v>16</v>
      </c>
      <c r="H114" s="1">
        <f t="shared" si="18"/>
        <v>6.8785735885992709</v>
      </c>
      <c r="I114" s="1">
        <f t="shared" si="19"/>
        <v>22.856324758068705</v>
      </c>
      <c r="J114" s="1">
        <f t="shared" si="20"/>
        <v>15.674595444679744</v>
      </c>
      <c r="K114" s="1">
        <f t="shared" si="21"/>
        <v>17.072946823618512</v>
      </c>
    </row>
    <row r="115" spans="1:12" x14ac:dyDescent="0.3">
      <c r="A115">
        <v>991</v>
      </c>
      <c r="B115">
        <v>7.7</v>
      </c>
      <c r="C115" s="1">
        <v>1.1497244650321E-2</v>
      </c>
      <c r="D115" s="1">
        <v>1.62391148204135E-2</v>
      </c>
      <c r="E115" s="1">
        <v>4.16162286193232E-3</v>
      </c>
      <c r="F115" s="1">
        <v>4.12536332714306E-3</v>
      </c>
      <c r="G115" s="1">
        <v>16</v>
      </c>
      <c r="H115" s="1">
        <f t="shared" si="18"/>
        <v>6.2777520569117389</v>
      </c>
      <c r="I115" s="1">
        <f t="shared" si="19"/>
        <v>21.750709703273603</v>
      </c>
      <c r="J115" s="1">
        <f t="shared" si="20"/>
        <v>14.789563261494179</v>
      </c>
      <c r="K115" s="1">
        <f t="shared" si="21"/>
        <v>15.213229061524681</v>
      </c>
    </row>
    <row r="116" spans="1:12" x14ac:dyDescent="0.3">
      <c r="A116">
        <v>979</v>
      </c>
      <c r="B116">
        <v>49</v>
      </c>
      <c r="C116" s="1">
        <v>5.5933435163316898E-2</v>
      </c>
      <c r="D116" s="1">
        <v>7.9232504047776098E-2</v>
      </c>
      <c r="E116" s="1">
        <v>2.1895035175582701E-2</v>
      </c>
      <c r="F116" s="1">
        <v>1.9826557286130801E-2</v>
      </c>
      <c r="G116" s="1">
        <v>16</v>
      </c>
      <c r="H116" s="1">
        <f t="shared" si="18"/>
        <v>0.68415673146692935</v>
      </c>
      <c r="I116" s="1">
        <f t="shared" si="19"/>
        <v>9.0212495716281111</v>
      </c>
      <c r="J116" s="1">
        <f t="shared" si="20"/>
        <v>25.348732188775394</v>
      </c>
      <c r="K116" s="1">
        <f t="shared" si="21"/>
        <v>31.978882355710599</v>
      </c>
    </row>
    <row r="117" spans="1:12" x14ac:dyDescent="0.3">
      <c r="A117">
        <v>994</v>
      </c>
      <c r="B117">
        <v>47</v>
      </c>
      <c r="C117" s="1">
        <v>4.1415503203275902E-2</v>
      </c>
      <c r="D117" s="1">
        <v>5.7369191512954401E-2</v>
      </c>
      <c r="E117" s="1">
        <v>1.7010561288712901E-2</v>
      </c>
      <c r="F117" s="1">
        <v>1.5419188858987701E-2</v>
      </c>
      <c r="G117" s="1">
        <v>16</v>
      </c>
      <c r="H117" s="1">
        <f t="shared" si="18"/>
        <v>0.62501196790145996</v>
      </c>
      <c r="I117" s="1">
        <f t="shared" si="19"/>
        <v>1.5525132634555303</v>
      </c>
      <c r="J117" s="1">
        <f t="shared" si="20"/>
        <v>40.347363944756495</v>
      </c>
      <c r="K117" s="1">
        <f t="shared" si="21"/>
        <v>48.522965055506987</v>
      </c>
    </row>
    <row r="118" spans="1:12" x14ac:dyDescent="0.3">
      <c r="A118">
        <v>1046</v>
      </c>
      <c r="B118">
        <v>10</v>
      </c>
      <c r="C118" s="1">
        <v>1.16640422266802E-2</v>
      </c>
      <c r="D118" s="1">
        <v>1.5793393034938201E-2</v>
      </c>
      <c r="E118" s="1">
        <v>5.5137617236173898E-3</v>
      </c>
      <c r="F118" s="1">
        <v>5.2637052529753798E-3</v>
      </c>
      <c r="G118" s="1">
        <v>16</v>
      </c>
      <c r="H118" s="1">
        <f t="shared" si="18"/>
        <v>0.92551257410840315</v>
      </c>
      <c r="I118" s="1">
        <f t="shared" si="19"/>
        <v>8.1583996062465687</v>
      </c>
      <c r="J118" s="1">
        <f t="shared" si="20"/>
        <v>13.844817479172642</v>
      </c>
      <c r="K118" s="1">
        <f t="shared" si="21"/>
        <v>16.087614290072963</v>
      </c>
    </row>
    <row r="119" spans="1:12" x14ac:dyDescent="0.3">
      <c r="A119">
        <v>1047</v>
      </c>
      <c r="B119">
        <v>11</v>
      </c>
      <c r="C119" s="1">
        <v>1.1486003604566501E-2</v>
      </c>
      <c r="D119" s="1">
        <v>1.55402809808523E-2</v>
      </c>
      <c r="E119" s="1">
        <v>5.4519808021250699E-3</v>
      </c>
      <c r="F119" s="1">
        <v>5.2052706876357597E-3</v>
      </c>
      <c r="G119" s="1">
        <v>16</v>
      </c>
      <c r="H119" s="1">
        <f t="shared" si="18"/>
        <v>7.3014604204953384E-2</v>
      </c>
      <c r="I119" s="1">
        <f t="shared" si="19"/>
        <v>4.6639842739752817</v>
      </c>
      <c r="J119" s="1">
        <f t="shared" si="20"/>
        <v>19.245565017320782</v>
      </c>
      <c r="K119" s="1">
        <f t="shared" si="21"/>
        <v>21.868691635793418</v>
      </c>
    </row>
    <row r="120" spans="1:12" x14ac:dyDescent="0.3">
      <c r="A120">
        <v>1094</v>
      </c>
      <c r="B120">
        <v>4.7</v>
      </c>
      <c r="C120" s="1">
        <v>5.3800512938265597E-3</v>
      </c>
      <c r="D120" s="1">
        <v>7.1102168981852197E-3</v>
      </c>
      <c r="E120" s="1">
        <v>3.1366218720375199E-3</v>
      </c>
      <c r="F120" s="1">
        <v>2.9540742655768098E-3</v>
      </c>
      <c r="G120" s="1">
        <v>16</v>
      </c>
      <c r="H120" s="1">
        <f t="shared" si="18"/>
        <v>0.71334282108769842</v>
      </c>
      <c r="I120" s="1">
        <f t="shared" si="19"/>
        <v>6.6941937574842338</v>
      </c>
      <c r="J120" s="1">
        <f t="shared" si="20"/>
        <v>6.3887657047794821</v>
      </c>
      <c r="K120" s="1">
        <f t="shared" si="21"/>
        <v>8.4236784860457536</v>
      </c>
    </row>
    <row r="121" spans="1:12" x14ac:dyDescent="0.3">
      <c r="A121">
        <v>1098</v>
      </c>
      <c r="B121">
        <v>4.5999999999999996</v>
      </c>
      <c r="C121" s="1">
        <v>5.0573609659548E-3</v>
      </c>
      <c r="D121" s="1">
        <v>6.6545889505631598E-3</v>
      </c>
      <c r="E121" s="1">
        <v>2.9884009781097499E-3</v>
      </c>
      <c r="F121" s="1">
        <v>2.8134588808686801E-3</v>
      </c>
      <c r="G121" s="1">
        <v>16</v>
      </c>
      <c r="H121" s="1">
        <f t="shared" si="18"/>
        <v>0.35097105011846502</v>
      </c>
      <c r="I121" s="1">
        <f t="shared" si="19"/>
        <v>5.3260095243678514</v>
      </c>
      <c r="J121" s="1">
        <f t="shared" si="20"/>
        <v>7.2669955831773594</v>
      </c>
      <c r="K121" s="1">
        <f t="shared" si="21"/>
        <v>9.4418562703099873</v>
      </c>
    </row>
    <row r="122" spans="1:12" x14ac:dyDescent="0.3">
      <c r="H122" s="2">
        <f t="shared" ref="H122:K122" si="22">AVERAGE(H100:H121)</f>
        <v>3.4291394768948211</v>
      </c>
      <c r="I122" s="2">
        <f t="shared" si="22"/>
        <v>13.601591770443243</v>
      </c>
      <c r="J122" s="2">
        <f t="shared" si="22"/>
        <v>20.554441274828509</v>
      </c>
      <c r="K122" s="2">
        <f t="shared" si="22"/>
        <v>24.371685239785617</v>
      </c>
      <c r="L122" s="2"/>
    </row>
    <row r="125" spans="1:12" x14ac:dyDescent="0.3">
      <c r="B125" t="s">
        <v>32</v>
      </c>
    </row>
    <row r="126" spans="1:12" x14ac:dyDescent="0.3"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14</v>
      </c>
      <c r="H126" t="s">
        <v>7</v>
      </c>
      <c r="I126" t="s">
        <v>8</v>
      </c>
      <c r="J126" t="s">
        <v>9</v>
      </c>
      <c r="K126" t="s">
        <v>10</v>
      </c>
    </row>
    <row r="127" spans="1:12" x14ac:dyDescent="0.3">
      <c r="A127">
        <v>924.27053466014763</v>
      </c>
      <c r="B127">
        <v>93.037724113209507</v>
      </c>
      <c r="C127" s="1">
        <v>3.4843940411285398E-2</v>
      </c>
      <c r="D127" s="1">
        <v>4.81557657914366E-2</v>
      </c>
      <c r="E127" s="1">
        <v>8.6498186582434095E-3</v>
      </c>
      <c r="F127" s="1">
        <v>6.9979770647230896E-3</v>
      </c>
      <c r="G127">
        <v>21.273784608843027</v>
      </c>
      <c r="H127" s="1">
        <f>((LN(B127) -LN(C127*1000))/(0.01*G127))^2</f>
        <v>21.313006865354811</v>
      </c>
      <c r="I127" s="1">
        <f>((LN(B127) -LN(D127*1000))/(0.01*G127))^2</f>
        <v>9.5831145720472044</v>
      </c>
      <c r="J127" s="1">
        <f>((LN(B127) -LN(E127*1000))/(0.01*G127))^2</f>
        <v>124.68332468335542</v>
      </c>
      <c r="K127" s="1">
        <f>((LN(B127) -LN(F127*1000))/(0.01*G127))^2</f>
        <v>147.92181851086522</v>
      </c>
    </row>
    <row r="128" spans="1:12" x14ac:dyDescent="0.3">
      <c r="A128">
        <v>961.90977707565889</v>
      </c>
      <c r="B128">
        <v>33.238589885440497</v>
      </c>
      <c r="C128" s="1">
        <v>1.8322930246306698E-2</v>
      </c>
      <c r="D128" s="1">
        <v>2.64614360627623E-2</v>
      </c>
      <c r="E128" s="1">
        <v>5.2406428631104401E-3</v>
      </c>
      <c r="F128" s="1">
        <v>4.43796914888439E-3</v>
      </c>
      <c r="G128">
        <v>27.382523536742926</v>
      </c>
      <c r="H128" s="1">
        <f t="shared" ref="H128:H144" si="23">((LN(B128) -LN(C128*1000))/(0.01*G128))^2</f>
        <v>4.7304401763469359</v>
      </c>
      <c r="I128" s="1">
        <f t="shared" ref="I128:I144" si="24">((LN(B128) -LN(D128*1000))/(0.01*G128))^2</f>
        <v>0.69344307518939685</v>
      </c>
      <c r="J128" s="1">
        <f t="shared" ref="J128:J144" si="25">((LN(B128) -LN(E128*1000))/(0.01*G128))^2</f>
        <v>45.510601940844893</v>
      </c>
      <c r="K128" s="1">
        <f t="shared" ref="K128:K144" si="26">((LN(B128) -LN(F128*1000))/(0.01*G128))^2</f>
        <v>54.070783003424722</v>
      </c>
    </row>
    <row r="129" spans="1:11" x14ac:dyDescent="0.3">
      <c r="A129">
        <v>1006.0583807600515</v>
      </c>
      <c r="B129">
        <v>14.632060811596199</v>
      </c>
      <c r="C129" s="1">
        <v>9.3229361275340098E-3</v>
      </c>
      <c r="D129" s="1">
        <v>1.2948727052860501E-2</v>
      </c>
      <c r="E129" s="1">
        <v>3.0422838185867802E-3</v>
      </c>
      <c r="F129" s="1">
        <v>2.7387616302719498E-3</v>
      </c>
      <c r="G129">
        <v>20.039208914858481</v>
      </c>
      <c r="H129" s="1">
        <f t="shared" si="23"/>
        <v>5.0592500716575595</v>
      </c>
      <c r="I129" s="1">
        <f t="shared" si="24"/>
        <v>0.37196854917093375</v>
      </c>
      <c r="J129" s="1">
        <f t="shared" si="25"/>
        <v>61.429032880223303</v>
      </c>
      <c r="K129" s="1">
        <f t="shared" si="26"/>
        <v>69.925594384339504</v>
      </c>
    </row>
    <row r="130" spans="1:11" x14ac:dyDescent="0.3">
      <c r="A130">
        <v>1053.4409842368327</v>
      </c>
      <c r="B130">
        <v>5.6181282528765504</v>
      </c>
      <c r="C130" s="1">
        <v>4.87508974095777E-3</v>
      </c>
      <c r="D130" s="1">
        <v>6.25562800607054E-3</v>
      </c>
      <c r="E130" s="1">
        <v>1.80954511043099E-3</v>
      </c>
      <c r="F130" s="1">
        <v>1.71473610789377E-3</v>
      </c>
      <c r="G130">
        <v>15.566113911572909</v>
      </c>
      <c r="H130" s="1">
        <f t="shared" si="23"/>
        <v>0.83053851297087977</v>
      </c>
      <c r="I130" s="1">
        <f t="shared" si="24"/>
        <v>0.47678107326814434</v>
      </c>
      <c r="J130" s="1">
        <f t="shared" si="25"/>
        <v>52.971275179122166</v>
      </c>
      <c r="K130" s="1">
        <f t="shared" si="26"/>
        <v>58.123302957447457</v>
      </c>
    </row>
    <row r="131" spans="1:11" x14ac:dyDescent="0.3">
      <c r="A131">
        <v>892.46231155779333</v>
      </c>
      <c r="B131">
        <v>58.401939011437896</v>
      </c>
      <c r="C131" s="1">
        <v>2.7215342502742199E-2</v>
      </c>
      <c r="D131" s="1">
        <v>2.52181969676568E-2</v>
      </c>
      <c r="E131" s="1">
        <v>6.9254503369269999E-3</v>
      </c>
      <c r="F131" s="1">
        <v>5.28507141940655E-3</v>
      </c>
      <c r="G131">
        <v>18.695069476143892</v>
      </c>
      <c r="H131" s="1">
        <f t="shared" si="23"/>
        <v>16.681746459374583</v>
      </c>
      <c r="I131" s="1">
        <f t="shared" si="24"/>
        <v>20.178099313413536</v>
      </c>
      <c r="J131" s="1">
        <f t="shared" si="25"/>
        <v>130.0707718734333</v>
      </c>
      <c r="K131" s="1">
        <f t="shared" si="26"/>
        <v>165.14264414482872</v>
      </c>
    </row>
    <row r="132" spans="1:11" x14ac:dyDescent="0.3">
      <c r="A132">
        <v>927.31829573935556</v>
      </c>
      <c r="B132">
        <v>27.809789027190899</v>
      </c>
      <c r="C132" s="1">
        <v>1.5808900724832001E-2</v>
      </c>
      <c r="D132" s="1">
        <v>1.9087481740916099E-2</v>
      </c>
      <c r="E132" s="1">
        <v>4.2020021713458098E-3</v>
      </c>
      <c r="F132" s="1">
        <v>3.3113141545423001E-3</v>
      </c>
      <c r="G132">
        <v>23.035033065132097</v>
      </c>
      <c r="H132" s="1">
        <f t="shared" si="23"/>
        <v>6.0122178383354798</v>
      </c>
      <c r="I132" s="1">
        <f t="shared" si="24"/>
        <v>2.6694300789278866</v>
      </c>
      <c r="J132" s="1">
        <f t="shared" si="25"/>
        <v>67.307955958677795</v>
      </c>
      <c r="K132" s="1">
        <f t="shared" si="26"/>
        <v>85.345985256297155</v>
      </c>
    </row>
    <row r="133" spans="1:11" x14ac:dyDescent="0.3">
      <c r="A133">
        <v>965.00760704194852</v>
      </c>
      <c r="B133">
        <v>11.455948669494401</v>
      </c>
      <c r="C133" s="1">
        <v>8.6695160598233897E-3</v>
      </c>
      <c r="D133" s="1">
        <v>1.1735383418852999E-2</v>
      </c>
      <c r="E133" s="1">
        <v>2.5364100083225E-3</v>
      </c>
      <c r="F133" s="1">
        <v>2.0898558351643598E-3</v>
      </c>
      <c r="G133">
        <v>22.770668189213772</v>
      </c>
      <c r="H133" s="1">
        <f t="shared" si="23"/>
        <v>1.4979951732814758</v>
      </c>
      <c r="I133" s="1">
        <f t="shared" si="24"/>
        <v>1.1201080364914982E-2</v>
      </c>
      <c r="J133" s="1">
        <f t="shared" si="25"/>
        <v>43.844241120030993</v>
      </c>
      <c r="K133" s="1">
        <f t="shared" si="26"/>
        <v>55.830109161908055</v>
      </c>
    </row>
    <row r="134" spans="1:11" x14ac:dyDescent="0.3">
      <c r="A134">
        <v>1006.1182868796745</v>
      </c>
      <c r="B134">
        <v>5.8652397374130096</v>
      </c>
      <c r="C134" s="1">
        <v>4.60115649143751E-3</v>
      </c>
      <c r="D134" s="1">
        <v>6.38272104807592E-3</v>
      </c>
      <c r="E134" s="1">
        <v>1.5086973224624799E-3</v>
      </c>
      <c r="F134" s="1">
        <v>1.32989946044316E-3</v>
      </c>
      <c r="G134">
        <v>13.100739351421286</v>
      </c>
      <c r="H134" s="1">
        <f t="shared" si="23"/>
        <v>3.4330142308771259</v>
      </c>
      <c r="I134" s="1">
        <f t="shared" si="24"/>
        <v>0.41653105108779381</v>
      </c>
      <c r="J134" s="1">
        <f t="shared" si="25"/>
        <v>107.41821615951599</v>
      </c>
      <c r="K134" s="1">
        <f t="shared" si="26"/>
        <v>128.30426038172928</v>
      </c>
    </row>
    <row r="135" spans="1:11" x14ac:dyDescent="0.3">
      <c r="A135">
        <v>1053.3807829181499</v>
      </c>
      <c r="B135">
        <v>2.7273441052790499</v>
      </c>
      <c r="C135" s="1">
        <v>2.35464239642028E-3</v>
      </c>
      <c r="D135" s="1">
        <v>3.1619585889013399E-3</v>
      </c>
      <c r="E135" s="1">
        <v>8.6664202035798596E-4</v>
      </c>
      <c r="F135" s="1">
        <v>8.35431607857486E-4</v>
      </c>
      <c r="G135">
        <v>15.5661</v>
      </c>
      <c r="H135" s="1">
        <f t="shared" si="23"/>
        <v>0.89108056165648342</v>
      </c>
      <c r="I135" s="1">
        <f t="shared" si="24"/>
        <v>0.90232194449788905</v>
      </c>
      <c r="J135" s="1">
        <f t="shared" si="25"/>
        <v>54.244577967228572</v>
      </c>
      <c r="K135" s="1">
        <f t="shared" si="26"/>
        <v>57.770885589537805</v>
      </c>
    </row>
    <row r="136" spans="1:11" x14ac:dyDescent="0.3">
      <c r="A136">
        <v>888.48594741613988</v>
      </c>
      <c r="B136">
        <v>67.373385651357395</v>
      </c>
      <c r="C136" s="1">
        <v>4.2720451046504099E-2</v>
      </c>
      <c r="D136" s="1">
        <v>5.34743497298521E-2</v>
      </c>
      <c r="E136" s="1">
        <v>7.4182994152631604E-3</v>
      </c>
      <c r="F136" s="1">
        <v>5.7212445547897804E-3</v>
      </c>
      <c r="G136">
        <v>19.814009260048437</v>
      </c>
      <c r="H136" s="1">
        <f t="shared" si="23"/>
        <v>5.2865205676786076</v>
      </c>
      <c r="I136" s="1">
        <f t="shared" si="24"/>
        <v>1.3597516823012528</v>
      </c>
      <c r="J136" s="1">
        <f t="shared" si="25"/>
        <v>123.98938217830931</v>
      </c>
      <c r="K136" s="1">
        <f t="shared" si="26"/>
        <v>154.90443793454199</v>
      </c>
    </row>
    <row r="137" spans="1:11" x14ac:dyDescent="0.3">
      <c r="A137">
        <v>932.44529019981564</v>
      </c>
      <c r="B137">
        <v>29.575373134104701</v>
      </c>
      <c r="C137" s="1">
        <v>2.09931636142098E-2</v>
      </c>
      <c r="D137" s="1">
        <v>2.9635186908635199E-2</v>
      </c>
      <c r="E137" s="1">
        <v>4.3062259711671999E-3</v>
      </c>
      <c r="F137" s="1">
        <v>3.3796909508394001E-3</v>
      </c>
      <c r="G137">
        <v>22.864191269872048</v>
      </c>
      <c r="H137" s="1">
        <f t="shared" si="23"/>
        <v>2.2471446680851832</v>
      </c>
      <c r="I137" s="1">
        <f t="shared" si="24"/>
        <v>7.8082314579108397E-5</v>
      </c>
      <c r="J137" s="1">
        <f t="shared" si="25"/>
        <v>71.022788043064295</v>
      </c>
      <c r="K137" s="1">
        <f t="shared" si="26"/>
        <v>90.005818743178324</v>
      </c>
    </row>
    <row r="138" spans="1:11" x14ac:dyDescent="0.3">
      <c r="A138">
        <v>976.41979408834811</v>
      </c>
      <c r="B138">
        <v>14.8426561962431</v>
      </c>
      <c r="C138" s="1">
        <v>1.08644094016926E-2</v>
      </c>
      <c r="D138" s="1">
        <v>1.48393970034829E-2</v>
      </c>
      <c r="E138" s="1">
        <v>2.5904028442204899E-3</v>
      </c>
      <c r="F138" s="1">
        <v>2.1509531844667701E-3</v>
      </c>
      <c r="G138">
        <v>18.748159082259814</v>
      </c>
      <c r="H138" s="1">
        <f t="shared" si="23"/>
        <v>2.769669809311746</v>
      </c>
      <c r="I138" s="1">
        <f t="shared" si="24"/>
        <v>1.3720658354820757E-6</v>
      </c>
      <c r="J138" s="1">
        <f t="shared" si="25"/>
        <v>86.699758606522948</v>
      </c>
      <c r="K138" s="1">
        <f t="shared" si="26"/>
        <v>106.14865406557425</v>
      </c>
    </row>
    <row r="139" spans="1:11" x14ac:dyDescent="0.3">
      <c r="A139">
        <v>1005.6439199589541</v>
      </c>
      <c r="B139">
        <v>8.0719180518879092</v>
      </c>
      <c r="C139" s="1">
        <v>7.4466573762068198E-3</v>
      </c>
      <c r="D139" s="1">
        <v>9.4432894546534092E-3</v>
      </c>
      <c r="E139" s="1">
        <v>1.8980546725318201E-3</v>
      </c>
      <c r="F139" s="1">
        <v>1.6485954821341599E-3</v>
      </c>
      <c r="G139">
        <v>12.373279909451922</v>
      </c>
      <c r="H139" s="1">
        <f t="shared" si="23"/>
        <v>0.42459921808784851</v>
      </c>
      <c r="I139" s="1">
        <f t="shared" si="24"/>
        <v>1.6082351415037082</v>
      </c>
      <c r="J139" s="1">
        <f t="shared" si="25"/>
        <v>136.86879630863919</v>
      </c>
      <c r="K139" s="1">
        <f t="shared" si="26"/>
        <v>164.81128772148858</v>
      </c>
    </row>
    <row r="140" spans="1:11" x14ac:dyDescent="0.3">
      <c r="A140">
        <v>860.17699115044843</v>
      </c>
      <c r="B140">
        <v>42.2394030645954</v>
      </c>
      <c r="C140" s="1">
        <v>2.4601111099548701E-2</v>
      </c>
      <c r="D140" s="1">
        <v>1.44076432427799E-2</v>
      </c>
      <c r="E140" s="1">
        <v>6.1997282052138301E-3</v>
      </c>
      <c r="F140" s="1">
        <v>4.0387330770095499E-3</v>
      </c>
      <c r="G140">
        <v>17.310753920030546</v>
      </c>
      <c r="H140" s="1">
        <f t="shared" si="23"/>
        <v>9.7512187095747453</v>
      </c>
      <c r="I140" s="1">
        <f t="shared" si="24"/>
        <v>38.606933719880658</v>
      </c>
      <c r="J140" s="1">
        <f t="shared" si="25"/>
        <v>122.87094731779538</v>
      </c>
      <c r="K140" s="1">
        <f t="shared" si="26"/>
        <v>183.88679583041412</v>
      </c>
    </row>
    <row r="141" spans="1:11" x14ac:dyDescent="0.3">
      <c r="A141">
        <v>891.57952669235397</v>
      </c>
      <c r="B141">
        <v>20.9416829414217</v>
      </c>
      <c r="C141" s="1">
        <v>1.7046794538864402E-2</v>
      </c>
      <c r="D141" s="1">
        <v>1.6756237887287698E-2</v>
      </c>
      <c r="E141" s="1">
        <v>3.7091550816838498E-3</v>
      </c>
      <c r="F141" s="1">
        <v>2.6592961251131102E-3</v>
      </c>
      <c r="G141">
        <v>20.414954003486415</v>
      </c>
      <c r="H141" s="1">
        <f t="shared" si="23"/>
        <v>1.0160309490934663</v>
      </c>
      <c r="I141" s="1">
        <f t="shared" si="24"/>
        <v>1.192888472519293</v>
      </c>
      <c r="J141" s="1">
        <f t="shared" si="25"/>
        <v>71.889579458289901</v>
      </c>
      <c r="K141" s="1">
        <f t="shared" si="26"/>
        <v>102.18518618220831</v>
      </c>
    </row>
    <row r="142" spans="1:11" x14ac:dyDescent="0.3">
      <c r="A142">
        <v>932.46354566385673</v>
      </c>
      <c r="B142">
        <v>10.868652679654</v>
      </c>
      <c r="C142" s="1">
        <v>9.6135437684481996E-3</v>
      </c>
      <c r="D142" s="1">
        <v>1.23409596376126E-2</v>
      </c>
      <c r="E142" s="1">
        <v>2.1239313104411801E-3</v>
      </c>
      <c r="F142" s="1">
        <v>1.6032112767185799E-3</v>
      </c>
      <c r="G142">
        <v>17.520872069723939</v>
      </c>
      <c r="H142" s="1">
        <f t="shared" si="23"/>
        <v>0.49050934110897881</v>
      </c>
      <c r="I142" s="1">
        <f t="shared" si="24"/>
        <v>0.52574678137930708</v>
      </c>
      <c r="J142" s="1">
        <f t="shared" si="25"/>
        <v>86.827157951389594</v>
      </c>
      <c r="K142" s="1">
        <f t="shared" si="26"/>
        <v>119.32056026512201</v>
      </c>
    </row>
    <row r="143" spans="1:11" x14ac:dyDescent="0.3">
      <c r="A143">
        <v>976.29570108477924</v>
      </c>
      <c r="B143">
        <v>6.1544656648511404</v>
      </c>
      <c r="C143" s="1">
        <v>5.0588886190612902E-3</v>
      </c>
      <c r="D143" s="1">
        <v>6.9045187031374503E-3</v>
      </c>
      <c r="E143" s="1">
        <v>1.24735684070245E-3</v>
      </c>
      <c r="F143" s="1">
        <v>9.994203456912161E-4</v>
      </c>
      <c r="G143">
        <v>11.585849707737081</v>
      </c>
      <c r="H143" s="1">
        <f t="shared" si="23"/>
        <v>2.8628215595752824</v>
      </c>
      <c r="I143" s="1">
        <f t="shared" si="24"/>
        <v>0.9852032690277831</v>
      </c>
      <c r="J143" s="1">
        <f t="shared" si="25"/>
        <v>189.79827168886308</v>
      </c>
      <c r="K143" s="1">
        <f t="shared" si="26"/>
        <v>246.15929308414181</v>
      </c>
    </row>
    <row r="144" spans="1:11" x14ac:dyDescent="0.3">
      <c r="A144">
        <v>1005.5865921787714</v>
      </c>
      <c r="B144">
        <v>3.3560454244004299</v>
      </c>
      <c r="C144" s="1">
        <v>3.3589056495203101E-3</v>
      </c>
      <c r="D144" s="1">
        <v>4.5007867130076699E-3</v>
      </c>
      <c r="E144" s="1">
        <v>8.9457073414502301E-4</v>
      </c>
      <c r="F144" s="1">
        <v>7.5711613833120105E-4</v>
      </c>
      <c r="G144">
        <v>23.80173566056553</v>
      </c>
      <c r="H144" s="1">
        <f t="shared" si="23"/>
        <v>1.2810247370046111E-5</v>
      </c>
      <c r="I144" s="1">
        <f t="shared" si="24"/>
        <v>1.5204286859185396</v>
      </c>
      <c r="J144" s="1">
        <f t="shared" si="25"/>
        <v>30.857474689956891</v>
      </c>
      <c r="K144" s="1">
        <f t="shared" si="26"/>
        <v>39.135715026337671</v>
      </c>
    </row>
    <row r="145" spans="8:12" x14ac:dyDescent="0.3">
      <c r="H145" s="2">
        <f t="shared" ref="H145:K145" si="27">AVERAGE(H127:H144)</f>
        <v>4.7387676401454755</v>
      </c>
      <c r="I145" s="2">
        <f t="shared" si="27"/>
        <v>4.5056754413821487</v>
      </c>
      <c r="J145" s="2">
        <f t="shared" si="27"/>
        <v>89.35023077807017</v>
      </c>
      <c r="K145" s="2">
        <f t="shared" si="27"/>
        <v>112.72184068018802</v>
      </c>
      <c r="L145" s="2"/>
    </row>
  </sheetData>
  <sortState xmlns:xlrd2="http://schemas.microsoft.com/office/spreadsheetml/2017/richdata2" ref="A140:C144">
    <sortCondition ref="A140:A1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Lalit Attarde</cp:lastModifiedBy>
  <dcterms:created xsi:type="dcterms:W3CDTF">2024-07-07T19:02:26Z</dcterms:created>
  <dcterms:modified xsi:type="dcterms:W3CDTF">2024-07-14T19:05:06Z</dcterms:modified>
</cp:coreProperties>
</file>