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heryians Course\Advanced Excel\"/>
    </mc:Choice>
  </mc:AlternateContent>
  <xr:revisionPtr revIDLastSave="0" documentId="13_ncr:1_{B6C636F8-3095-4436-A225-A87B003B59C0}" xr6:coauthVersionLast="47" xr6:coauthVersionMax="47" xr10:uidLastSave="{00000000-0000-0000-0000-000000000000}"/>
  <bookViews>
    <workbookView xWindow="-108" yWindow="-108" windowWidth="23256" windowHeight="12456" tabRatio="671" firstSheet="6" activeTab="8" xr2:uid="{00000000-000D-0000-FFFF-FFFF00000000}"/>
  </bookViews>
  <sheets>
    <sheet name="fact_player" sheetId="6" r:id="rId1"/>
    <sheet name="fact_match" sheetId="5" r:id="rId2"/>
    <sheet name="dim_value" sheetId="4" r:id="rId3"/>
    <sheet name="dim_team" sheetId="3" r:id="rId4"/>
    <sheet name="dim_player" sheetId="2" r:id="rId5"/>
    <sheet name="Team Summary" sheetId="13" r:id="rId6"/>
    <sheet name="Player Summary" sheetId="14" r:id="rId7"/>
    <sheet name="Team Performance Dashboard" sheetId="16" r:id="rId8"/>
    <sheet name="Player Performance Dashboard" sheetId="19" r:id="rId9"/>
  </sheets>
  <definedNames>
    <definedName name="_xlcn.WorksheetConnection_DashboardIPL.xlsxdim_player1" hidden="1">dim_player[]</definedName>
    <definedName name="_xlcn.WorksheetConnection_DashboardIPL.xlsxdim_team1" hidden="1">dim_team[]</definedName>
    <definedName name="_xlcn.WorksheetConnection_DashboardIPL.xlsxdim_value1" hidden="1">dim_value[]</definedName>
    <definedName name="_xlcn.WorksheetConnection_DashboardIPL.xlsxfact_match1" hidden="1">fact_match[]</definedName>
    <definedName name="_xlcn.WorksheetConnection_DashboardIPL.xlsxfact_player1" hidden="1">fact_player[]</definedName>
    <definedName name="ExternalData_1" localSheetId="4" hidden="1">dim_player!$A$1:$H$34</definedName>
    <definedName name="ExternalData_2" localSheetId="3" hidden="1">dim_team!$A$1:$G$9</definedName>
    <definedName name="ExternalData_3" localSheetId="2" hidden="1">dim_value!$A$1:$D$11</definedName>
    <definedName name="ExternalData_4" localSheetId="1" hidden="1">fact_match!$A$1:$N$61</definedName>
    <definedName name="ExternalData_5" localSheetId="0" hidden="1">fact_player!$A$1:$K$202</definedName>
    <definedName name="Slicer_Team_Name">#N/A</definedName>
    <definedName name="Slicer_Venue_Name">#N/A</definedName>
  </definedNames>
  <calcPr calcId="191029"/>
  <pivotCaches>
    <pivotCache cacheId="1978" r:id="rId10"/>
    <pivotCache cacheId="1981" r:id="rId11"/>
    <pivotCache cacheId="1984" r:id="rId12"/>
    <pivotCache cacheId="1987" r:id="rId13"/>
    <pivotCache cacheId="1990" r:id="rId14"/>
    <pivotCache cacheId="1993" r:id="rId15"/>
    <pivotCache cacheId="1996" r:id="rId16"/>
    <pivotCache cacheId="1999" r:id="rId17"/>
    <pivotCache cacheId="2002" r:id="rId18"/>
    <pivotCache cacheId="2005" r:id="rId19"/>
  </pivotCaches>
  <extLst>
    <ext xmlns:x14="http://schemas.microsoft.com/office/spreadsheetml/2009/9/main" uri="{876F7934-8845-4945-9796-88D515C7AA90}">
      <x14:pivotCaches>
        <pivotCache cacheId="485"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Dashboard - IPL.xlsx!fact_player"/>
          <x15:modelTable id="fact_match" name="fact_match" connection="WorksheetConnection_Dashboard - IPL.xlsx!fact_match"/>
          <x15:modelTable id="dim_value" name="dim_value" connection="WorksheetConnection_Dashboard - IPL.xlsx!dim_value"/>
          <x15:modelTable id="dim_team" name="dim_team" connection="WorksheetConnection_Dashboard - IPL.xlsx!dim_team"/>
          <x15:modelTable id="dim_player" name="dim_player" connection="WorksheetConnection_Dashboard - IPL.xlsx!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Venue_ID" toTable="dim_value" toColumn="Venue_ID"/>
          <x15:modelRelationship fromTable="fact_match" fromColumn="Team1_ID" toTable="dim_team" toColumn="Tea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3" l="1"/>
  <c r="F3" i="13"/>
  <c r="I3" i="16" s="1"/>
  <c r="H11" i="19"/>
  <c r="E3" i="16"/>
  <c r="Q3" i="16"/>
  <c r="M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4C6873-1C79-4907-9D04-12585E415A77}"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8EFC37B0-EC10-4F89-B467-ACAA6E2F56FD}"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14395E2F-4574-4E32-B021-29E980B9586C}" keepAlive="1" name="Query - dim_value" description="Connection to the 'dim_value' query in the workbook." type="5" refreshedVersion="8" background="1" saveData="1">
    <dbPr connection="Provider=Microsoft.Mashup.OleDb.1;Data Source=$Workbook$;Location=dim_value;Extended Properties=&quot;&quot;" command="SELECT * FROM [dim_value]"/>
  </connection>
  <connection id="4" xr16:uid="{9EF0E5D9-25E1-4A99-B48C-B05694E9BF51}"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E5FE1772-99C9-4AA6-975A-2C26E6DF5374}"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972FD5BC-2DD6-4BE1-A28F-621B6840FE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F633BA75-EA01-43B1-A287-9D03D7358367}" name="WorksheetConnection_Dashboard - IPL.xlsx!dim_player" type="102" refreshedVersion="8" minRefreshableVersion="5">
    <extLst>
      <ext xmlns:x15="http://schemas.microsoft.com/office/spreadsheetml/2010/11/main" uri="{DE250136-89BD-433C-8126-D09CA5730AF9}">
        <x15:connection id="dim_player">
          <x15:rangePr sourceName="_xlcn.WorksheetConnection_DashboardIPL.xlsxdim_player1"/>
        </x15:connection>
      </ext>
    </extLst>
  </connection>
  <connection id="8" xr16:uid="{544DF8D9-1C11-49B8-8355-84E9B60C11C4}" name="WorksheetConnection_Dashboard - IPL.xlsx!dim_team" type="102" refreshedVersion="8" minRefreshableVersion="5">
    <extLst>
      <ext xmlns:x15="http://schemas.microsoft.com/office/spreadsheetml/2010/11/main" uri="{DE250136-89BD-433C-8126-D09CA5730AF9}">
        <x15:connection id="dim_team">
          <x15:rangePr sourceName="_xlcn.WorksheetConnection_DashboardIPL.xlsxdim_team1"/>
        </x15:connection>
      </ext>
    </extLst>
  </connection>
  <connection id="9" xr16:uid="{6CDCE209-F68B-4F3D-8EBF-BF3E969F859C}" name="WorksheetConnection_Dashboard - IPL.xlsx!dim_value" type="102" refreshedVersion="8" minRefreshableVersion="5">
    <extLst>
      <ext xmlns:x15="http://schemas.microsoft.com/office/spreadsheetml/2010/11/main" uri="{DE250136-89BD-433C-8126-D09CA5730AF9}">
        <x15:connection id="dim_value">
          <x15:rangePr sourceName="_xlcn.WorksheetConnection_DashboardIPL.xlsxdim_value1"/>
        </x15:connection>
      </ext>
    </extLst>
  </connection>
  <connection id="10" xr16:uid="{05617700-707E-4A02-8302-53171B292774}" name="WorksheetConnection_Dashboard - IPL.xlsx!fact_match" type="102" refreshedVersion="8" minRefreshableVersion="5">
    <extLst>
      <ext xmlns:x15="http://schemas.microsoft.com/office/spreadsheetml/2010/11/main" uri="{DE250136-89BD-433C-8126-D09CA5730AF9}">
        <x15:connection id="fact_match">
          <x15:rangePr sourceName="_xlcn.WorksheetConnection_DashboardIPL.xlsxfact_match1"/>
        </x15:connection>
      </ext>
    </extLst>
  </connection>
  <connection id="11" xr16:uid="{B31E873F-5372-4AA2-AA35-BC2091D003FE}" name="WorksheetConnection_Dashboard - IPL.xlsx!fact_player" type="102" refreshedVersion="8" minRefreshableVersion="5">
    <extLst>
      <ext xmlns:x15="http://schemas.microsoft.com/office/spreadsheetml/2010/11/main" uri="{DE250136-89BD-433C-8126-D09CA5730AF9}">
        <x15:connection id="fact_player">
          <x15:rangePr sourceName="_xlcn.WorksheetConnection_DashboardIPL.xlsxfact_player1"/>
        </x15:connection>
      </ext>
    </extLst>
  </connection>
</connections>
</file>

<file path=xl/sharedStrings.xml><?xml version="1.0" encoding="utf-8"?>
<sst xmlns="http://schemas.openxmlformats.org/spreadsheetml/2006/main" count="1308" uniqueCount="360">
  <si>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</si>
  <si>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</si>
  <si>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</si>
  <si>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</si>
  <si>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</si>
  <si>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</si>
  <si>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</si>
  <si>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</si>
  <si>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</si>
  <si>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</si>
  <si>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</si>
  <si>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</si>
  <si>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</si>
  <si>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</si>
  <si>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</si>
  <si>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</si>
  <si>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</si>
  <si>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</si>
  <si>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</si>
  <si>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</si>
  <si>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</si>
  <si>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</si>
  <si>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</si>
  <si>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</si>
  <si>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</si>
  <si>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</si>
  <si>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</si>
  <si>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</si>
  <si>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</si>
  <si>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</si>
  <si>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</si>
  <si>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</si>
  <si>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</si>
  <si>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</si>
  <si>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</si>
  <si>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</si>
  <si>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</si>
  <si>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</si>
  <si>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</si>
  <si>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</si>
  <si>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</si>
  <si>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</si>
  <si>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</si>
  <si>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</si>
  <si>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</si>
  <si>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</si>
  <si>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</si>
  <si>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</si>
  <si>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</si>
  <si>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</si>
  <si>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</si>
  <si>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</si>
  <si>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</si>
  <si>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</si>
  <si>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</si>
  <si>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</si>
  <si>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</si>
  <si>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</si>
  <si>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</si>
  <si>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</si>
  <si>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</si>
  <si>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</si>
  <si>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</si>
  <si>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</si>
  <si>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</si>
  <si>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</si>
  <si>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</si>
  <si>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</si>
  <si>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</si>
  <si>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</si>
  <si>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</si>
  <si>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</si>
  <si>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</si>
  <si>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</si>
  <si>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</si>
  <si>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</si>
  <si>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</si>
  <si>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</si>
  <si>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</si>
  <si>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</si>
  <si>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</si>
  <si>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</si>
  <si>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</si>
  <si>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</si>
  <si>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</si>
  <si>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</si>
  <si>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</si>
  <si>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</si>
  <si>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</si>
  <si>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</si>
  <si>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</si>
  <si>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</si>
  <si>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</si>
  <si>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</si>
  <si>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</si>
  <si>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</si>
  <si>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</si>
  <si>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</si>
  <si>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</si>
  <si>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</si>
  <si>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</si>
  <si>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</si>
  <si>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</si>
  <si>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</si>
  <si>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</si>
  <si>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</si>
  <si>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</si>
  <si>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</si>
  <si>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</si>
  <si>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</si>
  <si>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</si>
  <si>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</si>
  <si>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</si>
  <si>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</si>
  <si>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</si>
  <si>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</si>
  <si>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</si>
  <si>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</si>
  <si>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</si>
  <si>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</si>
  <si>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</si>
  <si>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</si>
  <si>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</si>
  <si>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</si>
  <si>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</si>
  <si>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</si>
  <si>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</si>
  <si>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</si>
  <si>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</si>
  <si>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</si>
  <si>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</si>
  <si>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</si>
  <si>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</si>
  <si>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</si>
  <si>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</si>
  <si>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</si>
  <si>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</si>
  <si>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</si>
  <si>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</si>
  <si>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</si>
  <si>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</si>
  <si>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</si>
  <si>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</si>
  <si>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</si>
  <si>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</si>
  <si>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</si>
  <si>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</si>
  <si>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</si>
  <si>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</si>
  <si>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</si>
  <si>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</si>
  <si>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</si>
  <si>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</si>
  <si>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</si>
  <si>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</si>
  <si>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</si>
  <si>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</si>
  <si>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</si>
  <si>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</si>
  <si>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</si>
  <si>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</si>
  <si>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</si>
  <si>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</si>
  <si>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V02</t>
  </si>
  <si>
    <t>V03</t>
  </si>
  <si>
    <t>V04</t>
  </si>
  <si>
    <t>V05</t>
  </si>
  <si>
    <t>V06</t>
  </si>
  <si>
    <t>V07</t>
  </si>
  <si>
    <t>V08</t>
  </si>
  <si>
    <t>V09</t>
  </si>
  <si>
    <t>Narendra Modi Stadium</t>
  </si>
  <si>
    <t>Ahmedabad</t>
  </si>
  <si>
    <t>V10</t>
  </si>
  <si>
    <t>Bharat Ratna Shri Atal Bihari Vajpayee Ekana Cricket Stadium</t>
  </si>
  <si>
    <t>Lucknow</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</si>
  <si>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</si>
  <si>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</si>
  <si>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</si>
  <si>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</si>
  <si>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</si>
  <si>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</si>
  <si>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</si>
  <si>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</si>
  <si>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</si>
  <si>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</si>
  <si>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</si>
  <si>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</si>
  <si>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</si>
  <si>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</si>
  <si>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</si>
  <si>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</si>
  <si>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</si>
  <si>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</si>
  <si>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</si>
  <si>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</si>
  <si>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</si>
  <si>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</si>
  <si>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</si>
  <si>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</si>
  <si>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</si>
  <si>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</si>
  <si>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</si>
  <si>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</si>
  <si>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</si>
  <si>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</si>
  <si>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</si>
  <si>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</si>
  <si>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</si>
  <si>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</si>
  <si>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</si>
  <si>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</si>
  <si>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</si>
  <si>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</si>
  <si>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</si>
  <si>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</si>
  <si>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</si>
  <si>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</si>
  <si>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</si>
  <si>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</si>
  <si>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</si>
  <si>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</si>
  <si>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</si>
  <si>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</si>
  <si>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</si>
  <si>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</si>
  <si>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</si>
  <si>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</si>
  <si>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</si>
  <si>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</si>
  <si>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</si>
  <si>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</si>
  <si>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</si>
  <si>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</si>
  <si>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</si>
  <si>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</si>
  <si>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</si>
  <si>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</si>
  <si>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</si>
  <si>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</si>
  <si>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</si>
  <si>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</si>
  <si>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</si>
  <si>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</si>
  <si>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</si>
  <si>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</si>
  <si>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</si>
  <si>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</si>
  <si>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</si>
  <si>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</si>
  <si>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</si>
  <si>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</si>
  <si>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</si>
  <si>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</si>
  <si>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</si>
  <si>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</si>
  <si>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</si>
  <si>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</si>
  <si>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</si>
  <si>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</si>
  <si>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</si>
  <si>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</si>
  <si>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</si>
  <si>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</si>
  <si>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</si>
  <si>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</si>
  <si>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</si>
  <si>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</si>
  <si>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</si>
  <si>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</si>
  <si>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</si>
  <si>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</si>
  <si>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</si>
  <si>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</si>
  <si>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</si>
  <si>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</si>
  <si>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</si>
  <si>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</si>
  <si>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</si>
  <si>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</si>
  <si>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</si>
  <si>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</si>
  <si>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</si>
  <si>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</si>
  <si>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</si>
  <si>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</si>
  <si>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</si>
  <si>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</si>
  <si>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</si>
  <si>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</si>
  <si>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</si>
  <si>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</si>
  <si>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</si>
  <si>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</si>
  <si>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</si>
  <si>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</si>
  <si>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</si>
  <si>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</si>
  <si>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</si>
  <si>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</si>
  <si>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</si>
  <si>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</si>
  <si>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</si>
  <si>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</si>
  <si>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</si>
  <si>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</si>
  <si>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</si>
  <si>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</si>
  <si>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</si>
  <si>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</si>
  <si>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</si>
  <si>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</si>
  <si>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</si>
  <si>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</si>
  <si>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</si>
  <si>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</si>
  <si>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</si>
  <si>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</si>
  <si>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</si>
  <si>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</si>
  <si>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</si>
  <si>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</si>
  <si>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</si>
  <si>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</si>
  <si>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</si>
  <si>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</si>
  <si>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</si>
  <si>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</si>
  <si>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</si>
  <si>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</si>
  <si>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</si>
  <si>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</si>
  <si>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</si>
  <si>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</si>
  <si>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</si>
  <si>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</si>
  <si>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</si>
  <si>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</si>
  <si>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(blank)</t>
  </si>
  <si>
    <t>Grand Total</t>
  </si>
  <si>
    <t>Total Matches</t>
  </si>
  <si>
    <t>Team Name</t>
  </si>
  <si>
    <t>Total Runs</t>
  </si>
  <si>
    <t>Total Wickets</t>
  </si>
  <si>
    <t>Total Wins</t>
  </si>
  <si>
    <t>Player | Team | Role Names</t>
  </si>
  <si>
    <t>Sum of Wickets</t>
  </si>
  <si>
    <t>Total  Wickets</t>
  </si>
  <si>
    <t>Total Balls Faced</t>
  </si>
  <si>
    <t>Runs Conceded</t>
  </si>
  <si>
    <t>Sum of Strike_Rate</t>
  </si>
  <si>
    <t>Sum of Economy</t>
  </si>
  <si>
    <t>Strike Rate</t>
  </si>
  <si>
    <t>Sum of Total_Runs</t>
  </si>
  <si>
    <t>Win by Runs</t>
  </si>
  <si>
    <t>Win by Wickets</t>
  </si>
  <si>
    <t>Teams</t>
  </si>
  <si>
    <t>Total Teams</t>
  </si>
  <si>
    <t>Player Names</t>
  </si>
  <si>
    <t>Total Ball Faced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</si>
</sst>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0"/>
      <name val="Arial Black"/>
      <family val="2"/>
    </font>
    <font>
      <sz val="11"/>
      <color rgb="FF7030A0"/>
      <name val="Calibri"/>
      <family val="2"/>
      <scheme val="minor"/>
    </font>
    <font>
      <sz val="48"/>
      <color theme="0"/>
      <name val="Algerian"/>
      <family val="5"/>
    </font>
    <font>
      <sz val="36"/>
      <color theme="0"/>
      <name val="Algerian"/>
      <family val="5"/>
    </font>
    <font>
      <sz val="11"/>
      <color theme="9" tint="0.59999389629810485"/>
      <name val="Calibri"/>
      <family val="2"/>
      <scheme val="minor"/>
    </font>
    <font>
      <sz val="16"/>
      <color theme="0"/>
      <name val="Times New Roman"/>
      <family val="1"/>
    </font>
  </fonts>
  <fills count="9">
    <fill>
      <patternFill patternType="none"/>
    </fill>
    <fill>
      <patternFill patternType="gray125"/>
    </fill>
    <fill>
      <patternFill patternType="solid">
        <fgColor theme="4" tint="0.79998168889431442"/>
        <bgColor theme="4" tint="0.79998168889431442"/>
      </patternFill>
    </fill>
    <fill>
      <patternFill patternType="solid">
        <fgColor rgb="FF7030A0"/>
        <bgColor indexed="64"/>
      </patternFill>
    </fill>
    <fill>
      <patternFill patternType="solid">
        <fgColor theme="4" tint="0.79998168889431442"/>
        <bgColor indexed="64"/>
      </patternFill>
    </fill>
    <fill>
      <patternFill patternType="solid">
        <fgColor rgb="FF002060"/>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4" tint="0.59999389629810485"/>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0" fontId="1" fillId="2" borderId="1" xfId="0" applyNumberFormat="1" applyFont="1" applyFill="1" applyBorder="1"/>
    <xf numFmtId="0" fontId="0" fillId="4" borderId="0" xfId="0" applyFill="1"/>
    <xf numFmtId="0" fontId="2" fillId="5" borderId="0" xfId="0" applyFont="1" applyFill="1" applyAlignment="1">
      <alignment horizontal="center"/>
    </xf>
    <xf numFmtId="0" fontId="3" fillId="4" borderId="0" xfId="0" applyFont="1" applyFill="1"/>
    <xf numFmtId="0" fontId="4" fillId="3" borderId="0" xfId="0" applyFont="1" applyFill="1" applyAlignment="1">
      <alignment horizontal="center" vertical="center"/>
    </xf>
    <xf numFmtId="0" fontId="0" fillId="6" borderId="0" xfId="0" applyFill="1"/>
    <xf numFmtId="0" fontId="5" fillId="3" borderId="0" xfId="0" applyFont="1" applyFill="1" applyAlignment="1">
      <alignment horizontal="center" vertical="center"/>
    </xf>
    <xf numFmtId="0" fontId="6" fillId="7" borderId="0" xfId="0" applyFont="1" applyFill="1"/>
    <xf numFmtId="0" fontId="6" fillId="8" borderId="0" xfId="0" applyFont="1" applyFill="1"/>
    <xf numFmtId="0" fontId="7" fillId="5" borderId="0" xfId="0" applyFont="1" applyFill="1" applyAlignment="1">
      <alignment horizontal="center" wrapText="1"/>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1.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openxmlformats.org/officeDocument/2006/relationships/pivotCacheDefinition" Target="pivotCache/pivotCacheDefinition11.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 IPL.xlsx]Team Summary!PivotTable9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Team Vs Win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'Team Summary'!$B$16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'Team Summary'!$A$17:$A$19</c:f>
              <c:strCache>
                <c:ptCount val="2"/>
                <c:pt idx="0">
                  <c:v>Rajasthan Royals (RR)</c:v>
                </c:pt>
                <c:pt idx="1">
                  <c:v>(blank)</c:v>
                </c:pt>
              </c:strCache>
            </c:strRef>
          </c:cat>
          <c:val>
            <c:numRef>
              <c:f>'Team Summary'!$B$17:$B$19</c:f>
              <c:numCache>
                <c:formatCode>0</c:formatCode>
                <c:ptCount val="2"/>
                <c:pt idx="0">
                  <c:v>4</c:v>
                </c:pt>
                <c:pt idx="1">
                  <c:v>0</c:v>
                </c:pt>
              </c:numCache>
            </c:numRef>
          </c:val>
          <c:extLst>
            <c:ext xmlns:c16="http://schemas.microsoft.com/office/drawing/2014/chart" uri="{C3380CC4-5D6E-409C-BE32-E72D297353CC}">
              <c16:uniqueId val="{00000006-6A6D-4EDD-9972-A41A7C69915B}"/>
            </c:ext>
          </c:extLst>
        </c:ser>
        <c:dLbls>
          <c:showLegendKey val="0"/>
          <c:showVal val="0"/>
          <c:showCatName val="0"/>
          <c:showSerName val="0"/>
          <c:showPercent val="0"/>
          <c:showBubbleSize val="0"/>
        </c:dLbls>
        <c:gapWidth val="150"/>
        <c:shape val="box"/>
        <c:axId val="1535216432"/>
        <c:axId val="1535213552"/>
        <c:axId val="0"/>
      </c:bar3DChart>
      <c:catAx>
        <c:axId val="15352164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213552"/>
        <c:crosses val="autoZero"/>
        <c:auto val="1"/>
        <c:lblAlgn val="ctr"/>
        <c:lblOffset val="100"/>
        <c:noMultiLvlLbl val="0"/>
      </c:catAx>
      <c:valAx>
        <c:axId val="1535213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21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 IPL.xlsx]Team Summary!PivotTable10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'Team Summary'!$G$16</c:f>
              <c:strCache>
                <c:ptCount val="1"/>
                <c:pt idx="0">
                  <c:v>Total</c:v>
                </c:pt>
              </c:strCache>
            </c:strRef>
          </c:tx>
          <c:spPr>
            <a:solidFill>
              <a:schemeClr val="accent4"/>
            </a:solidFill>
            <a:ln>
              <a:noFill/>
            </a:ln>
            <a:effectLst/>
            <a:sp3d/>
          </c:spPr>
          <c:invertIfNegative val="0"/>
          <c:cat>
            <c:strRef>
              <c:f>'Team Summary'!$F$17:$F$18</c:f>
              <c:strCache>
                <c:ptCount val="1"/>
                <c:pt idx="0">
                  <c:v>Rajasthan Royals (RR)</c:v>
                </c:pt>
              </c:strCache>
            </c:strRef>
          </c:cat>
          <c:val>
            <c:numRef>
              <c:f>'Team Summary'!$G$17:$G$18</c:f>
              <c:numCache>
                <c:formatCode>General</c:formatCode>
                <c:ptCount val="1"/>
                <c:pt idx="0">
                  <c:v>2318</c:v>
                </c:pt>
              </c:numCache>
            </c:numRef>
          </c:val>
          <c:extLst>
            <c:ext xmlns:c16="http://schemas.microsoft.com/office/drawing/2014/chart" uri="{C3380CC4-5D6E-409C-BE32-E72D297353CC}">
              <c16:uniqueId val="{00000007-656B-44E2-AF8C-99DAB8EB26C2}"/>
            </c:ext>
          </c:extLst>
        </c:ser>
        <c:dLbls>
          <c:showLegendKey val="0"/>
          <c:showVal val="0"/>
          <c:showCatName val="0"/>
          <c:showSerName val="0"/>
          <c:showPercent val="0"/>
          <c:showBubbleSize val="0"/>
        </c:dLbls>
        <c:gapWidth val="150"/>
        <c:shape val="box"/>
        <c:axId val="966848960"/>
        <c:axId val="72414591"/>
        <c:axId val="0"/>
      </c:bar3DChart>
      <c:catAx>
        <c:axId val="966848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4591"/>
        <c:crosses val="autoZero"/>
        <c:auto val="1"/>
        <c:lblAlgn val="ctr"/>
        <c:lblOffset val="100"/>
        <c:noMultiLvlLbl val="0"/>
      </c:catAx>
      <c:valAx>
        <c:axId val="72414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84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 IPL.xlsx]Team Summary!PivotTable11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Wins</a:t>
            </a:r>
            <a:r>
              <a:rPr lang="en-IN" baseline="0"/>
              <a:t> : Run Vs Wickets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'Team Summary'!$L$16</c:f>
              <c:strCache>
                <c:ptCount val="1"/>
                <c:pt idx="0">
                  <c:v>Total</c:v>
                </c:pt>
              </c:strCache>
            </c:strRef>
          </c:tx>
          <c:dPt>
            <c:idx val="0"/>
            <c:bubble3D val="0"/>
            <c:spPr>
              <a:solidFill>
                <a:schemeClr val="accent5">
                  <a:tint val="77000"/>
                </a:schemeClr>
              </a:solidFill>
              <a:ln w="25400">
                <a:solidFill>
                  <a:schemeClr val="lt1"/>
                </a:solidFill>
              </a:ln>
              <a:effectLst/>
              <a:sp3d contourW="25400">
                <a:contourClr>
                  <a:schemeClr val="lt1"/>
                </a:contourClr>
              </a:sp3d>
            </c:spPr>
          </c:dPt>
          <c:dPt>
            <c:idx val="1"/>
            <c:bubble3D val="0"/>
            <c:spPr>
              <a:solidFill>
                <a:schemeClr val="accent5">
                  <a:shade val="76000"/>
                </a:schemeClr>
              </a:solidFill>
              <a:ln w="25400">
                <a:solidFill>
                  <a:schemeClr val="lt1"/>
                </a:solidFill>
              </a:ln>
              <a:effectLst/>
              <a:sp3d contourW="25400">
                <a:contourClr>
                  <a:schemeClr val="lt1"/>
                </a:contourClr>
              </a:sp3d>
            </c:spPr>
          </c:dPt>
          <c:cat>
            <c:strRef>
              <c:f>'Team Summary'!$K$17:$K$19</c:f>
              <c:strCache>
                <c:ptCount val="2"/>
                <c:pt idx="0">
                  <c:v>Win by Runs</c:v>
                </c:pt>
                <c:pt idx="1">
                  <c:v>Win by Wickets</c:v>
                </c:pt>
              </c:strCache>
            </c:strRef>
          </c:cat>
          <c:val>
            <c:numRef>
              <c:f>'Team Summary'!$L$17:$L$19</c:f>
              <c:numCache>
                <c:formatCode>General</c:formatCode>
                <c:ptCount val="2"/>
                <c:pt idx="0">
                  <c:v>1379</c:v>
                </c:pt>
                <c:pt idx="1">
                  <c:v>939</c:v>
                </c:pt>
              </c:numCache>
            </c:numRef>
          </c:val>
          <c:extLst>
            <c:ext xmlns:c16="http://schemas.microsoft.com/office/drawing/2014/chart" uri="{C3380CC4-5D6E-409C-BE32-E72D297353CC}">
              <c16:uniqueId val="{00000007-554E-4D24-B9DE-5A8BB25596E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 IPL.xlsx]Team Summary!PivotTable12</c:name>
    <c:fmtId val="3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Summary'!$G$40</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'Team Summary'!$F$41:$F$51</c:f>
              <c:strCache>
                <c:ptCount val="10"/>
                <c:pt idx="0">
                  <c:v>Arun Jaitley Stadium</c:v>
                </c:pt>
                <c:pt idx="1">
                  <c:v>Bharat Ratna Shri Atal Bihari Vajpayee Ekana Cricket Stadium</c:v>
                </c:pt>
                <c:pt idx="2">
                  <c:v>Eden Gardens</c:v>
                </c:pt>
                <c:pt idx="3">
                  <c:v>M. A. Chidambaram Stadium</c:v>
                </c:pt>
                <c:pt idx="4">
                  <c:v>M. Chinnaswamy Stadium</c:v>
                </c:pt>
                <c:pt idx="5">
                  <c:v>Maharaja Yadavindra Singh Int. Cricket Stadium</c:v>
                </c:pt>
                <c:pt idx="6">
                  <c:v>Narendra Modi Stadium</c:v>
                </c:pt>
                <c:pt idx="7">
                  <c:v>Rajiv Gandhi Int. Stadium</c:v>
                </c:pt>
                <c:pt idx="8">
                  <c:v>Sawai Mansingh Stadium</c:v>
                </c:pt>
                <c:pt idx="9">
                  <c:v>Wankhede Stadium</c:v>
                </c:pt>
              </c:strCache>
            </c:strRef>
          </c:cat>
          <c:val>
            <c:numRef>
              <c:f>'Team Summary'!$G$41:$G$51</c:f>
              <c:numCache>
                <c:formatCode>General</c:formatCode>
                <c:ptCount val="10"/>
                <c:pt idx="0">
                  <c:v>8</c:v>
                </c:pt>
                <c:pt idx="1">
                  <c:v>8</c:v>
                </c:pt>
                <c:pt idx="2">
                  <c:v>8</c:v>
                </c:pt>
                <c:pt idx="3">
                  <c:v>8</c:v>
                </c:pt>
                <c:pt idx="4">
                  <c:v>8</c:v>
                </c:pt>
                <c:pt idx="5">
                  <c:v>8</c:v>
                </c:pt>
                <c:pt idx="6">
                  <c:v>8</c:v>
                </c:pt>
                <c:pt idx="7">
                  <c:v>8</c:v>
                </c:pt>
                <c:pt idx="8">
                  <c:v>8</c:v>
                </c:pt>
                <c:pt idx="9">
                  <c:v>8</c:v>
                </c:pt>
              </c:numCache>
            </c:numRef>
          </c:val>
          <c:extLst>
            <c:ext xmlns:c16="http://schemas.microsoft.com/office/drawing/2014/chart" uri="{C3380CC4-5D6E-409C-BE32-E72D297353CC}">
              <c16:uniqueId val="{00000002-8E56-4F71-9E1C-036529D87BAE}"/>
            </c:ext>
          </c:extLst>
        </c:ser>
        <c:dLbls>
          <c:showLegendKey val="0"/>
          <c:showVal val="0"/>
          <c:showCatName val="0"/>
          <c:showSerName val="0"/>
          <c:showPercent val="0"/>
          <c:showBubbleSize val="0"/>
        </c:dLbls>
        <c:gapWidth val="150"/>
        <c:overlap val="100"/>
        <c:axId val="881902496"/>
        <c:axId val="881898656"/>
      </c:barChart>
      <c:catAx>
        <c:axId val="881902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98656"/>
        <c:crosses val="autoZero"/>
        <c:auto val="1"/>
        <c:lblAlgn val="ctr"/>
        <c:lblOffset val="100"/>
        <c:noMultiLvlLbl val="0"/>
      </c:catAx>
      <c:valAx>
        <c:axId val="8818986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90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IPL.xlsx]Player Summary!PivotTable13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'Player Summary'!$B$41</c:f>
              <c:strCache>
                <c:ptCount val="1"/>
                <c:pt idx="0">
                  <c:v>Total</c:v>
                </c:pt>
              </c:strCache>
            </c:strRef>
          </c:tx>
          <c:spPr>
            <a:ln w="28575" cap="rnd">
              <a:solidFill>
                <a:schemeClr val="accent6"/>
              </a:solidFill>
              <a:round/>
            </a:ln>
            <a:effectLst/>
          </c:spPr>
          <c:marker>
            <c:symbol val="none"/>
          </c:marker>
          <c:cat>
            <c:strRef>
              <c:f>'Player Summary'!$A$42:$A$55</c:f>
              <c:strCache>
                <c:ptCount val="13"/>
                <c:pt idx="0">
                  <c:v>Jasprit Bumrah</c:v>
                </c:pt>
                <c:pt idx="1">
                  <c:v>Arshdeep Singh</c:v>
                </c:pt>
                <c:pt idx="2">
                  <c:v>Ishan Kishan</c:v>
                </c:pt>
                <c:pt idx="3">
                  <c:v>Yuzvendra Chahal</c:v>
                </c:pt>
                <c:pt idx="4">
                  <c:v>Andre Russell</c:v>
                </c:pt>
                <c:pt idx="5">
                  <c:v>Axar Patel</c:v>
                </c:pt>
                <c:pt idx="6">
                  <c:v>Glenn Maxwell</c:v>
                </c:pt>
                <c:pt idx="7">
                  <c:v>Jos Buttler</c:v>
                </c:pt>
                <c:pt idx="8">
                  <c:v>Kuldeep Yadav</c:v>
                </c:pt>
                <c:pt idx="9">
                  <c:v>Sunil Narine</c:v>
                </c:pt>
                <c:pt idx="10">
                  <c:v>Travis Head</c:v>
                </c:pt>
                <c:pt idx="11">
                  <c:v>Trent Boult</c:v>
                </c:pt>
                <c:pt idx="12">
                  <c:v>Yashasvi Jaiswal</c:v>
                </c:pt>
              </c:strCache>
            </c:strRef>
          </c:cat>
          <c:val>
            <c:numRef>
              <c:f>'Player Summary'!$B$42:$B$55</c:f>
              <c:numCache>
                <c:formatCode>General</c:formatCode>
                <c:ptCount val="13"/>
                <c:pt idx="0">
                  <c:v>0</c:v>
                </c:pt>
                <c:pt idx="1">
                  <c:v>0</c:v>
                </c:pt>
                <c:pt idx="2">
                  <c:v>40</c:v>
                </c:pt>
                <c:pt idx="3">
                  <c:v>0</c:v>
                </c:pt>
                <c:pt idx="4">
                  <c:v>25</c:v>
                </c:pt>
                <c:pt idx="5">
                  <c:v>0</c:v>
                </c:pt>
                <c:pt idx="6">
                  <c:v>33</c:v>
                </c:pt>
                <c:pt idx="7">
                  <c:v>167</c:v>
                </c:pt>
                <c:pt idx="8">
                  <c:v>0</c:v>
                </c:pt>
                <c:pt idx="9">
                  <c:v>18</c:v>
                </c:pt>
                <c:pt idx="10">
                  <c:v>35</c:v>
                </c:pt>
                <c:pt idx="11">
                  <c:v>0</c:v>
                </c:pt>
                <c:pt idx="12">
                  <c:v>12</c:v>
                </c:pt>
              </c:numCache>
            </c:numRef>
          </c:val>
          <c:smooth val="0"/>
          <c:extLst>
            <c:ext xmlns:c16="http://schemas.microsoft.com/office/drawing/2014/chart" uri="{C3380CC4-5D6E-409C-BE32-E72D297353CC}">
              <c16:uniqueId val="{00000000-C75D-49BF-B728-9877AF3CD00E}"/>
            </c:ext>
          </c:extLst>
        </c:ser>
        <c:dLbls>
          <c:showLegendKey val="0"/>
          <c:showVal val="0"/>
          <c:showCatName val="0"/>
          <c:showSerName val="0"/>
          <c:showPercent val="0"/>
          <c:showBubbleSize val="0"/>
        </c:dLbls>
        <c:smooth val="0"/>
        <c:axId val="44111455"/>
        <c:axId val="44111935"/>
      </c:lineChart>
      <c:catAx>
        <c:axId val="4411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1935"/>
        <c:crosses val="autoZero"/>
        <c:auto val="1"/>
        <c:lblAlgn val="ctr"/>
        <c:lblOffset val="100"/>
        <c:noMultiLvlLbl val="0"/>
      </c:catAx>
      <c:valAx>
        <c:axId val="4411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 IPL.xlsx]Player Summary!PivotTable14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Wickets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'Player Summary'!$B$78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'Player Summary'!$A$79:$A$92</c:f>
              <c:strCache>
                <c:ptCount val="13"/>
                <c:pt idx="0">
                  <c:v>Jasprit Bumrah</c:v>
                </c:pt>
                <c:pt idx="1">
                  <c:v>Arshdeep Singh</c:v>
                </c:pt>
                <c:pt idx="2">
                  <c:v>Ishan Kishan</c:v>
                </c:pt>
                <c:pt idx="3">
                  <c:v>Yuzvendra Chahal</c:v>
                </c:pt>
                <c:pt idx="4">
                  <c:v>Andre Russell</c:v>
                </c:pt>
                <c:pt idx="5">
                  <c:v>Axar Patel</c:v>
                </c:pt>
                <c:pt idx="6">
                  <c:v>Glenn Maxwell</c:v>
                </c:pt>
                <c:pt idx="7">
                  <c:v>Jos Buttler</c:v>
                </c:pt>
                <c:pt idx="8">
                  <c:v>Kuldeep Yadav</c:v>
                </c:pt>
                <c:pt idx="9">
                  <c:v>Sunil Narine</c:v>
                </c:pt>
                <c:pt idx="10">
                  <c:v>Travis Head</c:v>
                </c:pt>
                <c:pt idx="11">
                  <c:v>Trent Boult</c:v>
                </c:pt>
                <c:pt idx="12">
                  <c:v>Yashasvi Jaiswal</c:v>
                </c:pt>
              </c:strCache>
            </c:strRef>
          </c:cat>
          <c:val>
            <c:numRef>
              <c:f>'Player Summary'!$B$79:$B$92</c:f>
              <c:numCache>
                <c:formatCode>General</c:formatCode>
                <c:ptCount val="13"/>
                <c:pt idx="0">
                  <c:v>3</c:v>
                </c:pt>
                <c:pt idx="1">
                  <c:v>3</c:v>
                </c:pt>
                <c:pt idx="2">
                  <c:v>0</c:v>
                </c:pt>
                <c:pt idx="3">
                  <c:v>3</c:v>
                </c:pt>
                <c:pt idx="4">
                  <c:v>0</c:v>
                </c:pt>
                <c:pt idx="5">
                  <c:v>1</c:v>
                </c:pt>
                <c:pt idx="6">
                  <c:v>0</c:v>
                </c:pt>
                <c:pt idx="7">
                  <c:v>0</c:v>
                </c:pt>
                <c:pt idx="8">
                  <c:v>2</c:v>
                </c:pt>
                <c:pt idx="9">
                  <c:v>2</c:v>
                </c:pt>
                <c:pt idx="10">
                  <c:v>0</c:v>
                </c:pt>
                <c:pt idx="11">
                  <c:v>4</c:v>
                </c:pt>
                <c:pt idx="12">
                  <c:v>0</c:v>
                </c:pt>
              </c:numCache>
            </c:numRef>
          </c:val>
          <c:extLst>
            <c:ext xmlns:c16="http://schemas.microsoft.com/office/drawing/2014/chart" uri="{C3380CC4-5D6E-409C-BE32-E72D297353CC}">
              <c16:uniqueId val="{00000000-8BA4-418B-8A82-C2C944E1768D}"/>
            </c:ext>
          </c:extLst>
        </c:ser>
        <c:dLbls>
          <c:showLegendKey val="0"/>
          <c:showVal val="0"/>
          <c:showCatName val="0"/>
          <c:showSerName val="0"/>
          <c:showPercent val="0"/>
          <c:showBubbleSize val="0"/>
        </c:dLbls>
        <c:gapWidth val="115"/>
        <c:overlap val="-20"/>
        <c:axId val="79934543"/>
        <c:axId val="79933583"/>
      </c:barChart>
      <c:catAx>
        <c:axId val="799345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3583"/>
        <c:crosses val="autoZero"/>
        <c:auto val="1"/>
        <c:lblAlgn val="ctr"/>
        <c:lblOffset val="100"/>
        <c:noMultiLvlLbl val="0"/>
      </c:catAx>
      <c:valAx>
        <c:axId val="79933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 IPL.xlsx]Player Summary!PivotTable15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Strike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'Player Summary'!$B$114</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'Player Summary'!$A$115:$A$128</c:f>
              <c:strCache>
                <c:ptCount val="13"/>
                <c:pt idx="0">
                  <c:v>Jasprit Bumrah</c:v>
                </c:pt>
                <c:pt idx="1">
                  <c:v>Arshdeep Singh</c:v>
                </c:pt>
                <c:pt idx="2">
                  <c:v>Ishan Kishan</c:v>
                </c:pt>
                <c:pt idx="3">
                  <c:v>Yuzvendra Chahal</c:v>
                </c:pt>
                <c:pt idx="4">
                  <c:v>Andre Russell</c:v>
                </c:pt>
                <c:pt idx="5">
                  <c:v>Axar Patel</c:v>
                </c:pt>
                <c:pt idx="6">
                  <c:v>Glenn Maxwell</c:v>
                </c:pt>
                <c:pt idx="7">
                  <c:v>Jos Buttler</c:v>
                </c:pt>
                <c:pt idx="8">
                  <c:v>Kuldeep Yadav</c:v>
                </c:pt>
                <c:pt idx="9">
                  <c:v>Sunil Narine</c:v>
                </c:pt>
                <c:pt idx="10">
                  <c:v>Travis Head</c:v>
                </c:pt>
                <c:pt idx="11">
                  <c:v>Trent Boult</c:v>
                </c:pt>
                <c:pt idx="12">
                  <c:v>Yashasvi Jaiswal</c:v>
                </c:pt>
              </c:strCache>
            </c:strRef>
          </c:cat>
          <c:val>
            <c:numRef>
              <c:f>'Player Summary'!$B$115:$B$128</c:f>
              <c:numCache>
                <c:formatCode>0.00</c:formatCode>
                <c:ptCount val="13"/>
                <c:pt idx="0">
                  <c:v>0</c:v>
                </c:pt>
                <c:pt idx="1">
                  <c:v>0</c:v>
                </c:pt>
                <c:pt idx="2">
                  <c:v>133.33000000000001</c:v>
                </c:pt>
                <c:pt idx="3">
                  <c:v>0</c:v>
                </c:pt>
                <c:pt idx="4">
                  <c:v>166.67</c:v>
                </c:pt>
                <c:pt idx="5">
                  <c:v>0</c:v>
                </c:pt>
                <c:pt idx="6">
                  <c:v>165</c:v>
                </c:pt>
                <c:pt idx="7">
                  <c:v>335.38</c:v>
                </c:pt>
                <c:pt idx="8">
                  <c:v>0</c:v>
                </c:pt>
                <c:pt idx="9">
                  <c:v>180</c:v>
                </c:pt>
                <c:pt idx="10">
                  <c:v>125</c:v>
                </c:pt>
                <c:pt idx="11">
                  <c:v>0</c:v>
                </c:pt>
                <c:pt idx="12">
                  <c:v>85.71</c:v>
                </c:pt>
              </c:numCache>
            </c:numRef>
          </c:val>
          <c:smooth val="0"/>
          <c:extLst>
            <c:ext xmlns:c16="http://schemas.microsoft.com/office/drawing/2014/chart" uri="{C3380CC4-5D6E-409C-BE32-E72D297353CC}">
              <c16:uniqueId val="{00000000-E186-4775-AE4D-D024889BDB7F}"/>
            </c:ext>
          </c:extLst>
        </c:ser>
        <c:dLbls>
          <c:showLegendKey val="0"/>
          <c:showVal val="0"/>
          <c:showCatName val="0"/>
          <c:showSerName val="0"/>
          <c:showPercent val="0"/>
          <c:showBubbleSize val="0"/>
        </c:dLbls>
        <c:marker val="1"/>
        <c:smooth val="0"/>
        <c:axId val="970504288"/>
        <c:axId val="970504768"/>
      </c:lineChart>
      <c:catAx>
        <c:axId val="9705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504768"/>
        <c:crosses val="autoZero"/>
        <c:auto val="1"/>
        <c:lblAlgn val="ctr"/>
        <c:lblOffset val="100"/>
        <c:noMultiLvlLbl val="0"/>
      </c:catAx>
      <c:valAx>
        <c:axId val="970504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50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IPL.xlsx]Player Summary!PivotTable16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Economy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'Player Summary'!$B$150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'Player Summary'!$A$151:$A$164</c:f>
              <c:strCache>
                <c:ptCount val="13"/>
                <c:pt idx="0">
                  <c:v>Andre Russell</c:v>
                </c:pt>
                <c:pt idx="1">
                  <c:v>Arshdeep Singh</c:v>
                </c:pt>
                <c:pt idx="2">
                  <c:v>Axar Patel</c:v>
                </c:pt>
                <c:pt idx="3">
                  <c:v>Glenn Maxwell</c:v>
                </c:pt>
                <c:pt idx="4">
                  <c:v>Ishan Kishan</c:v>
                </c:pt>
                <c:pt idx="5">
                  <c:v>Jasprit Bumrah</c:v>
                </c:pt>
                <c:pt idx="6">
                  <c:v>Jos Buttler</c:v>
                </c:pt>
                <c:pt idx="7">
                  <c:v>Kuldeep Yadav</c:v>
                </c:pt>
                <c:pt idx="8">
                  <c:v>Sunil Narine</c:v>
                </c:pt>
                <c:pt idx="9">
                  <c:v>Travis Head</c:v>
                </c:pt>
                <c:pt idx="10">
                  <c:v>Trent Boult</c:v>
                </c:pt>
                <c:pt idx="11">
                  <c:v>Yashasvi Jaiswal</c:v>
                </c:pt>
                <c:pt idx="12">
                  <c:v>Yuzvendra Chahal</c:v>
                </c:pt>
              </c:strCache>
            </c:strRef>
          </c:cat>
          <c:val>
            <c:numRef>
              <c:f>'Player Summary'!$B$151:$B$164</c:f>
              <c:numCache>
                <c:formatCode>General</c:formatCode>
                <c:ptCount val="13"/>
                <c:pt idx="0">
                  <c:v>0</c:v>
                </c:pt>
                <c:pt idx="1">
                  <c:v>5.5</c:v>
                </c:pt>
                <c:pt idx="2">
                  <c:v>6.25</c:v>
                </c:pt>
                <c:pt idx="3">
                  <c:v>0</c:v>
                </c:pt>
                <c:pt idx="4">
                  <c:v>0</c:v>
                </c:pt>
                <c:pt idx="5">
                  <c:v>7.5</c:v>
                </c:pt>
                <c:pt idx="6">
                  <c:v>0</c:v>
                </c:pt>
                <c:pt idx="7">
                  <c:v>4.25</c:v>
                </c:pt>
                <c:pt idx="8">
                  <c:v>5.5</c:v>
                </c:pt>
                <c:pt idx="9">
                  <c:v>0</c:v>
                </c:pt>
                <c:pt idx="10">
                  <c:v>5.14</c:v>
                </c:pt>
                <c:pt idx="11">
                  <c:v>0</c:v>
                </c:pt>
                <c:pt idx="12">
                  <c:v>5</c:v>
                </c:pt>
              </c:numCache>
            </c:numRef>
          </c:val>
          <c:extLst>
            <c:ext xmlns:c16="http://schemas.microsoft.com/office/drawing/2014/chart" uri="{C3380CC4-5D6E-409C-BE32-E72D297353CC}">
              <c16:uniqueId val="{00000000-3EDE-4207-9392-C7DD1648CA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 IPL.xlsx]Team Summary!PivotTable9</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Team Vs Win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'Team Summary'!$B$16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'Team Summary'!$A$17:$A$19</c:f>
              <c:strCache>
                <c:ptCount val="2"/>
                <c:pt idx="0">
                  <c:v>Rajasthan Royals (RR)</c:v>
                </c:pt>
                <c:pt idx="1">
                  <c:v>(blank)</c:v>
                </c:pt>
              </c:strCache>
            </c:strRef>
          </c:cat>
          <c:val>
            <c:numRef>
              <c:f>'Team Summary'!$B$17:$B$19</c:f>
              <c:numCache>
                <c:formatCode>0</c:formatCode>
                <c:ptCount val="2"/>
                <c:pt idx="0">
                  <c:v>4</c:v>
                </c:pt>
                <c:pt idx="1">
                  <c:v>0</c:v>
                </c:pt>
              </c:numCache>
            </c:numRef>
          </c:val>
          <c:extLst>
            <c:ext xmlns:c16="http://schemas.microsoft.com/office/drawing/2014/chart" uri="{C3380CC4-5D6E-409C-BE32-E72D297353CC}">
              <c16:uniqueId val="{00000006-7751-458E-BF5C-CADA4C63202C}"/>
            </c:ext>
          </c:extLst>
        </c:ser>
        <c:dLbls>
          <c:showLegendKey val="0"/>
          <c:showVal val="0"/>
          <c:showCatName val="0"/>
          <c:showSerName val="0"/>
          <c:showPercent val="0"/>
          <c:showBubbleSize val="0"/>
        </c:dLbls>
        <c:gapWidth val="150"/>
        <c:shape val="box"/>
        <c:axId val="1535216432"/>
        <c:axId val="1535213552"/>
        <c:axId val="0"/>
      </c:bar3DChart>
      <c:catAx>
        <c:axId val="15352164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213552"/>
        <c:crosses val="autoZero"/>
        <c:auto val="1"/>
        <c:lblAlgn val="ctr"/>
        <c:lblOffset val="100"/>
        <c:noMultiLvlLbl val="0"/>
      </c:catAx>
      <c:valAx>
        <c:axId val="1535213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21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 IPL.xlsx]Team Summary!PivotTable10</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41132505012645"/>
          <c:y val="0.34767834302766387"/>
          <c:w val="0.84655302956565925"/>
          <c:h val="0.38957200369127498"/>
        </c:manualLayout>
      </c:layout>
      <c:bar3DChart>
        <c:barDir val="col"/>
        <c:grouping val="percentStacked"/>
        <c:varyColors val="0"/>
        <c:ser>
          <c:idx val="0"/>
          <c:order val="0"/>
          <c:tx>
            <c:strRef>
              <c:f>'Team Summary'!$G$16</c:f>
              <c:strCache>
                <c:ptCount val="1"/>
                <c:pt idx="0">
                  <c:v>Total</c:v>
                </c:pt>
              </c:strCache>
            </c:strRef>
          </c:tx>
          <c:spPr>
            <a:solidFill>
              <a:schemeClr val="accent4"/>
            </a:solidFill>
            <a:ln>
              <a:noFill/>
            </a:ln>
            <a:effectLst/>
            <a:sp3d/>
          </c:spPr>
          <c:invertIfNegative val="0"/>
          <c:cat>
            <c:strRef>
              <c:f>'Team Summary'!$F$17:$F$18</c:f>
              <c:strCache>
                <c:ptCount val="1"/>
                <c:pt idx="0">
                  <c:v>Rajasthan Royals (RR)</c:v>
                </c:pt>
              </c:strCache>
            </c:strRef>
          </c:cat>
          <c:val>
            <c:numRef>
              <c:f>'Team Summary'!$G$17:$G$18</c:f>
              <c:numCache>
                <c:formatCode>General</c:formatCode>
                <c:ptCount val="1"/>
                <c:pt idx="0">
                  <c:v>2318</c:v>
                </c:pt>
              </c:numCache>
            </c:numRef>
          </c:val>
          <c:extLst>
            <c:ext xmlns:c16="http://schemas.microsoft.com/office/drawing/2014/chart" uri="{C3380CC4-5D6E-409C-BE32-E72D297353CC}">
              <c16:uniqueId val="{00000007-0CB7-4097-96D6-6D8EA521CA22}"/>
            </c:ext>
          </c:extLst>
        </c:ser>
        <c:dLbls>
          <c:showLegendKey val="0"/>
          <c:showVal val="0"/>
          <c:showCatName val="0"/>
          <c:showSerName val="0"/>
          <c:showPercent val="0"/>
          <c:showBubbleSize val="0"/>
        </c:dLbls>
        <c:gapWidth val="150"/>
        <c:shape val="box"/>
        <c:axId val="966848960"/>
        <c:axId val="72414591"/>
        <c:axId val="0"/>
      </c:bar3DChart>
      <c:catAx>
        <c:axId val="966848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4591"/>
        <c:crosses val="autoZero"/>
        <c:auto val="1"/>
        <c:lblAlgn val="ctr"/>
        <c:lblOffset val="100"/>
        <c:noMultiLvlLbl val="0"/>
      </c:catAx>
      <c:valAx>
        <c:axId val="72414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84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 IPL.xlsx]Team Summary!PivotTable11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Wins</a:t>
            </a:r>
            <a:r>
              <a:rPr lang="en-IN" baseline="0"/>
              <a:t> : Run Vs Wickets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tint val="77000"/>
            </a:schemeClr>
          </a:solidFill>
          <a:ln w="25400">
            <a:solidFill>
              <a:schemeClr val="lt1"/>
            </a:solidFill>
          </a:ln>
          <a:effectLst/>
          <a:sp3d contourW="25400">
            <a:contourClr>
              <a:schemeClr val="lt1"/>
            </a:contourClr>
          </a:sp3d>
        </c:spPr>
      </c:pivotFmt>
      <c:pivotFmt>
        <c:idx val="3"/>
        <c:spPr>
          <a:solidFill>
            <a:schemeClr val="accent5">
              <a:shade val="76000"/>
            </a:schemeClr>
          </a:solidFill>
          <a:ln w="25400">
            <a:solidFill>
              <a:schemeClr val="lt1"/>
            </a:solidFill>
          </a:ln>
          <a:effectLst/>
          <a:sp3d contourW="25400">
            <a:contourClr>
              <a:schemeClr val="lt1"/>
            </a:contourClr>
          </a:sp3d>
        </c:spPr>
      </c:pivotFmt>
      <c:pivotFmt>
        <c:idx val="4"/>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w="25400">
            <a:solidFill>
              <a:schemeClr val="lt1"/>
            </a:solidFill>
          </a:ln>
          <a:effectLst/>
          <a:sp3d contourW="25400">
            <a:contourClr>
              <a:schemeClr val="lt1"/>
            </a:contourClr>
          </a:sp3d>
        </c:spPr>
      </c:pivotFmt>
      <c:pivotFmt>
        <c:idx val="6"/>
        <c:spPr>
          <a:solidFill>
            <a:schemeClr val="accent5">
              <a:shade val="76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'Team Summary'!$L$16</c:f>
              <c:strCache>
                <c:ptCount val="1"/>
                <c:pt idx="0">
                  <c:v>Total</c:v>
                </c:pt>
              </c:strCache>
            </c:strRef>
          </c:tx>
          <c:dPt>
            <c:idx val="0"/>
            <c:bubble3D val="0"/>
            <c:spPr>
              <a:solidFill>
                <a:schemeClr val="accent5">
                  <a:tint val="77000"/>
                </a:schemeClr>
              </a:solidFill>
              <a:ln w="25400">
                <a:solidFill>
                  <a:schemeClr val="lt1"/>
                </a:solidFill>
              </a:ln>
              <a:effectLst/>
              <a:sp3d contourW="25400">
                <a:contourClr>
                  <a:schemeClr val="lt1"/>
                </a:contourClr>
              </a:sp3d>
            </c:spPr>
          </c:dPt>
          <c:dPt>
            <c:idx val="1"/>
            <c:bubble3D val="0"/>
            <c:spPr>
              <a:solidFill>
                <a:schemeClr val="accent5">
                  <a:shade val="76000"/>
                </a:schemeClr>
              </a:solidFill>
              <a:ln w="25400">
                <a:solidFill>
                  <a:schemeClr val="lt1"/>
                </a:solidFill>
              </a:ln>
              <a:effectLst/>
              <a:sp3d contourW="25400">
                <a:contourClr>
                  <a:schemeClr val="lt1"/>
                </a:contourClr>
              </a:sp3d>
            </c:spPr>
          </c:dPt>
          <c:cat>
            <c:strRef>
              <c:f>'Team Summary'!$K$17:$K$19</c:f>
              <c:strCache>
                <c:ptCount val="2"/>
                <c:pt idx="0">
                  <c:v>Win by Runs</c:v>
                </c:pt>
                <c:pt idx="1">
                  <c:v>Win by Wickets</c:v>
                </c:pt>
              </c:strCache>
            </c:strRef>
          </c:cat>
          <c:val>
            <c:numRef>
              <c:f>'Team Summary'!$L$17:$L$19</c:f>
              <c:numCache>
                <c:formatCode>General</c:formatCode>
                <c:ptCount val="2"/>
                <c:pt idx="0">
                  <c:v>1379</c:v>
                </c:pt>
                <c:pt idx="1">
                  <c:v>939</c:v>
                </c:pt>
              </c:numCache>
            </c:numRef>
          </c:val>
          <c:extLst>
            <c:ext xmlns:c16="http://schemas.microsoft.com/office/drawing/2014/chart" uri="{C3380CC4-5D6E-409C-BE32-E72D297353CC}">
              <c16:uniqueId val="{0000000B-551B-4DFF-8D86-7840FD7037E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 IPL.xlsx]Team Summary!PivotTable12</c:name>
    <c:fmtId val="3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Summary'!$G$40</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'Team Summary'!$F$41:$F$51</c:f>
              <c:strCache>
                <c:ptCount val="10"/>
                <c:pt idx="0">
                  <c:v>Arun Jaitley Stadium</c:v>
                </c:pt>
                <c:pt idx="1">
                  <c:v>Bharat Ratna Shri Atal Bihari Vajpayee Ekana Cricket Stadium</c:v>
                </c:pt>
                <c:pt idx="2">
                  <c:v>Eden Gardens</c:v>
                </c:pt>
                <c:pt idx="3">
                  <c:v>M. A. Chidambaram Stadium</c:v>
                </c:pt>
                <c:pt idx="4">
                  <c:v>M. Chinnaswamy Stadium</c:v>
                </c:pt>
                <c:pt idx="5">
                  <c:v>Maharaja Yadavindra Singh Int. Cricket Stadium</c:v>
                </c:pt>
                <c:pt idx="6">
                  <c:v>Narendra Modi Stadium</c:v>
                </c:pt>
                <c:pt idx="7">
                  <c:v>Rajiv Gandhi Int. Stadium</c:v>
                </c:pt>
                <c:pt idx="8">
                  <c:v>Sawai Mansingh Stadium</c:v>
                </c:pt>
                <c:pt idx="9">
                  <c:v>Wankhede Stadium</c:v>
                </c:pt>
              </c:strCache>
            </c:strRef>
          </c:cat>
          <c:val>
            <c:numRef>
              <c:f>'Team Summary'!$G$41:$G$51</c:f>
              <c:numCache>
                <c:formatCode>General</c:formatCode>
                <c:ptCount val="10"/>
                <c:pt idx="0">
                  <c:v>8</c:v>
                </c:pt>
                <c:pt idx="1">
                  <c:v>8</c:v>
                </c:pt>
                <c:pt idx="2">
                  <c:v>8</c:v>
                </c:pt>
                <c:pt idx="3">
                  <c:v>8</c:v>
                </c:pt>
                <c:pt idx="4">
                  <c:v>8</c:v>
                </c:pt>
                <c:pt idx="5">
                  <c:v>8</c:v>
                </c:pt>
                <c:pt idx="6">
                  <c:v>8</c:v>
                </c:pt>
                <c:pt idx="7">
                  <c:v>8</c:v>
                </c:pt>
                <c:pt idx="8">
                  <c:v>8</c:v>
                </c:pt>
                <c:pt idx="9">
                  <c:v>8</c:v>
                </c:pt>
              </c:numCache>
            </c:numRef>
          </c:val>
          <c:extLst>
            <c:ext xmlns:c16="http://schemas.microsoft.com/office/drawing/2014/chart" uri="{C3380CC4-5D6E-409C-BE32-E72D297353CC}">
              <c16:uniqueId val="{00000001-23CF-42A9-93F4-7D4813DDD964}"/>
            </c:ext>
          </c:extLst>
        </c:ser>
        <c:dLbls>
          <c:showLegendKey val="0"/>
          <c:showVal val="0"/>
          <c:showCatName val="0"/>
          <c:showSerName val="0"/>
          <c:showPercent val="0"/>
          <c:showBubbleSize val="0"/>
        </c:dLbls>
        <c:gapWidth val="150"/>
        <c:overlap val="100"/>
        <c:axId val="881902496"/>
        <c:axId val="881898656"/>
      </c:barChart>
      <c:catAx>
        <c:axId val="881902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98656"/>
        <c:crosses val="autoZero"/>
        <c:auto val="1"/>
        <c:lblAlgn val="ctr"/>
        <c:lblOffset val="100"/>
        <c:noMultiLvlLbl val="0"/>
      </c:catAx>
      <c:valAx>
        <c:axId val="8818986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90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IPL.xlsx]Player Summary!PivotTable13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'Player Summary'!$B$41</c:f>
              <c:strCache>
                <c:ptCount val="1"/>
                <c:pt idx="0">
                  <c:v>Total</c:v>
                </c:pt>
              </c:strCache>
            </c:strRef>
          </c:tx>
          <c:spPr>
            <a:ln w="28575" cap="rnd">
              <a:solidFill>
                <a:schemeClr val="accent6"/>
              </a:solidFill>
              <a:round/>
            </a:ln>
            <a:effectLst/>
          </c:spPr>
          <c:marker>
            <c:symbol val="none"/>
          </c:marker>
          <c:cat>
            <c:strRef>
              <c:f>'Player Summary'!$A$42:$A$55</c:f>
              <c:strCache>
                <c:ptCount val="13"/>
                <c:pt idx="0">
                  <c:v>Jasprit Bumrah</c:v>
                </c:pt>
                <c:pt idx="1">
                  <c:v>Arshdeep Singh</c:v>
                </c:pt>
                <c:pt idx="2">
                  <c:v>Ishan Kishan</c:v>
                </c:pt>
                <c:pt idx="3">
                  <c:v>Yuzvendra Chahal</c:v>
                </c:pt>
                <c:pt idx="4">
                  <c:v>Andre Russell</c:v>
                </c:pt>
                <c:pt idx="5">
                  <c:v>Axar Patel</c:v>
                </c:pt>
                <c:pt idx="6">
                  <c:v>Glenn Maxwell</c:v>
                </c:pt>
                <c:pt idx="7">
                  <c:v>Jos Buttler</c:v>
                </c:pt>
                <c:pt idx="8">
                  <c:v>Kuldeep Yadav</c:v>
                </c:pt>
                <c:pt idx="9">
                  <c:v>Sunil Narine</c:v>
                </c:pt>
                <c:pt idx="10">
                  <c:v>Travis Head</c:v>
                </c:pt>
                <c:pt idx="11">
                  <c:v>Trent Boult</c:v>
                </c:pt>
                <c:pt idx="12">
                  <c:v>Yashasvi Jaiswal</c:v>
                </c:pt>
              </c:strCache>
            </c:strRef>
          </c:cat>
          <c:val>
            <c:numRef>
              <c:f>'Player Summary'!$B$42:$B$55</c:f>
              <c:numCache>
                <c:formatCode>General</c:formatCode>
                <c:ptCount val="13"/>
                <c:pt idx="0">
                  <c:v>0</c:v>
                </c:pt>
                <c:pt idx="1">
                  <c:v>0</c:v>
                </c:pt>
                <c:pt idx="2">
                  <c:v>40</c:v>
                </c:pt>
                <c:pt idx="3">
                  <c:v>0</c:v>
                </c:pt>
                <c:pt idx="4">
                  <c:v>25</c:v>
                </c:pt>
                <c:pt idx="5">
                  <c:v>0</c:v>
                </c:pt>
                <c:pt idx="6">
                  <c:v>33</c:v>
                </c:pt>
                <c:pt idx="7">
                  <c:v>167</c:v>
                </c:pt>
                <c:pt idx="8">
                  <c:v>0</c:v>
                </c:pt>
                <c:pt idx="9">
                  <c:v>18</c:v>
                </c:pt>
                <c:pt idx="10">
                  <c:v>35</c:v>
                </c:pt>
                <c:pt idx="11">
                  <c:v>0</c:v>
                </c:pt>
                <c:pt idx="12">
                  <c:v>12</c:v>
                </c:pt>
              </c:numCache>
            </c:numRef>
          </c:val>
          <c:smooth val="0"/>
          <c:extLst>
            <c:ext xmlns:c16="http://schemas.microsoft.com/office/drawing/2014/chart" uri="{C3380CC4-5D6E-409C-BE32-E72D297353CC}">
              <c16:uniqueId val="{00000000-B2ED-4B3E-BC78-B227CD92AF63}"/>
            </c:ext>
          </c:extLst>
        </c:ser>
        <c:dLbls>
          <c:showLegendKey val="0"/>
          <c:showVal val="0"/>
          <c:showCatName val="0"/>
          <c:showSerName val="0"/>
          <c:showPercent val="0"/>
          <c:showBubbleSize val="0"/>
        </c:dLbls>
        <c:smooth val="0"/>
        <c:axId val="44111455"/>
        <c:axId val="44111935"/>
      </c:lineChart>
      <c:catAx>
        <c:axId val="4411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1935"/>
        <c:crosses val="autoZero"/>
        <c:auto val="1"/>
        <c:lblAlgn val="ctr"/>
        <c:lblOffset val="100"/>
        <c:noMultiLvlLbl val="0"/>
      </c:catAx>
      <c:valAx>
        <c:axId val="4411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 IPL.xlsx]Player Summary!PivotTable14</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Wickets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'Player Summary'!$B$78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'Player Summary'!$A$79:$A$92</c:f>
              <c:strCache>
                <c:ptCount val="13"/>
                <c:pt idx="0">
                  <c:v>Jasprit Bumrah</c:v>
                </c:pt>
                <c:pt idx="1">
                  <c:v>Arshdeep Singh</c:v>
                </c:pt>
                <c:pt idx="2">
                  <c:v>Ishan Kishan</c:v>
                </c:pt>
                <c:pt idx="3">
                  <c:v>Yuzvendra Chahal</c:v>
                </c:pt>
                <c:pt idx="4">
                  <c:v>Andre Russell</c:v>
                </c:pt>
                <c:pt idx="5">
                  <c:v>Axar Patel</c:v>
                </c:pt>
                <c:pt idx="6">
                  <c:v>Glenn Maxwell</c:v>
                </c:pt>
                <c:pt idx="7">
                  <c:v>Jos Buttler</c:v>
                </c:pt>
                <c:pt idx="8">
                  <c:v>Kuldeep Yadav</c:v>
                </c:pt>
                <c:pt idx="9">
                  <c:v>Sunil Narine</c:v>
                </c:pt>
                <c:pt idx="10">
                  <c:v>Travis Head</c:v>
                </c:pt>
                <c:pt idx="11">
                  <c:v>Trent Boult</c:v>
                </c:pt>
                <c:pt idx="12">
                  <c:v>Yashasvi Jaiswal</c:v>
                </c:pt>
              </c:strCache>
            </c:strRef>
          </c:cat>
          <c:val>
            <c:numRef>
              <c:f>'Player Summary'!$B$79:$B$92</c:f>
              <c:numCache>
                <c:formatCode>General</c:formatCode>
                <c:ptCount val="13"/>
                <c:pt idx="0">
                  <c:v>3</c:v>
                </c:pt>
                <c:pt idx="1">
                  <c:v>3</c:v>
                </c:pt>
                <c:pt idx="2">
                  <c:v>0</c:v>
                </c:pt>
                <c:pt idx="3">
                  <c:v>3</c:v>
                </c:pt>
                <c:pt idx="4">
                  <c:v>0</c:v>
                </c:pt>
                <c:pt idx="5">
                  <c:v>1</c:v>
                </c:pt>
                <c:pt idx="6">
                  <c:v>0</c:v>
                </c:pt>
                <c:pt idx="7">
                  <c:v>0</c:v>
                </c:pt>
                <c:pt idx="8">
                  <c:v>2</c:v>
                </c:pt>
                <c:pt idx="9">
                  <c:v>2</c:v>
                </c:pt>
                <c:pt idx="10">
                  <c:v>0</c:v>
                </c:pt>
                <c:pt idx="11">
                  <c:v>4</c:v>
                </c:pt>
                <c:pt idx="12">
                  <c:v>0</c:v>
                </c:pt>
              </c:numCache>
            </c:numRef>
          </c:val>
          <c:extLst>
            <c:ext xmlns:c16="http://schemas.microsoft.com/office/drawing/2014/chart" uri="{C3380CC4-5D6E-409C-BE32-E72D297353CC}">
              <c16:uniqueId val="{00000000-336D-43C7-BADA-F296E43E9886}"/>
            </c:ext>
          </c:extLst>
        </c:ser>
        <c:dLbls>
          <c:showLegendKey val="0"/>
          <c:showVal val="0"/>
          <c:showCatName val="0"/>
          <c:showSerName val="0"/>
          <c:showPercent val="0"/>
          <c:showBubbleSize val="0"/>
        </c:dLbls>
        <c:gapWidth val="115"/>
        <c:overlap val="-20"/>
        <c:axId val="79934543"/>
        <c:axId val="79933583"/>
      </c:barChart>
      <c:catAx>
        <c:axId val="799345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3583"/>
        <c:crosses val="autoZero"/>
        <c:auto val="1"/>
        <c:lblAlgn val="ctr"/>
        <c:lblOffset val="100"/>
        <c:noMultiLvlLbl val="0"/>
      </c:catAx>
      <c:valAx>
        <c:axId val="79933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 IPL.xlsx]Player Summary!PivotTable15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Strike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'Player Summary'!$B$114</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'Player Summary'!$A$115:$A$128</c:f>
              <c:strCache>
                <c:ptCount val="13"/>
                <c:pt idx="0">
                  <c:v>Jasprit Bumrah</c:v>
                </c:pt>
                <c:pt idx="1">
                  <c:v>Arshdeep Singh</c:v>
                </c:pt>
                <c:pt idx="2">
                  <c:v>Ishan Kishan</c:v>
                </c:pt>
                <c:pt idx="3">
                  <c:v>Yuzvendra Chahal</c:v>
                </c:pt>
                <c:pt idx="4">
                  <c:v>Andre Russell</c:v>
                </c:pt>
                <c:pt idx="5">
                  <c:v>Axar Patel</c:v>
                </c:pt>
                <c:pt idx="6">
                  <c:v>Glenn Maxwell</c:v>
                </c:pt>
                <c:pt idx="7">
                  <c:v>Jos Buttler</c:v>
                </c:pt>
                <c:pt idx="8">
                  <c:v>Kuldeep Yadav</c:v>
                </c:pt>
                <c:pt idx="9">
                  <c:v>Sunil Narine</c:v>
                </c:pt>
                <c:pt idx="10">
                  <c:v>Travis Head</c:v>
                </c:pt>
                <c:pt idx="11">
                  <c:v>Trent Boult</c:v>
                </c:pt>
                <c:pt idx="12">
                  <c:v>Yashasvi Jaiswal</c:v>
                </c:pt>
              </c:strCache>
            </c:strRef>
          </c:cat>
          <c:val>
            <c:numRef>
              <c:f>'Player Summary'!$B$115:$B$128</c:f>
              <c:numCache>
                <c:formatCode>0.00</c:formatCode>
                <c:ptCount val="13"/>
                <c:pt idx="0">
                  <c:v>0</c:v>
                </c:pt>
                <c:pt idx="1">
                  <c:v>0</c:v>
                </c:pt>
                <c:pt idx="2">
                  <c:v>133.33000000000001</c:v>
                </c:pt>
                <c:pt idx="3">
                  <c:v>0</c:v>
                </c:pt>
                <c:pt idx="4">
                  <c:v>166.67</c:v>
                </c:pt>
                <c:pt idx="5">
                  <c:v>0</c:v>
                </c:pt>
                <c:pt idx="6">
                  <c:v>165</c:v>
                </c:pt>
                <c:pt idx="7">
                  <c:v>335.38</c:v>
                </c:pt>
                <c:pt idx="8">
                  <c:v>0</c:v>
                </c:pt>
                <c:pt idx="9">
                  <c:v>180</c:v>
                </c:pt>
                <c:pt idx="10">
                  <c:v>125</c:v>
                </c:pt>
                <c:pt idx="11">
                  <c:v>0</c:v>
                </c:pt>
                <c:pt idx="12">
                  <c:v>85.71</c:v>
                </c:pt>
              </c:numCache>
            </c:numRef>
          </c:val>
          <c:smooth val="0"/>
          <c:extLst>
            <c:ext xmlns:c16="http://schemas.microsoft.com/office/drawing/2014/chart" uri="{C3380CC4-5D6E-409C-BE32-E72D297353CC}">
              <c16:uniqueId val="{00000000-13C2-4732-95EE-B8997A5770B3}"/>
            </c:ext>
          </c:extLst>
        </c:ser>
        <c:dLbls>
          <c:showLegendKey val="0"/>
          <c:showVal val="0"/>
          <c:showCatName val="0"/>
          <c:showSerName val="0"/>
          <c:showPercent val="0"/>
          <c:showBubbleSize val="0"/>
        </c:dLbls>
        <c:marker val="1"/>
        <c:smooth val="0"/>
        <c:axId val="970504288"/>
        <c:axId val="970504768"/>
      </c:lineChart>
      <c:catAx>
        <c:axId val="9705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504768"/>
        <c:crosses val="autoZero"/>
        <c:auto val="1"/>
        <c:lblAlgn val="ctr"/>
        <c:lblOffset val="100"/>
        <c:noMultiLvlLbl val="0"/>
      </c:catAx>
      <c:valAx>
        <c:axId val="970504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50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IPL.xlsx]Player Summary!PivotTable16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Economy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'Player Summary'!$B$150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B57-4D06-9D4C-DC7E8B7F14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B57-4D06-9D4C-DC7E8B7F14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B57-4D06-9D4C-DC7E8B7F14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B57-4D06-9D4C-DC7E8B7F143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B57-4D06-9D4C-DC7E8B7F143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B57-4D06-9D4C-DC7E8B7F143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B57-4D06-9D4C-DC7E8B7F143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B57-4D06-9D4C-DC7E8B7F143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B57-4D06-9D4C-DC7E8B7F143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B57-4D06-9D4C-DC7E8B7F143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B57-4D06-9D4C-DC7E8B7F143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B57-4D06-9D4C-DC7E8B7F143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B57-4D06-9D4C-DC7E8B7F143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B57-4D06-9D4C-DC7E8B7F143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B57-4D06-9D4C-DC7E8B7F143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B57-4D06-9D4C-DC7E8B7F143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B57-4D06-9D4C-DC7E8B7F143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B57-4D06-9D4C-DC7E8B7F143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B57-4D06-9D4C-DC7E8B7F143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B57-4D06-9D4C-DC7E8B7F143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B57-4D06-9D4C-DC7E8B7F1434}"/>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8B57-4D06-9D4C-DC7E8B7F1434}"/>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8B57-4D06-9D4C-DC7E8B7F1434}"/>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8B57-4D06-9D4C-DC7E8B7F1434}"/>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8B57-4D06-9D4C-DC7E8B7F1434}"/>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8B57-4D06-9D4C-DC7E8B7F1434}"/>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8B57-4D06-9D4C-DC7E8B7F1434}"/>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8B57-4D06-9D4C-DC7E8B7F1434}"/>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8B57-4D06-9D4C-DC7E8B7F1434}"/>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8B57-4D06-9D4C-DC7E8B7F1434}"/>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8B57-4D06-9D4C-DC7E8B7F1434}"/>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8B57-4D06-9D4C-DC7E8B7F1434}"/>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8B57-4D06-9D4C-DC7E8B7F1434}"/>
              </c:ext>
            </c:extLst>
          </c:dPt>
          <c:cat>
            <c:strRef>
              <c:f>'Player Summary'!$A$151:$A$164</c:f>
              <c:strCache>
                <c:ptCount val="13"/>
                <c:pt idx="0">
                  <c:v>Andre Russell</c:v>
                </c:pt>
                <c:pt idx="1">
                  <c:v>Arshdeep Singh</c:v>
                </c:pt>
                <c:pt idx="2">
                  <c:v>Axar Patel</c:v>
                </c:pt>
                <c:pt idx="3">
                  <c:v>Glenn Maxwell</c:v>
                </c:pt>
                <c:pt idx="4">
                  <c:v>Ishan Kishan</c:v>
                </c:pt>
                <c:pt idx="5">
                  <c:v>Jasprit Bumrah</c:v>
                </c:pt>
                <c:pt idx="6">
                  <c:v>Jos Buttler</c:v>
                </c:pt>
                <c:pt idx="7">
                  <c:v>Kuldeep Yadav</c:v>
                </c:pt>
                <c:pt idx="8">
                  <c:v>Sunil Narine</c:v>
                </c:pt>
                <c:pt idx="9">
                  <c:v>Travis Head</c:v>
                </c:pt>
                <c:pt idx="10">
                  <c:v>Trent Boult</c:v>
                </c:pt>
                <c:pt idx="11">
                  <c:v>Yashasvi Jaiswal</c:v>
                </c:pt>
                <c:pt idx="12">
                  <c:v>Yuzvendra Chahal</c:v>
                </c:pt>
              </c:strCache>
            </c:strRef>
          </c:cat>
          <c:val>
            <c:numRef>
              <c:f>'Player Summary'!$B$151:$B$164</c:f>
              <c:numCache>
                <c:formatCode>General</c:formatCode>
                <c:ptCount val="13"/>
                <c:pt idx="0">
                  <c:v>0</c:v>
                </c:pt>
                <c:pt idx="1">
                  <c:v>5.5</c:v>
                </c:pt>
                <c:pt idx="2">
                  <c:v>6.25</c:v>
                </c:pt>
                <c:pt idx="3">
                  <c:v>0</c:v>
                </c:pt>
                <c:pt idx="4">
                  <c:v>0</c:v>
                </c:pt>
                <c:pt idx="5">
                  <c:v>7.5</c:v>
                </c:pt>
                <c:pt idx="6">
                  <c:v>0</c:v>
                </c:pt>
                <c:pt idx="7">
                  <c:v>4.25</c:v>
                </c:pt>
                <c:pt idx="8">
                  <c:v>5.5</c:v>
                </c:pt>
                <c:pt idx="9">
                  <c:v>0</c:v>
                </c:pt>
                <c:pt idx="10">
                  <c:v>5.14</c:v>
                </c:pt>
                <c:pt idx="11">
                  <c:v>0</c:v>
                </c:pt>
                <c:pt idx="12">
                  <c:v>5</c:v>
                </c:pt>
              </c:numCache>
            </c:numRef>
          </c:val>
          <c:extLst>
            <c:ext xmlns:c16="http://schemas.microsoft.com/office/drawing/2014/chart" uri="{C3380CC4-5D6E-409C-BE32-E72D297353CC}">
              <c16:uniqueId val="{00000042-8B57-4D06-9D4C-DC7E8B7F14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2.png"/><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76200</xdr:colOff>
      <xdr:row>25</xdr:row>
      <xdr:rowOff>110490</xdr:rowOff>
    </xdr:from>
    <xdr:to>
      <xdr:col>3</xdr:col>
      <xdr:colOff>198120</xdr:colOff>
      <xdr:row>36</xdr:row>
      <xdr:rowOff>144780</xdr:rowOff>
    </xdr:to>
    <xdr:graphicFrame macro="">
      <xdr:nvGraphicFramePr>
        <xdr:cNvPr id="2" name="Chart 1">
          <a:extLst>
            <a:ext uri="{FF2B5EF4-FFF2-40B4-BE49-F238E27FC236}">
              <a16:creationId xmlns:a16="http://schemas.microsoft.com/office/drawing/2014/main" id="{0EF91C1E-41D2-145B-BB0D-154629094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662940</xdr:colOff>
      <xdr:row>25</xdr:row>
      <xdr:rowOff>102870</xdr:rowOff>
    </xdr:from>
    <xdr:to>
      <xdr:col>7</xdr:col>
      <xdr:colOff>341640</xdr:colOff>
      <xdr:row>36</xdr:row>
      <xdr:rowOff>135990</xdr:rowOff>
    </xdr:to>
    <xdr:graphicFrame macro="">
      <xdr:nvGraphicFramePr>
        <xdr:cNvPr id="3" name="Chart 2">
          <a:extLst>
            <a:ext uri="{FF2B5EF4-FFF2-40B4-BE49-F238E27FC236}">
              <a16:creationId xmlns:a16="http://schemas.microsoft.com/office/drawing/2014/main" id="{4D3DF882-44C9-3471-C94D-B99EA2463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160987</xdr:colOff>
      <xdr:row>25</xdr:row>
      <xdr:rowOff>130934</xdr:rowOff>
    </xdr:from>
    <xdr:to>
      <xdr:col>12</xdr:col>
      <xdr:colOff>452351</xdr:colOff>
      <xdr:row>36</xdr:row>
      <xdr:rowOff>165177</xdr:rowOff>
    </xdr:to>
    <xdr:graphicFrame macro="">
      <xdr:nvGraphicFramePr>
        <xdr:cNvPr id="4" name="Chart 3">
          <a:extLst>
            <a:ext uri="{FF2B5EF4-FFF2-40B4-BE49-F238E27FC236}">
              <a16:creationId xmlns:a16="http://schemas.microsoft.com/office/drawing/2014/main" id="{0B4CDA6A-12AD-6A25-1B82-90E9DF116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665409</xdr:colOff>
      <xdr:row>52</xdr:row>
      <xdr:rowOff>34343</xdr:rowOff>
    </xdr:from>
    <xdr:to>
      <xdr:col>7</xdr:col>
      <xdr:colOff>150254</xdr:colOff>
      <xdr:row>67</xdr:row>
      <xdr:rowOff>40783</xdr:rowOff>
    </xdr:to>
    <xdr:graphicFrame macro="">
      <xdr:nvGraphicFramePr>
        <xdr:cNvPr id="5" name="Chart 4">
          <a:extLst>
            <a:ext uri="{FF2B5EF4-FFF2-40B4-BE49-F238E27FC236}">
              <a16:creationId xmlns:a16="http://schemas.microsoft.com/office/drawing/2014/main" id="{4836B456-56BF-AD19-C373-B3D3FA9F5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274320</xdr:colOff>
      <xdr:row>45</xdr:row>
      <xdr:rowOff>57150</xdr:rowOff>
    </xdr:from>
    <xdr:to>
      <xdr:col>7</xdr:col>
      <xdr:colOff>693420</xdr:colOff>
      <xdr:row>60</xdr:row>
      <xdr:rowOff>57150</xdr:rowOff>
    </xdr:to>
    <xdr:graphicFrame macro="">
      <xdr:nvGraphicFramePr>
        <xdr:cNvPr id="2" name="Chart 1">
          <a:extLst>
            <a:ext uri="{FF2B5EF4-FFF2-40B4-BE49-F238E27FC236}">
              <a16:creationId xmlns:a16="http://schemas.microsoft.com/office/drawing/2014/main" id="{CECA6B2A-4806-E22A-49D9-9467B9D00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940341</xdr:colOff>
      <xdr:row>77</xdr:row>
      <xdr:rowOff>30805</xdr:rowOff>
    </xdr:from>
    <xdr:to>
      <xdr:col>7</xdr:col>
      <xdr:colOff>1418617</xdr:colOff>
      <xdr:row>91</xdr:row>
      <xdr:rowOff>163749</xdr:rowOff>
    </xdr:to>
    <xdr:graphicFrame macro="">
      <xdr:nvGraphicFramePr>
        <xdr:cNvPr id="5" name="Chart 4">
          <a:extLst>
            <a:ext uri="{FF2B5EF4-FFF2-40B4-BE49-F238E27FC236}">
              <a16:creationId xmlns:a16="http://schemas.microsoft.com/office/drawing/2014/main" id="{1C0286AE-7517-6E10-3713-F66355830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907916</xdr:colOff>
      <xdr:row>115</xdr:row>
      <xdr:rowOff>152399</xdr:rowOff>
    </xdr:from>
    <xdr:to>
      <xdr:col>8</xdr:col>
      <xdr:colOff>267512</xdr:colOff>
      <xdr:row>133</xdr:row>
      <xdr:rowOff>137807</xdr:rowOff>
    </xdr:to>
    <xdr:graphicFrame macro="">
      <xdr:nvGraphicFramePr>
        <xdr:cNvPr id="6" name="Chart 5">
          <a:extLst>
            <a:ext uri="{FF2B5EF4-FFF2-40B4-BE49-F238E27FC236}">
              <a16:creationId xmlns:a16="http://schemas.microsoft.com/office/drawing/2014/main" id="{9D634A33-D113-28D2-B34D-0305D2268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843064</xdr:colOff>
      <xdr:row>153</xdr:row>
      <xdr:rowOff>22698</xdr:rowOff>
    </xdr:from>
    <xdr:to>
      <xdr:col>7</xdr:col>
      <xdr:colOff>1321341</xdr:colOff>
      <xdr:row>167</xdr:row>
      <xdr:rowOff>155643</xdr:rowOff>
    </xdr:to>
    <xdr:graphicFrame macro="">
      <xdr:nvGraphicFramePr>
        <xdr:cNvPr id="7" name="Chart 6">
          <a:extLst>
            <a:ext uri="{FF2B5EF4-FFF2-40B4-BE49-F238E27FC236}">
              <a16:creationId xmlns:a16="http://schemas.microsoft.com/office/drawing/2014/main" id="{02C19103-44D2-5F3F-639B-5CEFDDA81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237068</xdr:colOff>
      <xdr:row>7</xdr:row>
      <xdr:rowOff>16086</xdr:rowOff>
    </xdr:from>
    <xdr:to>
      <xdr:col>8</xdr:col>
      <xdr:colOff>229448</xdr:colOff>
      <xdr:row>16</xdr:row>
      <xdr:rowOff>125286</xdr:rowOff>
    </xdr:to>
    <xdr:graphicFrame macro="">
      <xdr:nvGraphicFramePr>
        <xdr:cNvPr id="2" name="Chart 1">
          <a:extLst>
            <a:ext uri="{FF2B5EF4-FFF2-40B4-BE49-F238E27FC236}">
              <a16:creationId xmlns:a16="http://schemas.microsoft.com/office/drawing/2014/main" id="{19463455-4EBE-4D2F-802B-53070A83D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279399</xdr:colOff>
      <xdr:row>7</xdr:row>
      <xdr:rowOff>19473</xdr:rowOff>
    </xdr:from>
    <xdr:to>
      <xdr:col>16</xdr:col>
      <xdr:colOff>381532</xdr:colOff>
      <xdr:row>16</xdr:row>
      <xdr:rowOff>127000</xdr:rowOff>
    </xdr:to>
    <xdr:graphicFrame macro="">
      <xdr:nvGraphicFramePr>
        <xdr:cNvPr id="3" name="Chart 2">
          <a:extLst>
            <a:ext uri="{FF2B5EF4-FFF2-40B4-BE49-F238E27FC236}">
              <a16:creationId xmlns:a16="http://schemas.microsoft.com/office/drawing/2014/main" id="{5F714E4F-977D-49E7-8BC0-86A5BDE19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246931</xdr:colOff>
      <xdr:row>16</xdr:row>
      <xdr:rowOff>160866</xdr:rowOff>
    </xdr:from>
    <xdr:to>
      <xdr:col>8</xdr:col>
      <xdr:colOff>203201</xdr:colOff>
      <xdr:row>27</xdr:row>
      <xdr:rowOff>131532</xdr:rowOff>
    </xdr:to>
    <xdr:graphicFrame macro="">
      <xdr:nvGraphicFramePr>
        <xdr:cNvPr id="4" name="Chart 3">
          <a:extLst>
            <a:ext uri="{FF2B5EF4-FFF2-40B4-BE49-F238E27FC236}">
              <a16:creationId xmlns:a16="http://schemas.microsoft.com/office/drawing/2014/main" id="{A9219CAB-27D7-48B2-B097-735F505DB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287868</xdr:colOff>
      <xdr:row>16</xdr:row>
      <xdr:rowOff>155786</xdr:rowOff>
    </xdr:from>
    <xdr:to>
      <xdr:col>16</xdr:col>
      <xdr:colOff>389467</xdr:colOff>
      <xdr:row>27</xdr:row>
      <xdr:rowOff>127000</xdr:rowOff>
    </xdr:to>
    <xdr:graphicFrame macro="">
      <xdr:nvGraphicFramePr>
        <xdr:cNvPr id="5" name="Chart 4">
          <a:extLst>
            <a:ext uri="{FF2B5EF4-FFF2-40B4-BE49-F238E27FC236}">
              <a16:creationId xmlns:a16="http://schemas.microsoft.com/office/drawing/2014/main" id="{C5DD16ED-D765-4720-A00E-70149FBF5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0</xdr:row>
      <xdr:rowOff>1</xdr:rowOff>
    </xdr:from>
    <xdr:to>
      <xdr:col>3</xdr:col>
      <xdr:colOff>419100</xdr:colOff>
      <xdr:row>6</xdr:row>
      <xdr:rowOff>557</xdr:rowOff>
    </xdr:to>
    <xdr:pic>
      <xdr:nvPicPr>
        <xdr:cNvPr id="7" name="Picture 6">
          <a:extLst>
            <a:ext uri="{FF2B5EF4-FFF2-40B4-BE49-F238E27FC236}">
              <a16:creationId xmlns:a16="http://schemas.microsoft.com/office/drawing/2014/main" id="{C57EA2B7-B748-423D-5246-6A04798EFE2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20" y="1"/>
          <a:ext cx="2240280" cy="1135936"/>
        </a:xfrm>
        <a:prstGeom prst="rect">
          <a:avLst/>
        </a:prstGeom>
      </xdr:spPr>
    </xdr:pic>
    <xdr:clientData/>
  </xdr:twoCellAnchor>
  <xdr:twoCellAnchor editAs="oneCell">
    <xdr:from>
      <xdr:col>16</xdr:col>
      <xdr:colOff>440266</xdr:colOff>
      <xdr:row>7</xdr:row>
      <xdr:rowOff>25399</xdr:rowOff>
    </xdr:from>
    <xdr:to>
      <xdr:col>19</xdr:col>
      <xdr:colOff>550334</xdr:colOff>
      <xdr:row>27</xdr:row>
      <xdr:rowOff>135466</xdr:rowOff>
    </xdr:to>
    <mc:AlternateContent xmlns:mc="http://schemas.openxmlformats.org/markup-compatibility/2006">
      <mc:Choice xmlns:a14="http://schemas.microsoft.com/office/drawing/2010/main" Requires="a14">
        <xdr:graphicFrame macro="">
          <xdr:nvGraphicFramePr>
            <xdr:cNvPr id="8" name="Team_Name">
              <a:extLst>
                <a:ext uri="{FF2B5EF4-FFF2-40B4-BE49-F238E27FC236}">
                  <a16:creationId xmlns:a16="http://schemas.microsoft.com/office/drawing/2014/main" id="{AAE99FD1-09B7-62C1-AA6F-3419B7B55800}"/>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dr:sp macro="" textlink="">
          <xdr:nvSpPr>
            <xdr:cNvPr id="0" name=""/>
            <xdr:cNvSpPr>
              <a:spLocks noTextEdit="1"/>
            </xdr:cNvSpPr>
          </xdr:nvSpPr>
          <xdr:spPr>
            <a:xfrm>
              <a:off x="9567333" y="1363132"/>
              <a:ext cx="1938868" cy="3835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47412</xdr:colOff>
      <xdr:row>7</xdr:row>
      <xdr:rowOff>25401</xdr:rowOff>
    </xdr:from>
    <xdr:to>
      <xdr:col>3</xdr:col>
      <xdr:colOff>203199</xdr:colOff>
      <xdr:row>27</xdr:row>
      <xdr:rowOff>127000</xdr:rowOff>
    </xdr:to>
    <mc:AlternateContent xmlns:mc="http://schemas.openxmlformats.org/markup-compatibility/2006">
      <mc:Choice xmlns:a14="http://schemas.microsoft.com/office/drawing/2010/main" Requires="a14">
        <xdr:graphicFrame macro="">
          <xdr:nvGraphicFramePr>
            <xdr:cNvPr id="9" name="Venue_Name">
              <a:extLst>
                <a:ext uri="{FF2B5EF4-FFF2-40B4-BE49-F238E27FC236}">
                  <a16:creationId xmlns:a16="http://schemas.microsoft.com/office/drawing/2014/main" id="{624FA9CF-5C13-4B16-9A5B-3DC338CE9566}"/>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dr:sp macro="" textlink="">
          <xdr:nvSpPr>
            <xdr:cNvPr id="0" name=""/>
            <xdr:cNvSpPr>
              <a:spLocks noTextEdit="1"/>
            </xdr:cNvSpPr>
          </xdr:nvSpPr>
          <xdr:spPr>
            <a:xfrm>
              <a:off x="47412" y="1363134"/>
              <a:ext cx="1984587" cy="3826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182879</xdr:colOff>
      <xdr:row>15</xdr:row>
      <xdr:rowOff>74508</xdr:rowOff>
    </xdr:from>
    <xdr:to>
      <xdr:col>9</xdr:col>
      <xdr:colOff>186266</xdr:colOff>
      <xdr:row>30</xdr:row>
      <xdr:rowOff>33867</xdr:rowOff>
    </xdr:to>
    <mc:AlternateContent xmlns:mc="http://schemas.openxmlformats.org/markup-compatibility/2006">
      <mc:Choice xmlns:a14="http://schemas.microsoft.com/office/drawing/2010/main" Requires="a14">
        <xdr:graphicFrame macro="">
          <xdr:nvGraphicFramePr>
            <xdr:cNvPr id="2" name="Venue_Name 1">
              <a:extLst>
                <a:ext uri="{FF2B5EF4-FFF2-40B4-BE49-F238E27FC236}">
                  <a16:creationId xmlns:a16="http://schemas.microsoft.com/office/drawing/2014/main" id="{8AE2611F-C82C-4630-89AE-845BBF4F31FD}"/>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dr:sp macro="" textlink="">
          <xdr:nvSpPr>
            <xdr:cNvPr id="0" name=""/>
            <xdr:cNvSpPr>
              <a:spLocks noTextEdit="1"/>
            </xdr:cNvSpPr>
          </xdr:nvSpPr>
          <xdr:spPr>
            <a:xfrm>
              <a:off x="3840479" y="2656343"/>
              <a:ext cx="1984587" cy="2648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248073</xdr:colOff>
      <xdr:row>15</xdr:row>
      <xdr:rowOff>186265</xdr:rowOff>
    </xdr:from>
    <xdr:to>
      <xdr:col>18</xdr:col>
      <xdr:colOff>567267</xdr:colOff>
      <xdr:row>30</xdr:row>
      <xdr:rowOff>68579</xdr:rowOff>
    </xdr:to>
    <xdr:graphicFrame macro="">
      <xdr:nvGraphicFramePr>
        <xdr:cNvPr id="3" name="Chart 2">
          <a:extLst>
            <a:ext uri="{FF2B5EF4-FFF2-40B4-BE49-F238E27FC236}">
              <a16:creationId xmlns:a16="http://schemas.microsoft.com/office/drawing/2014/main" id="{09FA7975-0E4F-4471-B8A5-035AD22D4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8467</xdr:colOff>
      <xdr:row>16</xdr:row>
      <xdr:rowOff>7520</xdr:rowOff>
    </xdr:from>
    <xdr:to>
      <xdr:col>6</xdr:col>
      <xdr:colOff>87083</xdr:colOff>
      <xdr:row>30</xdr:row>
      <xdr:rowOff>74587</xdr:rowOff>
    </xdr:to>
    <xdr:graphicFrame macro="">
      <xdr:nvGraphicFramePr>
        <xdr:cNvPr id="4" name="Chart 3">
          <a:extLst>
            <a:ext uri="{FF2B5EF4-FFF2-40B4-BE49-F238E27FC236}">
              <a16:creationId xmlns:a16="http://schemas.microsoft.com/office/drawing/2014/main" id="{43F3D6D0-F900-4C79-9DF0-F2E698CA6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252142</xdr:colOff>
      <xdr:row>0</xdr:row>
      <xdr:rowOff>59268</xdr:rowOff>
    </xdr:from>
    <xdr:to>
      <xdr:col>18</xdr:col>
      <xdr:colOff>556162</xdr:colOff>
      <xdr:row>15</xdr:row>
      <xdr:rowOff>152400</xdr:rowOff>
    </xdr:to>
    <xdr:graphicFrame macro="">
      <xdr:nvGraphicFramePr>
        <xdr:cNvPr id="5" name="Chart 4">
          <a:extLst>
            <a:ext uri="{FF2B5EF4-FFF2-40B4-BE49-F238E27FC236}">
              <a16:creationId xmlns:a16="http://schemas.microsoft.com/office/drawing/2014/main" id="{C63A55BE-CDD2-4666-A4AC-00E489486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28436</xdr:colOff>
      <xdr:row>0</xdr:row>
      <xdr:rowOff>66876</xdr:rowOff>
    </xdr:from>
    <xdr:to>
      <xdr:col>6</xdr:col>
      <xdr:colOff>107052</xdr:colOff>
      <xdr:row>15</xdr:row>
      <xdr:rowOff>159142</xdr:rowOff>
    </xdr:to>
    <xdr:graphicFrame macro="">
      <xdr:nvGraphicFramePr>
        <xdr:cNvPr id="6" name="Chart 5">
          <a:extLst>
            <a:ext uri="{FF2B5EF4-FFF2-40B4-BE49-F238E27FC236}">
              <a16:creationId xmlns:a16="http://schemas.microsoft.com/office/drawing/2014/main" id="{3DA05229-D865-4E7A-9C87-2B7F9BEE5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177800</xdr:colOff>
      <xdr:row>0</xdr:row>
      <xdr:rowOff>110066</xdr:rowOff>
    </xdr:from>
    <xdr:to>
      <xdr:col>9</xdr:col>
      <xdr:colOff>220134</xdr:colOff>
      <xdr:row>6</xdr:row>
      <xdr:rowOff>144489</xdr:rowOff>
    </xdr:to>
    <xdr:pic>
      <xdr:nvPicPr>
        <xdr:cNvPr id="7" name="Picture 6">
          <a:extLst>
            <a:ext uri="{FF2B5EF4-FFF2-40B4-BE49-F238E27FC236}">
              <a16:creationId xmlns:a16="http://schemas.microsoft.com/office/drawing/2014/main" id="{516CA933-CED1-494B-9D60-12D8E4AF78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35400" y="110066"/>
          <a:ext cx="2023534" cy="115202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34490742" backgroundQuery="1" createdVersion="8" refreshedVersion="8" minRefreshableVersion="3" recordCount="0" supportSubquery="1" supportAdvancedDrill="1" xr:uid="{319F9960-213F-46E2-A9BE-B684005F0D89}">
  <cacheSource type="external" connectionId="6"/>
  <cacheFields count="3">
    <cacheField name="[dim_team].[Team_Name].[Team_Name]" caption="Team_Name" numFmtId="0" hierarchy="9" level="1">
      <sharedItems containsBlank="1" count="2">
        <s v="Rajasthan Royals (RR)"/>
        <m/>
      </sharedItems>
    </cacheField>
    <cacheField name="[Measures].[Team Wins]" caption="Team Wins" numFmtId="0" hierarchy="61"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oneField="1">
      <fieldsUsage count="1">
        <fieldUsage x="1"/>
      </fieldsUsage>
    </cacheHierarchy>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35300927" backgroundQuery="1" createdVersion="8" refreshedVersion="8" minRefreshableVersion="3" recordCount="0" supportSubquery="1" supportAdvancedDrill="1" xr:uid="{AA9E2D08-AF01-484C-AF88-F6A60AFE7475}">
  <cacheSource type="external" connectionId="6"/>
  <cacheFields count="10">
    <cacheField name="[dim_player].[Player_Name].[Player_Name]" caption="Player_Name" numFmtId="0" hierarchy="1" level="1">
      <sharedItems count="13">
        <s v="Andre Russell"/>
        <s v="Arshdeep Singh"/>
        <s v="Axar Patel"/>
        <s v="Glenn Maxwell"/>
        <s v="Ishan Kishan"/>
        <s v="Jasprit Bumrah"/>
        <s v="Jos Buttler"/>
        <s v="Kuldeep Yadav"/>
        <s v="Sunil Narine"/>
        <s v="Travis Head"/>
        <s v="Trent Boult"/>
        <s v="Yashasvi Jaiswal"/>
        <s v="Yuzvendra Chahal"/>
      </sharedItems>
    </cacheField>
    <cacheField name="[dim_player].[Role].[Role]" caption="Role" numFmtId="0" hierarchy="3" level="1">
      <sharedItems count="4">
        <s v="Batsman"/>
        <s v="All-Rounder"/>
        <s v="Bowler"/>
        <s v="Wicketkeeper"/>
      </sharedItems>
    </cacheField>
    <cacheField name="[dim_team].[Team_Name].[Team_Name]" caption="Team_Name" numFmtId="0" hierarchy="9" level="1">
      <sharedItems containsBlank="1" count="9">
        <s v="Kolkata Knight Riders (KKR)"/>
        <s v="Sunrisers Hyderabad (SRH)"/>
        <m/>
        <s v="Punjab Kings (PBKS)"/>
        <s v="Rajasthan Royals (RR)"/>
        <s v="Delhi Capitals (DC)"/>
        <s v="Mumbai Indians (MI)"/>
        <s v="Royal Challengers Bengaluru (RCB)"/>
        <s v="Chennai Super Kings (CSK)"/>
      </sharedItems>
    </cacheField>
    <cacheField name="[Measures].[Sum of Runs]" caption="Sum of Runs" numFmtId="0" hierarchy="72" level="32767"/>
    <cacheField name="[Measures].[Sum of Balls_Faced]" caption="Sum of Balls_Faced" numFmtId="0" hierarchy="73" level="32767"/>
    <cacheField name="[Measures].[Sum of Wickets]" caption="Sum of Wickets" numFmtId="0" hierarchy="74" level="32767"/>
    <cacheField name="[Measures].[Sum of Runs_Conceded]" caption="Sum of Runs_Conceded" numFmtId="0" hierarchy="75" level="32767"/>
    <cacheField name="[Measures].[Sum of Strike_Rate]" caption="Sum of Strike_Rate" numFmtId="0" hierarchy="76" level="32767"/>
    <cacheField name="[Measures].[Sum of Economy]" caption="Sum of Economy" numFmtId="0" hierarchy="77"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3564815" backgroundQuery="1" createdVersion="8" refreshedVersion="8" minRefreshableVersion="3" recordCount="0" supportSubquery="1" supportAdvancedDrill="1" xr:uid="{F7EAB4BD-5174-4854-ABED-EDB6F480656B}">
  <cacheSource type="external" connectionId="6"/>
  <cacheFields count="3">
    <cacheField name="[dim_team].[Team_Name].[Team_Name]" caption="Team_Name" numFmtId="0" hierarchy="9" level="1">
      <sharedItems count="1">
        <s v="Rajasthan Royals (RR)"/>
      </sharedItems>
    </cacheField>
    <cacheField name="[Measures].[Sum of Total_Runs]" caption="Sum of Total_Runs" numFmtId="0" hierarchy="78"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36226851" backgroundQuery="1" createdVersion="8" refreshedVersion="8" minRefreshableVersion="3" recordCount="0" supportSubquery="1" supportAdvancedDrill="1" xr:uid="{7E6B9969-DC5D-4D03-BA2D-F6B2490E6A09}">
  <cacheSource type="external" connectionId="6"/>
  <cacheFields count="3">
    <cacheField name="[fact_match].[Win_Type].[Win_Type]" caption="Win_Type" numFmtId="0" hierarchy="37" level="1">
      <sharedItems count="2">
        <s v="Win by Runs"/>
        <s v="Win by Wickets"/>
      </sharedItems>
    </cacheField>
    <cacheField name="[Measures].[Sum of Total_Runs]" caption="Sum of Total_Runs" numFmtId="0" hierarchy="78"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0"/>
      </fieldsUsage>
    </cacheHierarchy>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36805559" backgroundQuery="1" createdVersion="8" refreshedVersion="8" minRefreshableVersion="3" recordCount="0" supportSubquery="1" supportAdvancedDrill="1" xr:uid="{07BFE73F-1F43-4918-9476-1EF1E53D2B61}">
  <cacheSource type="external" connectionId="6"/>
  <cacheFields count="3">
    <cacheField name="[dim_value].[Venue_Name].[Venue_Name]" caption="Venue_Name" numFmtId="0" hierarchy="16" level="1">
      <sharedItems count="10">
        <s v="Arun Jaitley Stadium"/>
        <s v="Bharat Ratna Shri Atal Bihari Vajpayee Ekana Cricket Stadium"/>
        <s v="Eden Gardens"/>
        <s v="M. A. Chidambaram Stadium"/>
        <s v="M. Chinnaswamy Stadium"/>
        <s v="Maharaja Yadavindra Singh Int. Cricket Stadium"/>
        <s v="Narendra Modi Stadium"/>
        <s v="Rajiv Gandhi Int. Stadium"/>
        <s v="Sawai Mansingh Stadium"/>
        <s v="Wankhede Stadium"/>
      </sharedItems>
    </cacheField>
    <cacheField name="[Measures].[Count of Team_ID]" caption="Count of Team_ID" numFmtId="0" hierarchy="81"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2" memberValueDatatype="130" unbalanced="0">
      <fieldsUsage count="2">
        <fieldUsage x="-1"/>
        <fieldUsage x="0"/>
      </fieldsUsage>
    </cacheHierarchy>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37499998" backgroundQuery="1" createdVersion="8" refreshedVersion="8" minRefreshableVersion="3" recordCount="0" supportSubquery="1" supportAdvancedDrill="1" xr:uid="{61EF2BBE-B5E0-4943-A01C-F5DB165954A0}">
  <cacheSource type="external" connectionId="6"/>
  <cacheFields count="6">
    <cacheField name="[dim_team].[Team_Name].[Team_Name]" caption="Team_Name" numFmtId="0" hierarchy="9" level="1">
      <sharedItems containsBlank="1" count="2">
        <s v="Rajasthan Royals (RR)"/>
        <m/>
      </sharedItems>
    </cacheField>
    <cacheField name="[Measures].[Count of Match_ID]" caption="Count of Match_ID" numFmtId="0" hierarchy="69" level="32767"/>
    <cacheField name="[Measures].[Team Wins]" caption="Team Wins" numFmtId="0" hierarchy="61" level="32767"/>
    <cacheField name="[Measures].[Total Runs]" caption="Total Runs" numFmtId="0" hierarchy="54" level="32767"/>
    <cacheField name="[Measures].[Total Wickets]" caption="Total Wickets" numFmtId="0" hierarchy="55"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5"/>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oneField="1">
      <fieldsUsage count="1">
        <fieldUsage x="3"/>
      </fieldsUsage>
    </cacheHierarchy>
    <cacheHierarchy uniqueName="[Measures].[Total Wickets]" caption="Total Wickets" measure="1" displayFolder="" measureGroup="fact_match" count="0" oneField="1">
      <fieldsUsage count="1">
        <fieldUsage x="4"/>
      </fieldsUsage>
    </cacheHierarchy>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oneField="1">
      <fieldsUsage count="1">
        <fieldUsage x="2"/>
      </fieldsUsage>
    </cacheHierarchy>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38194445" backgroundQuery="1" createdVersion="8" refreshedVersion="8" minRefreshableVersion="3" recordCount="0" supportSubquery="1" supportAdvancedDrill="1" xr:uid="{1364D356-1F04-40AA-8FDC-7D56037EF906}">
  <cacheSource type="external" connectionId="6"/>
  <cacheFields count="3">
    <cacheField name="[dim_player].[Player_Name].[Player_Name]" caption="Player_Name" numFmtId="0" hierarchy="1" level="1">
      <sharedItems count="13">
        <s v="Andre Russell"/>
        <s v="Arshdeep Singh"/>
        <s v="Axar Patel"/>
        <s v="Glenn Maxwell"/>
        <s v="Ishan Kishan"/>
        <s v="Jasprit Bumrah"/>
        <s v="Jos Buttler"/>
        <s v="Kuldeep Yadav"/>
        <s v="Sunil Narine"/>
        <s v="Travis Head"/>
        <s v="Trent Boult"/>
        <s v="Yashasvi Jaiswal"/>
        <s v="Yuzvendra Chahal"/>
      </sharedItems>
    </cacheField>
    <cacheField name="[Measures].[Sum of Runs]" caption="Sum of Runs" numFmtId="0" hierarchy="72"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38773145" backgroundQuery="1" createdVersion="8" refreshedVersion="8" minRefreshableVersion="3" recordCount="0" supportSubquery="1" supportAdvancedDrill="1" xr:uid="{992BEF20-2F95-49CF-A15A-B3A963D4FD02}">
  <cacheSource type="external" connectionId="6"/>
  <cacheFields count="3">
    <cacheField name="[dim_player].[Player_Name].[Player_Name]" caption="Player_Name" numFmtId="0" hierarchy="1" level="1">
      <sharedItems count="13">
        <s v="Andre Russell"/>
        <s v="Arshdeep Singh"/>
        <s v="Axar Patel"/>
        <s v="Glenn Maxwell"/>
        <s v="Ishan Kishan"/>
        <s v="Jasprit Bumrah"/>
        <s v="Jos Buttler"/>
        <s v="Kuldeep Yadav"/>
        <s v="Sunil Narine"/>
        <s v="Travis Head"/>
        <s v="Trent Boult"/>
        <s v="Yashasvi Jaiswal"/>
        <s v="Yuzvendra Chahal"/>
      </sharedItems>
    </cacheField>
    <cacheField name="[Measures].[Sum of Wickets]" caption="Sum of Wickets" numFmtId="0" hierarchy="74"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39467592" backgroundQuery="1" createdVersion="8" refreshedVersion="8" minRefreshableVersion="3" recordCount="0" supportSubquery="1" supportAdvancedDrill="1" xr:uid="{1FAF2C7B-3E54-49A7-BDAB-BA4A018E8EC5}">
  <cacheSource type="external" connectionId="6"/>
  <cacheFields count="3">
    <cacheField name="[dim_player].[Player_Name].[Player_Name]" caption="Player_Name" numFmtId="0" hierarchy="1" level="1">
      <sharedItems count="13">
        <s v="Andre Russell"/>
        <s v="Arshdeep Singh"/>
        <s v="Axar Patel"/>
        <s v="Glenn Maxwell"/>
        <s v="Ishan Kishan"/>
        <s v="Jasprit Bumrah"/>
        <s v="Jos Buttler"/>
        <s v="Kuldeep Yadav"/>
        <s v="Sunil Narine"/>
        <s v="Travis Head"/>
        <s v="Trent Boult"/>
        <s v="Yashasvi Jaiswal"/>
        <s v="Yuzvendra Chahal"/>
      </sharedItems>
    </cacheField>
    <cacheField name="[Measures].[Sum of Strike_Rate]" caption="Sum of Strike_Rate" numFmtId="0" hierarchy="76"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614240162038" backgroundQuery="1" createdVersion="8" refreshedVersion="8" minRefreshableVersion="3" recordCount="0" supportSubquery="1" supportAdvancedDrill="1" xr:uid="{7935D9CE-49F5-4CBA-8D0D-60861F14C6D5}">
  <cacheSource type="external" connectionId="6"/>
  <cacheFields count="3">
    <cacheField name="[dim_player].[Player_Name].[Player_Name]" caption="Player_Name" numFmtId="0" hierarchy="1" level="1">
      <sharedItems count="33">
        <s v="Andre Russell"/>
        <s v="Arshdeep Singh"/>
        <s v="Axar Patel"/>
        <s v="Glenn Maxwell"/>
        <s v="Ishan Kishan"/>
        <s v="Jasprit Bumrah"/>
        <s v="Jos Buttler"/>
        <s v="Kuldeep Yadav"/>
        <s v="Sunil Narine"/>
        <s v="Travis Head"/>
        <s v="Trent Boult"/>
        <s v="Yashasvi Jaiswal"/>
        <s v="Yuzvendra Chahal"/>
        <s v="Daryl Mitchell" u="1"/>
        <s v="David Warner" u="1"/>
        <s v="Deepak Chahar" u="1"/>
        <s v="Hardik Pandya" u="1"/>
        <s v="Heinrich Klaasen" u="1"/>
        <s v="Mohammed Siraj" u="1"/>
        <s v="Rinku Singh" u="1"/>
        <s v="Suryakumar Yadav" u="1"/>
        <s v="Tilak Varma" u="1"/>
        <s v="Abhishek Sharma" u="1"/>
        <s v="Bhuvneshwar Kumar" u="1"/>
        <s v="Jitesh Sharma" u="1"/>
        <s v="Varun Chakravarthy" u="1"/>
        <s v="Virat Kohli" u="1"/>
        <s v="Liam Livingstone" u="1"/>
        <s v="Mitchell Marsh" u="1"/>
        <s v="Shivam Dube" u="1"/>
        <s v="Matheesha Pathirana" u="1"/>
        <s v="Dinesh Karthik" u="1"/>
        <s v="Kagiso Rabada" u="1"/>
      </sharedItems>
    </cacheField>
    <cacheField name="[Measures].[Sum of Economy]" caption="Sum of Economy" numFmtId="0" hierarchy="77" level="32767"/>
    <cacheField name="[fact_match].[Venue_Name].[Venue_Name]" caption="Venue_Name" numFmtId="0" hierarchy="39" level="1">
      <sharedItems containsSemiMixedTypes="0" containsNonDate="0" containsString="0"/>
    </cacheField>
  </cacheFields>
  <cacheHierarchies count="83">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34"/>
        </ext>
      </extLst>
    </cacheHierarchy>
  </cacheHierarchies>
  <kpis count="0"/>
  <dimensions count="6">
    <dimension name="dim_player" uniqueName="[dim_player]" caption="dim_player"/>
    <dimension name="dim_team" uniqueName="[dim_team]" caption="dim_team"/>
    <dimension name="dim_value" uniqueName="[dim_value]" caption="dim_val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alue" caption="dim_val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3.538970833331" backgroundQuery="1" createdVersion="3" refreshedVersion="8" minRefreshableVersion="3" recordCount="0" supportSubquery="1" supportAdvancedDrill="1" xr:uid="{14442F76-525F-42AA-AB95-EB836E427DE0}">
  <cacheSource type="external" connectionId="6">
    <extLst>
      <ext xmlns:x14="http://schemas.microsoft.com/office/spreadsheetml/2009/9/main" uri="{F057638F-6D5F-4e77-A914-E7F072B9BCA8}">
        <x14:sourceConnection name="ThisWorkbookDataModel"/>
      </ext>
    </extLst>
  </cacheSource>
  <cacheFields count="0"/>
  <cacheHierarchies count="82">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alue].[Venue_ID]" caption="Venue_ID" attribute="1" defaultMemberUniqueName="[dim_value].[Venue_ID].[All]" allUniqueName="[dim_value].[Venue_ID].[All]" dimensionUniqueName="[dim_value]" displayFolder="" count="0" memberValueDatatype="130" unbalanced="0"/>
    <cacheHierarchy uniqueName="[dim_value].[Venue_Name]" caption="Venue_Name" attribute="1" defaultMemberUniqueName="[dim_value].[Venue_Name].[All]" allUniqueName="[dim_value].[Venue_Name].[All]" dimensionUniqueName="[dim_value]" displayFolder="" count="0" memberValueDatatype="130" unbalanced="0"/>
    <cacheHierarchy uniqueName="[dim_value].[City]" caption="City" attribute="1" defaultMemberUniqueName="[dim_value].[City].[All]" allUniqueName="[dim_value].[City].[All]" dimensionUniqueName="[dim_value]" displayFolder="" count="0" memberValueDatatype="130" unbalanced="0"/>
    <cacheHierarchy uniqueName="[dim_value].[Capacity]" caption="Capacity" attribute="1" defaultMemberUniqueName="[dim_value].[Capacity].[All]" allUniqueName="[dim_value].[Capacity].[All]" dimensionUniqueName="[dim_val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match].[Total_Overs]" caption="Total_Overs" attribute="1" defaultMemberUniqueName="[fact_match].[Total_Overs].[All]" allUniqueName="[fact_match].[Total_Overs].[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 Team]" caption="Home Team" attribute="1" defaultMemberUniqueName="[fact_match].[Home Team].[All]" allUniqueName="[fact_match].[Home Team].[All]" dimensionUniqueName="[fact_match]" displayFolder="" count="0" memberValueDatatype="130" unbalanced="0"/>
    <cacheHierarchy uniqueName="[fact_match].[Is_HomeTeam_Winner]" caption="Is_HomeTeam_Winner" attribute="1" defaultMemberUniqueName="[fact_match].[Is_HomeTeam_Winner].[All]" allUniqueName="[fact_match].[Is_Home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Total Overs]" caption="Total Overs" measure="1" displayFolder="" measureGroup="fact_match" count="0"/>
    <cacheHierarchy uniqueName="[Measures].[Player Runs]" caption="Player Runs" measure="1" displayFolder="" measureGroup="fact_player" count="0"/>
    <cacheHierarchy uniqueName="[Measures].[Player Average Skrike Rate]" caption="Player Average Skrike Rate" measure="1" displayFolder="" measureGroup="fact_player" count="0"/>
    <cacheHierarchy uniqueName="[Measures].[Player Wickets]" caption="Player Wickets"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alue]" caption="__XL_Count dim_value" measure="1" displayFolder="" measureGroup="dim_val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Player_Name]" caption="Count of Player_Name" measure="1" displayFolder="" measureGroup="dim_player" count="0" hidden="1">
      <extLst>
        <ext xmlns:x15="http://schemas.microsoft.com/office/spreadsheetml/2010/11/main" uri="{B97F6D7D-B522-45F9-BDA1-12C45D357490}">
          <x15:cacheHierarchy aggregatedColumn="1"/>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5"/>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51"/>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50"/>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2"/>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2185637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DEA3E8-818A-455E-B356-840FF91ECDE1}" name="PivotTable12" cacheId="1990" applyNumberFormats="0" applyBorderFormats="0" applyFontFormats="0" applyPatternFormats="0" applyAlignmentFormats="0" applyWidthHeightFormats="1" dataCaption="Values" tag="4edcd651-4545-4ff6-95ec-58af61acb24b" updatedVersion="8" minRefreshableVersion="3" useAutoFormatting="1" subtotalHiddenItems="1" itemPrintTitles="1" createdVersion="8" indent="0" outline="1" outlineData="1" multipleFieldFilters="0" chartFormat="38" rowHeaderCaption="Team Name">
  <location ref="F40:G51" firstHeaderRow="1" firstDataRow="1" firstDataCol="1"/>
  <pivotFields count="3">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eams" fld="1" subtotal="count" baseField="0" baseItem="0"/>
  </dataFields>
  <chartFormats count="2">
    <chartFormat chart="30"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eams"/>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alue]"/>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EB6FAF-4A2D-45B7-87D3-FFE2F2CC7577}" name="PivotTable11" cacheId="1987" applyNumberFormats="0" applyBorderFormats="0" applyFontFormats="0" applyPatternFormats="0" applyAlignmentFormats="0" applyWidthHeightFormats="1" dataCaption="Values" tag="ea6a9f46-600b-4643-afc1-4c467ab296a9" updatedVersion="8" minRefreshableVersion="3" useAutoFormatting="1" subtotalHiddenItems="1" itemPrintTitles="1" createdVersion="8" indent="0" outline="1" outlineData="1" multipleFieldFilters="0" chartFormat="25" rowHeaderCaption="Team Name">
  <location ref="K16:L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Runs" fld="1" baseField="0" baseItem="0"/>
  </dataFields>
  <chartFormats count="4">
    <chartFormat chart="18"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0" count="1" selected="0">
            <x v="0"/>
          </reference>
        </references>
      </pivotArea>
    </chartFormat>
    <chartFormat chart="24" format="6">
      <pivotArea type="data" outline="0" fieldPosition="0">
        <references count="2">
          <reference field="4294967294" count="1" selected="0">
            <x v="0"/>
          </reference>
          <reference field="0" count="1" selected="0">
            <x v="1"/>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EB81D-A5C9-469E-B528-4DE51AB6193B}" name="PivotTable10" cacheId="1984" applyNumberFormats="0" applyBorderFormats="0" applyFontFormats="0" applyPatternFormats="0" applyAlignmentFormats="0" applyWidthHeightFormats="1" dataCaption="Values" tag="c6489ada-eeed-4c91-b634-72a7b04f6a47" updatedVersion="8" minRefreshableVersion="3" useAutoFormatting="1" subtotalHiddenItems="1" itemPrintTitles="1" createdVersion="8" indent="0" outline="1" outlineData="1" multipleFieldFilters="0" chartFormat="21" rowHeaderCaption="Team Name">
  <location ref="F16:G18"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_Runs" fld="1" baseField="0" baseItem="0"/>
  </dataFields>
  <chartFormats count="2">
    <chartFormat chart="13"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008C1E-E771-4A25-944A-A439B64C331A}" name="PivotTable9" cacheId="1978" applyNumberFormats="0" applyBorderFormats="0" applyFontFormats="0" applyPatternFormats="0" applyAlignmentFormats="0" applyWidthHeightFormats="1" dataCaption="Values" tag="81344ac2-850b-4b38-ac3e-6986a59867df" updatedVersion="8" minRefreshableVersion="3" useAutoFormatting="1" subtotalHiddenItems="1" itemPrintTitles="1" createdVersion="8" indent="0" outline="1" outlineData="1" multipleFieldFilters="0" chartFormat="17" rowHeaderCaption="Team Name">
  <location ref="A16:B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Wins" fld="1" subtotal="count" baseField="0" baseItem="0"/>
  </dataFields>
  <chartFormats count="2">
    <chartFormat chart="5"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AB31EE-EA6A-4619-94E4-C0AB3C7D8C12}" name="PivotTable7" cacheId="1993" applyNumberFormats="0" applyBorderFormats="0" applyFontFormats="0" applyPatternFormats="0" applyAlignmentFormats="0" applyWidthHeightFormats="1" dataCaption="Values" tag="d35924b9-2742-4e0d-9033-68ffd9205afe" updatedVersion="8" minRefreshableVersion="3" useAutoFormatting="1" subtotalHiddenItems="1" itemPrintTitles="1" createdVersion="8" indent="0" outline="1" outlineData="1" multipleFieldFilters="0" rowHeaderCaption="Team Name">
  <location ref="A3:E6"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4">
    <i>
      <x/>
    </i>
    <i i="1">
      <x v="1"/>
    </i>
    <i i="2">
      <x v="2"/>
    </i>
    <i i="3">
      <x v="3"/>
    </i>
  </colItems>
  <dataFields count="4">
    <dataField name="Total Matches" fld="1" subtotal="count" baseField="0" baseItem="0"/>
    <dataField name="Total Wins" fld="2" subtotal="count" baseField="0" baseItem="0"/>
    <dataField fld="3" subtotal="count" baseField="0" baseItem="0"/>
    <dataField fld="4"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1CB4B-9511-4A9B-A1EC-FF01276BE85E}" name="PivotTable16" cacheId="2005" applyNumberFormats="0" applyBorderFormats="0" applyFontFormats="0" applyPatternFormats="0" applyAlignmentFormats="0" applyWidthHeightFormats="1" dataCaption="Values" tag="b2ca5e78-51e6-429c-aa5e-d21616ccfbea" updatedVersion="8" minRefreshableVersion="3" useAutoFormatting="1" subtotalHiddenItems="1" itemPrintTitles="1" createdVersion="8" indent="0" outline="1" outlineData="1" multipleFieldFilters="0" chartFormat="10" rowHeaderCaption="Player Names">
  <location ref="A150:B164" firstHeaderRow="1" firstDataRow="1" firstDataCol="1"/>
  <pivotFields count="3">
    <pivotField axis="axisRow" allDrilled="1" subtotalTop="0" showAll="0" defaultSubtotal="0">
      <items count="33">
        <item x="22" e="0"/>
        <item x="0" e="0"/>
        <item x="1" e="0"/>
        <item x="2" e="0"/>
        <item x="23" e="0"/>
        <item x="13" e="0"/>
        <item x="14" e="0"/>
        <item x="15" e="0"/>
        <item x="31" e="0"/>
        <item x="3" e="0"/>
        <item x="16" e="0"/>
        <item x="17" e="0"/>
        <item x="4" e="0"/>
        <item x="5" e="0"/>
        <item x="24" e="0"/>
        <item x="6" e="0"/>
        <item x="32" e="0"/>
        <item x="7" e="0"/>
        <item x="27" e="0"/>
        <item x="30" e="0"/>
        <item x="28" e="0"/>
        <item x="18" e="0"/>
        <item x="19" e="0"/>
        <item x="29" e="0"/>
        <item x="8" e="0"/>
        <item x="20" e="0"/>
        <item x="21" e="0"/>
        <item x="9" e="0"/>
        <item x="10" e="0"/>
        <item x="25" e="0"/>
        <item x="26" e="0"/>
        <item x="11" e="0"/>
        <item x="12" e="0"/>
      </items>
    </pivotField>
    <pivotField dataField="1" subtotalTop="0" showAll="0" defaultSubtotal="0"/>
    <pivotField allDrilled="1" subtotalTop="0" showAll="0" dataSourceSort="1" defaultSubtotal="0" defaultAttributeDrillState="1"/>
  </pivotFields>
  <rowFields count="1">
    <field x="0"/>
  </rowFields>
  <rowItems count="14">
    <i>
      <x v="1"/>
    </i>
    <i>
      <x v="2"/>
    </i>
    <i>
      <x v="3"/>
    </i>
    <i>
      <x v="9"/>
    </i>
    <i>
      <x v="12"/>
    </i>
    <i>
      <x v="13"/>
    </i>
    <i>
      <x v="15"/>
    </i>
    <i>
      <x v="17"/>
    </i>
    <i>
      <x v="24"/>
    </i>
    <i>
      <x v="27"/>
    </i>
    <i>
      <x v="28"/>
    </i>
    <i>
      <x v="31"/>
    </i>
    <i>
      <x v="32"/>
    </i>
    <i t="grand">
      <x/>
    </i>
  </rowItems>
  <colItems count="1">
    <i/>
  </colItems>
  <dataFields count="1">
    <dataField name="Sum of Economy" fld="1" baseField="0" baseItem="0"/>
  </dataFields>
  <chartFormats count="35">
    <chartFormat chart="5" format="0" series="1">
      <pivotArea type="data" outline="0" fieldPosition="0">
        <references count="1">
          <reference field="4294967294" count="1" selected="0">
            <x v="0"/>
          </reference>
        </references>
      </pivotArea>
    </chartFormat>
    <chartFormat chart="9" format="35" series="1">
      <pivotArea type="data" outline="0" fieldPosition="0">
        <references count="1">
          <reference field="4294967294" count="1" selected="0">
            <x v="0"/>
          </reference>
        </references>
      </pivotArea>
    </chartFormat>
    <chartFormat chart="9" format="36">
      <pivotArea type="data" outline="0" fieldPosition="0">
        <references count="2">
          <reference field="4294967294" count="1" selected="0">
            <x v="0"/>
          </reference>
          <reference field="0" count="1" selected="0">
            <x v="0"/>
          </reference>
        </references>
      </pivotArea>
    </chartFormat>
    <chartFormat chart="9" format="37">
      <pivotArea type="data" outline="0" fieldPosition="0">
        <references count="2">
          <reference field="4294967294" count="1" selected="0">
            <x v="0"/>
          </reference>
          <reference field="0" count="1" selected="0">
            <x v="1"/>
          </reference>
        </references>
      </pivotArea>
    </chartFormat>
    <chartFormat chart="9" format="38">
      <pivotArea type="data" outline="0" fieldPosition="0">
        <references count="2">
          <reference field="4294967294" count="1" selected="0">
            <x v="0"/>
          </reference>
          <reference field="0" count="1" selected="0">
            <x v="2"/>
          </reference>
        </references>
      </pivotArea>
    </chartFormat>
    <chartFormat chart="9" format="39">
      <pivotArea type="data" outline="0" fieldPosition="0">
        <references count="2">
          <reference field="4294967294" count="1" selected="0">
            <x v="0"/>
          </reference>
          <reference field="0" count="1" selected="0">
            <x v="3"/>
          </reference>
        </references>
      </pivotArea>
    </chartFormat>
    <chartFormat chart="9" format="40">
      <pivotArea type="data" outline="0" fieldPosition="0">
        <references count="2">
          <reference field="4294967294" count="1" selected="0">
            <x v="0"/>
          </reference>
          <reference field="0" count="1" selected="0">
            <x v="4"/>
          </reference>
        </references>
      </pivotArea>
    </chartFormat>
    <chartFormat chart="9" format="41">
      <pivotArea type="data" outline="0" fieldPosition="0">
        <references count="2">
          <reference field="4294967294" count="1" selected="0">
            <x v="0"/>
          </reference>
          <reference field="0" count="1" selected="0">
            <x v="5"/>
          </reference>
        </references>
      </pivotArea>
    </chartFormat>
    <chartFormat chart="9" format="42">
      <pivotArea type="data" outline="0" fieldPosition="0">
        <references count="2">
          <reference field="4294967294" count="1" selected="0">
            <x v="0"/>
          </reference>
          <reference field="0" count="1" selected="0">
            <x v="6"/>
          </reference>
        </references>
      </pivotArea>
    </chartFormat>
    <chartFormat chart="9" format="43">
      <pivotArea type="data" outline="0" fieldPosition="0">
        <references count="2">
          <reference field="4294967294" count="1" selected="0">
            <x v="0"/>
          </reference>
          <reference field="0" count="1" selected="0">
            <x v="7"/>
          </reference>
        </references>
      </pivotArea>
    </chartFormat>
    <chartFormat chart="9" format="44">
      <pivotArea type="data" outline="0" fieldPosition="0">
        <references count="2">
          <reference field="4294967294" count="1" selected="0">
            <x v="0"/>
          </reference>
          <reference field="0" count="1" selected="0">
            <x v="8"/>
          </reference>
        </references>
      </pivotArea>
    </chartFormat>
    <chartFormat chart="9" format="45">
      <pivotArea type="data" outline="0" fieldPosition="0">
        <references count="2">
          <reference field="4294967294" count="1" selected="0">
            <x v="0"/>
          </reference>
          <reference field="0" count="1" selected="0">
            <x v="9"/>
          </reference>
        </references>
      </pivotArea>
    </chartFormat>
    <chartFormat chart="9" format="46">
      <pivotArea type="data" outline="0" fieldPosition="0">
        <references count="2">
          <reference field="4294967294" count="1" selected="0">
            <x v="0"/>
          </reference>
          <reference field="0" count="1" selected="0">
            <x v="10"/>
          </reference>
        </references>
      </pivotArea>
    </chartFormat>
    <chartFormat chart="9" format="47">
      <pivotArea type="data" outline="0" fieldPosition="0">
        <references count="2">
          <reference field="4294967294" count="1" selected="0">
            <x v="0"/>
          </reference>
          <reference field="0" count="1" selected="0">
            <x v="11"/>
          </reference>
        </references>
      </pivotArea>
    </chartFormat>
    <chartFormat chart="9" format="48">
      <pivotArea type="data" outline="0" fieldPosition="0">
        <references count="2">
          <reference field="4294967294" count="1" selected="0">
            <x v="0"/>
          </reference>
          <reference field="0" count="1" selected="0">
            <x v="12"/>
          </reference>
        </references>
      </pivotArea>
    </chartFormat>
    <chartFormat chart="9" format="49">
      <pivotArea type="data" outline="0" fieldPosition="0">
        <references count="2">
          <reference field="4294967294" count="1" selected="0">
            <x v="0"/>
          </reference>
          <reference field="0" count="1" selected="0">
            <x v="13"/>
          </reference>
        </references>
      </pivotArea>
    </chartFormat>
    <chartFormat chart="9" format="50">
      <pivotArea type="data" outline="0" fieldPosition="0">
        <references count="2">
          <reference field="4294967294" count="1" selected="0">
            <x v="0"/>
          </reference>
          <reference field="0" count="1" selected="0">
            <x v="14"/>
          </reference>
        </references>
      </pivotArea>
    </chartFormat>
    <chartFormat chart="9" format="51">
      <pivotArea type="data" outline="0" fieldPosition="0">
        <references count="2">
          <reference field="4294967294" count="1" selected="0">
            <x v="0"/>
          </reference>
          <reference field="0" count="1" selected="0">
            <x v="15"/>
          </reference>
        </references>
      </pivotArea>
    </chartFormat>
    <chartFormat chart="9" format="52">
      <pivotArea type="data" outline="0" fieldPosition="0">
        <references count="2">
          <reference field="4294967294" count="1" selected="0">
            <x v="0"/>
          </reference>
          <reference field="0" count="1" selected="0">
            <x v="16"/>
          </reference>
        </references>
      </pivotArea>
    </chartFormat>
    <chartFormat chart="9" format="53">
      <pivotArea type="data" outline="0" fieldPosition="0">
        <references count="2">
          <reference field="4294967294" count="1" selected="0">
            <x v="0"/>
          </reference>
          <reference field="0" count="1" selected="0">
            <x v="17"/>
          </reference>
        </references>
      </pivotArea>
    </chartFormat>
    <chartFormat chart="9" format="54">
      <pivotArea type="data" outline="0" fieldPosition="0">
        <references count="2">
          <reference field="4294967294" count="1" selected="0">
            <x v="0"/>
          </reference>
          <reference field="0" count="1" selected="0">
            <x v="18"/>
          </reference>
        </references>
      </pivotArea>
    </chartFormat>
    <chartFormat chart="9" format="55">
      <pivotArea type="data" outline="0" fieldPosition="0">
        <references count="2">
          <reference field="4294967294" count="1" selected="0">
            <x v="0"/>
          </reference>
          <reference field="0" count="1" selected="0">
            <x v="19"/>
          </reference>
        </references>
      </pivotArea>
    </chartFormat>
    <chartFormat chart="9" format="56">
      <pivotArea type="data" outline="0" fieldPosition="0">
        <references count="2">
          <reference field="4294967294" count="1" selected="0">
            <x v="0"/>
          </reference>
          <reference field="0" count="1" selected="0">
            <x v="20"/>
          </reference>
        </references>
      </pivotArea>
    </chartFormat>
    <chartFormat chart="9" format="57">
      <pivotArea type="data" outline="0" fieldPosition="0">
        <references count="2">
          <reference field="4294967294" count="1" selected="0">
            <x v="0"/>
          </reference>
          <reference field="0" count="1" selected="0">
            <x v="21"/>
          </reference>
        </references>
      </pivotArea>
    </chartFormat>
    <chartFormat chart="9" format="58">
      <pivotArea type="data" outline="0" fieldPosition="0">
        <references count="2">
          <reference field="4294967294" count="1" selected="0">
            <x v="0"/>
          </reference>
          <reference field="0" count="1" selected="0">
            <x v="22"/>
          </reference>
        </references>
      </pivotArea>
    </chartFormat>
    <chartFormat chart="9" format="59">
      <pivotArea type="data" outline="0" fieldPosition="0">
        <references count="2">
          <reference field="4294967294" count="1" selected="0">
            <x v="0"/>
          </reference>
          <reference field="0" count="1" selected="0">
            <x v="23"/>
          </reference>
        </references>
      </pivotArea>
    </chartFormat>
    <chartFormat chart="9" format="60">
      <pivotArea type="data" outline="0" fieldPosition="0">
        <references count="2">
          <reference field="4294967294" count="1" selected="0">
            <x v="0"/>
          </reference>
          <reference field="0" count="1" selected="0">
            <x v="24"/>
          </reference>
        </references>
      </pivotArea>
    </chartFormat>
    <chartFormat chart="9" format="61">
      <pivotArea type="data" outline="0" fieldPosition="0">
        <references count="2">
          <reference field="4294967294" count="1" selected="0">
            <x v="0"/>
          </reference>
          <reference field="0" count="1" selected="0">
            <x v="25"/>
          </reference>
        </references>
      </pivotArea>
    </chartFormat>
    <chartFormat chart="9" format="62">
      <pivotArea type="data" outline="0" fieldPosition="0">
        <references count="2">
          <reference field="4294967294" count="1" selected="0">
            <x v="0"/>
          </reference>
          <reference field="0" count="1" selected="0">
            <x v="26"/>
          </reference>
        </references>
      </pivotArea>
    </chartFormat>
    <chartFormat chart="9" format="63">
      <pivotArea type="data" outline="0" fieldPosition="0">
        <references count="2">
          <reference field="4294967294" count="1" selected="0">
            <x v="0"/>
          </reference>
          <reference field="0" count="1" selected="0">
            <x v="27"/>
          </reference>
        </references>
      </pivotArea>
    </chartFormat>
    <chartFormat chart="9" format="64">
      <pivotArea type="data" outline="0" fieldPosition="0">
        <references count="2">
          <reference field="4294967294" count="1" selected="0">
            <x v="0"/>
          </reference>
          <reference field="0" count="1" selected="0">
            <x v="28"/>
          </reference>
        </references>
      </pivotArea>
    </chartFormat>
    <chartFormat chart="9" format="65">
      <pivotArea type="data" outline="0" fieldPosition="0">
        <references count="2">
          <reference field="4294967294" count="1" selected="0">
            <x v="0"/>
          </reference>
          <reference field="0" count="1" selected="0">
            <x v="29"/>
          </reference>
        </references>
      </pivotArea>
    </chartFormat>
    <chartFormat chart="9" format="66">
      <pivotArea type="data" outline="0" fieldPosition="0">
        <references count="2">
          <reference field="4294967294" count="1" selected="0">
            <x v="0"/>
          </reference>
          <reference field="0" count="1" selected="0">
            <x v="30"/>
          </reference>
        </references>
      </pivotArea>
    </chartFormat>
    <chartFormat chart="9" format="67">
      <pivotArea type="data" outline="0" fieldPosition="0">
        <references count="2">
          <reference field="4294967294" count="1" selected="0">
            <x v="0"/>
          </reference>
          <reference field="0" count="1" selected="0">
            <x v="31"/>
          </reference>
        </references>
      </pivotArea>
    </chartFormat>
    <chartFormat chart="9" format="68">
      <pivotArea type="data" outline="0" fieldPosition="0">
        <references count="2">
          <reference field="4294967294" count="1" selected="0">
            <x v="0"/>
          </reference>
          <reference field="0" count="1" selected="0">
            <x v="32"/>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Total 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399937-122A-421F-8910-15AFC90303FA}" name="PivotTable15" cacheId="2002" applyNumberFormats="0" applyBorderFormats="0" applyFontFormats="0" applyPatternFormats="0" applyAlignmentFormats="0" applyWidthHeightFormats="1" dataCaption="Values" tag="07608ec5-fcab-479a-9e7d-7f4539500daa" updatedVersion="8" minRefreshableVersion="3" useAutoFormatting="1" subtotalHiddenItems="1" itemPrintTitles="1" createdVersion="8" indent="0" outline="1" outlineData="1" multipleFieldFilters="0" chartFormat="10" rowHeaderCaption="Player Names">
  <location ref="A114:B128" firstHeaderRow="1" firstDataRow="1" firstDataCol="1"/>
  <pivotFields count="3">
    <pivotField axis="axisRow" allDrilled="1" subtotalTop="0" showAll="0" defaultSubtotal="0">
      <items count="13">
        <item x="5" e="0"/>
        <item x="1" e="0"/>
        <item x="4" e="0"/>
        <item x="12" e="0"/>
        <item x="0" e="0"/>
        <item x="2" e="0"/>
        <item x="3"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Strike_Rate" fld="1"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Total 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27B9B0-26DE-4753-88AF-52127A26034D}" name="PivotTable14" cacheId="1999" applyNumberFormats="0" applyBorderFormats="0" applyFontFormats="0" applyPatternFormats="0" applyAlignmentFormats="0" applyWidthHeightFormats="1" dataCaption="Values" tag="9e7d97ca-76ca-43fd-8873-2cb924291b6d" updatedVersion="8" minRefreshableVersion="3" useAutoFormatting="1" subtotalHiddenItems="1" itemPrintTitles="1" createdVersion="8" indent="0" outline="1" outlineData="1" multipleFieldFilters="0" chartFormat="17" rowHeaderCaption="Player Names">
  <location ref="A78:B92" firstHeaderRow="1" firstDataRow="1" firstDataCol="1"/>
  <pivotFields count="3">
    <pivotField axis="axisRow" allDrilled="1" subtotalTop="0" showAll="0" defaultSubtotal="0">
      <items count="13">
        <item x="5" e="0"/>
        <item x="1" e="0"/>
        <item x="4" e="0"/>
        <item x="12" e="0"/>
        <item x="0" e="0"/>
        <item x="2" e="0"/>
        <item x="3"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Wickets" fld="1" baseField="0" baseItem="0"/>
  </dataField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Total 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98EFA3-9E0A-4812-B0DD-68CA7031E0F7}" name="PivotTable13" cacheId="1996" applyNumberFormats="0" applyBorderFormats="0" applyFontFormats="0" applyPatternFormats="0" applyAlignmentFormats="0" applyWidthHeightFormats="1" dataCaption="Values" tag="8e3a5047-51fc-4b8f-84f4-c7da179e9ef1" updatedVersion="8" minRefreshableVersion="3" useAutoFormatting="1" subtotalHiddenItems="1" itemPrintTitles="1" createdVersion="8" indent="0" outline="1" outlineData="1" multipleFieldFilters="0" chartFormat="6" rowHeaderCaption="Player Names">
  <location ref="A41:B55" firstHeaderRow="1" firstDataRow="1" firstDataCol="1"/>
  <pivotFields count="3">
    <pivotField axis="axisRow" allDrilled="1" subtotalTop="0" showAll="0" defaultSubtotal="0">
      <items count="13">
        <item x="5" e="0"/>
        <item x="1" e="0"/>
        <item x="4" e="0"/>
        <item x="12" e="0"/>
        <item x="0" e="0"/>
        <item x="2" e="0"/>
        <item x="3"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Total Run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Total 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49C348-56C1-45BD-8D3C-105BCDE56118}" name="PivotTable8" cacheId="1981" applyNumberFormats="0" applyBorderFormats="0" applyFontFormats="0" applyPatternFormats="0" applyAlignmentFormats="0" applyWidthHeightFormats="1" dataCaption="Values" tag="a829ea8c-0e7f-4712-b0f8-51e9c66954af" updatedVersion="8" minRefreshableVersion="3" useAutoFormatting="1" subtotalHiddenItems="1" itemPrintTitles="1" createdVersion="8" indent="0" outline="1" outlineData="1" multipleFieldFilters="0" rowHeaderCaption="Player | Team | Role Names">
  <location ref="A3:G17" firstHeaderRow="0" firstDataRow="1" firstDataCol="1"/>
  <pivotFields count="10">
    <pivotField axis="axisRow" allDrilled="1" subtotalTop="0" showAll="0" defaultSubtotal="0">
      <items count="13">
        <item x="5" e="0"/>
        <item x="1" e="0"/>
        <item x="4" e="0"/>
        <item x="12" e="0"/>
        <item x="0" e="0"/>
        <item x="2" e="0"/>
        <item x="3"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14">
    <i>
      <x/>
    </i>
    <i>
      <x v="1"/>
    </i>
    <i>
      <x v="2"/>
    </i>
    <i>
      <x v="3"/>
    </i>
    <i>
      <x v="4"/>
    </i>
    <i>
      <x v="5"/>
    </i>
    <i>
      <x v="6"/>
    </i>
    <i>
      <x v="7"/>
    </i>
    <i>
      <x v="8"/>
    </i>
    <i>
      <x v="9"/>
    </i>
    <i>
      <x v="10"/>
    </i>
    <i>
      <x v="11"/>
    </i>
    <i>
      <x v="12"/>
    </i>
    <i t="grand">
      <x/>
    </i>
  </rowItems>
  <colFields count="1">
    <field x="-2"/>
  </colFields>
  <colItems count="6">
    <i>
      <x/>
    </i>
    <i i="1">
      <x v="1"/>
    </i>
    <i i="2">
      <x v="2"/>
    </i>
    <i i="3">
      <x v="3"/>
    </i>
    <i i="4">
      <x v="4"/>
    </i>
    <i i="5">
      <x v="5"/>
    </i>
  </colItems>
  <dataFields count="6">
    <dataField name="Total Runs" fld="3" baseField="0" baseItem="0"/>
    <dataField name="Total Balls Faced" fld="4" baseField="0" baseItem="0"/>
    <dataField name="Total  Wickets" fld="5" baseField="0" baseItem="0"/>
    <dataField name="Runs Conceded" fld="6" baseField="0" baseItem="0"/>
    <dataField name="Strike Rate" fld="7" baseField="0" baseItem="0"/>
    <dataField name="Economy" fld="8"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Total 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49C5A75-3E94-4146-ADA2-23849A2959F5}"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D4BC3DB6-36E9-4B21-9714-0EA92F8BEB24}"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8A3365EA-8DC1-4755-82DF-8F1A86E0B9C9}"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BFA98C97-7EFB-4129-829C-C4D4E63AE417}"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37746A90-87C2-4345-95D3-9893456FFC39}"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1B96312C-79AA-4A3C-9243-D63985754467}" sourceName="[dim_team].[Team_Name]">
  <pivotTables>
    <pivotTable tabId="13" name="PivotTable9"/>
    <pivotTable tabId="14" name="PivotTable8"/>
    <pivotTable tabId="13" name="PivotTable10"/>
    <pivotTable tabId="13" name="PivotTable11"/>
    <pivotTable tabId="13" name="PivotTable12"/>
    <pivotTable tabId="13" name="PivotTable7"/>
    <pivotTable tabId="14" name="PivotTable13"/>
    <pivotTable tabId="14" name="PivotTable14"/>
    <pivotTable tabId="14" name="PivotTable15"/>
    <pivotTable tabId="14" name="PivotTable16"/>
  </pivotTables>
  <data>
    <olap pivotCacheId="1218563737">
      <levels count="2">
        <level uniqueName="[dim_team].[Team_Name].[(All)]" sourceCaption="(All)" count="0"/>
        <level uniqueName="[dim_team].[Team_Name].[Team_Name]" sourceCaption="Team_Name" count="9" sortOrder="descending">
          <ranges>
            <range startItem="0">
              <i n="[dim_team].[Team_Name].&amp;[Sunrisers Hyderabad (SRH)]" c="Sunrisers Hyderabad (SRH)"/>
              <i n="[dim_team].[Team_Name].&amp;[Royal Challengers Bengaluru (RCB)]" c="Royal Challengers Bengaluru (RCB)"/>
              <i n="[dim_team].[Team_Name].&amp;[Rajasthan Royals (RR)]" c="Rajasthan Royals (RR)"/>
              <i n="[dim_team].[Team_Name].&amp;[Punjab Kings (PBKS)]" c="Punjab Kings (PBKS)"/>
              <i n="[dim_team].[Team_Name].&amp;[Mumbai Indians (MI)]" c="Mumbai Indians (MI)"/>
              <i n="[dim_team].[Team_Name].&amp;[Kolkata Knight Riders (KKR)]" c="Kolkata Knight Riders (KKR)"/>
              <i n="[dim_team].[Team_Name].&amp;[Delhi Capitals (DC)]" c="Delhi Capitals (DC)"/>
              <i n="[dim_team].[Team_Name].&amp;[Chennai Super Kings (CSK)]" c="Chennai Super Kings (CSK)"/>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90DB7331-7AAB-4678-B242-0159FEC138BA}" sourceName="[fact_match].[Venue_Name]">
  <pivotTables>
    <pivotTable tabId="13" name="PivotTable9"/>
    <pivotTable tabId="14" name="PivotTable8"/>
    <pivotTable tabId="13" name="PivotTable10"/>
    <pivotTable tabId="13" name="PivotTable11"/>
    <pivotTable tabId="13" name="PivotTable12"/>
    <pivotTable tabId="13" name="PivotTable7"/>
    <pivotTable tabId="14" name="PivotTable13"/>
    <pivotTable tabId="14" name="PivotTable14"/>
    <pivotTable tabId="14" name="PivotTable15"/>
    <pivotTable tabId="14" name="PivotTable16"/>
  </pivotTables>
  <data>
    <olap pivotCacheId="1218563737">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mp;[Sawai Mansingh Stadiu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7D68C313-134E-4123-8C19-AD98BB5CEC4A}" cache="Slicer_Team_Name" caption="Team_Name" level="1" rowHeight="234950"/>
  <slicer name="Venue_Name" xr10:uid="{E5270F6D-1E99-4E79-B344-37C79F91C5FC}" cache="Slicer_Venue_Name" caption="Venue_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B9F3CBE7-104D-4B7F-AABA-967BEC351C6E}" cache="Slicer_Venue_Name" caption="Venue_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6E5FAE-DCC1-4946-9FAB-DFED5C687343}" name="fact_player" displayName="fact_player" ref="A1:K202" tableType="queryTable" totalsRowShown="0">
  <autoFilter ref="A1:K202" xr:uid="{4F6E5FAE-DCC1-4946-9FAB-DFED5C687343}"/>
  <tableColumns count="11">
    <tableColumn id="1" xr3:uid="{B66A8F1C-02E1-4BD0-8529-0865C917AE53}" uniqueName="1" name="Match_ID" queryTableFieldId="1" dataDxfId="1"/>
    <tableColumn id="2" xr3:uid="{D766F241-61DA-446B-99E6-3B08F6FC3CDB}" uniqueName="2" name="Player_ID" queryTableFieldId="2" dataDxfId="0"/>
    <tableColumn id="3" xr3:uid="{FB1ED63A-A60A-49F0-9E0A-B927C91F76D8}" uniqueName="3" name="Runs" queryTableFieldId="3"/>
    <tableColumn id="4" xr3:uid="{A017C6EB-79FA-4297-BC97-AC2D634169DE}" uniqueName="4" name="Balls_Faced" queryTableFieldId="4"/>
    <tableColumn id="5" xr3:uid="{CFF6588B-A82F-4386-A29B-3C76196B824E}" uniqueName="5" name="Fours" queryTableFieldId="5"/>
    <tableColumn id="6" xr3:uid="{19E285D9-28BF-4A76-BFF2-3F7ACA43672F}" uniqueName="6" name="Sixes" queryTableFieldId="6"/>
    <tableColumn id="7" xr3:uid="{B25DE2DE-D61D-40AD-9321-803A995D04C8}" uniqueName="7" name="Strike_Rate" queryTableFieldId="7"/>
    <tableColumn id="8" xr3:uid="{1957B8D5-46F3-4FD0-B7D0-AFD0733DFD3A}" uniqueName="8" name="Overs_Bowled" queryTableFieldId="8"/>
    <tableColumn id="9" xr3:uid="{579A443B-878F-4AB6-8F10-F0848596CB3B}" uniqueName="9" name="Runs_Conceded" queryTableFieldId="9"/>
    <tableColumn id="10" xr3:uid="{D59E3524-721D-405B-8001-4477E7E646A6}" uniqueName="10" name="Wickets" queryTableFieldId="10"/>
    <tableColumn id="11" xr3:uid="{56D2EF27-0788-4D4A-A80A-7085CA3748B4}" uniqueName="11" name="Economy"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71FB39-56AA-4ADC-956D-715D050962DE}" name="fact_match" displayName="fact_match" ref="A1:N61" tableType="queryTable" totalsRowShown="0">
  <autoFilter ref="A1:N61" xr:uid="{7671FB39-56AA-4ADC-956D-715D050962DE}"/>
  <tableColumns count="14">
    <tableColumn id="1" xr3:uid="{7FD689A2-E00D-4061-A26A-D969B6870268}" uniqueName="1" name="Match_ID" queryTableFieldId="1" dataDxfId="9"/>
    <tableColumn id="2" xr3:uid="{875B7849-7162-4D7E-A2F7-7FFC1CCDBC6E}" uniqueName="2" name="Date" queryTableFieldId="2" dataDxfId="8"/>
    <tableColumn id="3" xr3:uid="{91D4ACCF-B6CE-4971-BCF3-4618C24A9EE6}" uniqueName="3" name="Venue_ID" queryTableFieldId="3" dataDxfId="7"/>
    <tableColumn id="4" xr3:uid="{3E651DE7-CC46-484A-9F16-32ECE0DC9695}" uniqueName="4" name="Team1_ID" queryTableFieldId="4" dataDxfId="6"/>
    <tableColumn id="5" xr3:uid="{6427B843-2A3C-458B-83F2-CDC05747E1A5}" uniqueName="5" name="Team2_ID" queryTableFieldId="5" dataDxfId="5"/>
    <tableColumn id="6" xr3:uid="{C0FC24F1-5129-4A95-85CA-3A392F58398B}" uniqueName="6" name="Toss_Winner" queryTableFieldId="6" dataDxfId="4"/>
    <tableColumn id="7" xr3:uid="{120E6078-BC84-40C1-B309-196E5276B838}" uniqueName="7" name="Match_Winner" queryTableFieldId="7" dataDxfId="3"/>
    <tableColumn id="8" xr3:uid="{E91D1536-95CD-44D8-AB69-9D9917C8064E}" uniqueName="8" name="Man_of_Match" queryTableFieldId="8" dataDxfId="2"/>
    <tableColumn id="9" xr3:uid="{198338A7-6530-4978-AB55-8F5D8695FC7B}" uniqueName="9" name="Team1_Runs" queryTableFieldId="9"/>
    <tableColumn id="10" xr3:uid="{6BF908CF-D204-44BD-B7D1-90FB7ABC8719}" uniqueName="10" name="Team2_Runs" queryTableFieldId="10"/>
    <tableColumn id="11" xr3:uid="{E890EF3C-8467-42DE-A043-E9A9F3670808}" uniqueName="11" name="Team1_Wickets" queryTableFieldId="11"/>
    <tableColumn id="12" xr3:uid="{9019ED69-2D41-464A-8407-41FD9C9690B1}" uniqueName="12" name="Team2_Wickets" queryTableFieldId="12"/>
    <tableColumn id="13" xr3:uid="{3A338968-AD1B-496D-B91A-1DEF664E21AE}" uniqueName="13" name="Overs_Team1" queryTableFieldId="13"/>
    <tableColumn id="14" xr3:uid="{CED8E726-BAF9-4800-8621-8F5E0130F391}" uniqueName="14" name="Overs_Team2"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8A00BD-7E29-49BB-B8D8-8AD2181E1739}" name="dim_value" displayName="dim_value" ref="A1:D11" tableType="queryTable" totalsRowShown="0">
  <autoFilter ref="A1:D11" xr:uid="{DE8A00BD-7E29-49BB-B8D8-8AD2181E1739}"/>
  <tableColumns count="4">
    <tableColumn id="1" xr3:uid="{6EC2652B-762D-4BAD-AA89-CA7013958FD1}" uniqueName="1" name="Venue_ID" queryTableFieldId="1" dataDxfId="12"/>
    <tableColumn id="2" xr3:uid="{E0460210-5238-46BE-97DD-F72861824B55}" uniqueName="2" name="Venue_Name" queryTableFieldId="2" dataDxfId="11"/>
    <tableColumn id="3" xr3:uid="{C004EBB6-0E5B-4B10-A8C8-A67372A738F4}" uniqueName="3" name="City" queryTableFieldId="3" dataDxfId="10"/>
    <tableColumn id="4" xr3:uid="{1C81FD72-2CEE-4669-8989-2C90D8EC5D30}" uniqueName="4" name="Capacity"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B77506-0BAA-45E3-90CE-43A75256CE04}" name="dim_team" displayName="dim_team" ref="A1:G9" tableType="queryTable" totalsRowShown="0">
  <autoFilter ref="A1:G9" xr:uid="{41B77506-0BAA-45E3-90CE-43A75256CE04}"/>
  <tableColumns count="7">
    <tableColumn id="1" xr3:uid="{BB57A020-081B-4B26-AE5A-CB5CE8FAA79C}" uniqueName="1" name="Team_ID" queryTableFieldId="1" dataDxfId="19"/>
    <tableColumn id="2" xr3:uid="{8846AD29-B045-4AA7-B7D1-AF53578852A1}" uniqueName="2" name="Team_Name" queryTableFieldId="2" dataDxfId="18"/>
    <tableColumn id="3" xr3:uid="{3E3732D1-F706-44AD-9CE6-EC7D78D5A7AD}" uniqueName="3" name="Captain" queryTableFieldId="3" dataDxfId="17"/>
    <tableColumn id="4" xr3:uid="{795E397F-6871-442E-8976-BF4232268742}" uniqueName="4" name="Coach" queryTableFieldId="4" dataDxfId="16"/>
    <tableColumn id="5" xr3:uid="{C2CAC97B-29A0-4AC0-9B29-92434529C0E8}" uniqueName="5" name="Home_Ground" queryTableFieldId="5" dataDxfId="15"/>
    <tableColumn id="6" xr3:uid="{4E6C9055-B3BB-4A1C-9874-2C7BAD36F7FF}" uniqueName="6" name="City" queryTableFieldId="6" dataDxfId="14"/>
    <tableColumn id="7" xr3:uid="{6631F04D-5278-4F6B-B4A1-AC3B323D0B35}" uniqueName="7" name="Owner" queryTableFieldId="7" dataDxf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B3F7A9-68D8-4CEE-86D2-2F8CA79CFF86}" name="dim_player" displayName="dim_player" ref="A1:H34" tableType="queryTable" totalsRowShown="0">
  <autoFilter ref="A1:H34" xr:uid="{C8B3F7A9-68D8-4CEE-86D2-2F8CA79CFF86}"/>
  <tableColumns count="8">
    <tableColumn id="1" xr3:uid="{D672AE49-463B-4BC0-B79C-10DEBFDCFA81}" uniqueName="1" name="Player_ID" queryTableFieldId="1" dataDxfId="26"/>
    <tableColumn id="2" xr3:uid="{F9B3F7E9-7D77-4864-BA7A-782E03526A0F}" uniqueName="2" name="Player_Name" queryTableFieldId="2" dataDxfId="25"/>
    <tableColumn id="3" xr3:uid="{D436CEB9-FD7B-4026-B84E-016913677708}" uniqueName="3" name="Team_ID" queryTableFieldId="3" dataDxfId="24"/>
    <tableColumn id="4" xr3:uid="{5891A558-4F3F-41F1-86F4-C95B5302DD65}" uniqueName="4" name="Role" queryTableFieldId="4" dataDxfId="23"/>
    <tableColumn id="5" xr3:uid="{BC1F84B7-BA3F-43AA-9812-33F8E382C122}" uniqueName="5" name="Nationality" queryTableFieldId="5" dataDxfId="22"/>
    <tableColumn id="6" xr3:uid="{EF0E6D48-12A3-43C0-B350-16B683A80776}" uniqueName="6" name="Age" queryTableFieldId="6"/>
    <tableColumn id="7" xr3:uid="{06405E96-0A93-4E77-B335-085B6E6D3993}" uniqueName="7" name="Batting_Style" queryTableFieldId="7" dataDxfId="21"/>
    <tableColumn id="8" xr3:uid="{0E987ACC-05A4-4B6E-9B51-A1F43734797C}" uniqueName="8" name="Bowling_Style" queryTableFieldId="8"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022A4-CACA-401E-B03A-BEF8DF9F125E}">
  <dimension ref="A1:K202"/>
  <sheetViews>
    <sheetView workbookViewId="0">
      <selection activeCell="L15" sqref="L15"/>
    </sheetView>
  </sheetViews>
  <sheetFormatPr defaultRowHeight="14.4" x14ac:dyDescent="0.3"/>
  <cols>
    <col min="1" max="1" width="11.44140625" bestFit="1" customWidth="1"/>
    <col min="2" max="2" width="11.21875" bestFit="1" customWidth="1"/>
    <col min="3" max="3" width="7.33203125" bestFit="1" customWidth="1"/>
    <col min="4" max="4" width="12.88671875" bestFit="1" customWidth="1"/>
    <col min="5" max="5" width="7.77734375" bestFit="1" customWidth="1"/>
    <col min="6" max="6" width="7.33203125" bestFit="1" customWidth="1"/>
    <col min="7" max="7" width="12.77734375" bestFit="1" customWidth="1"/>
    <col min="8" max="8" width="15.33203125" bestFit="1" customWidth="1"/>
    <col min="9" max="9" width="16.88671875" bestFit="1" customWidth="1"/>
    <col min="10" max="10" width="9.77734375" bestFit="1" customWidth="1"/>
    <col min="11" max="11" width="11.109375" bestFit="1" customWidth="1"/>
  </cols>
  <sheetData>
    <row r="1" spans="1:11" x14ac:dyDescent="0.3">
      <c r="A1" t="s">
        <v>176</v>
      </c>
      <c r="B1" t="s">
        <v>0</v>
      </c>
      <c r="C1" t="s">
        <v>249</v>
      </c>
      <c r="D1" t="s">
        <v>250</v>
      </c>
      <c r="E1" t="s">
        <v>251</v>
      </c>
      <c r="F1" t="s">
        <v>252</v>
      </c>
      <c r="G1" t="s">
        <v>253</v>
      </c>
      <c r="H1" t="s">
        <v>254</v>
      </c>
      <c r="I1" t="s">
        <v>255</v>
      </c>
      <c r="J1" t="s">
        <v>256</v>
      </c>
      <c r="K1" t="s">
        <v>257</v>
      </c>
    </row>
    <row r="2" spans="1:11" x14ac:dyDescent="0.3">
      <c r="A2" s="1" t="s">
        <v>189</v>
      </c>
      <c r="B2" s="1" t="s">
        <v>30</v>
      </c>
      <c r="C2">
        <v>58</v>
      </c>
      <c r="D2">
        <v>32</v>
      </c>
      <c r="E2">
        <v>6</v>
      </c>
      <c r="F2">
        <v>3</v>
      </c>
      <c r="G2">
        <v>181.25</v>
      </c>
      <c r="H2">
        <v>0</v>
      </c>
      <c r="I2">
        <v>0</v>
      </c>
      <c r="J2">
        <v>0</v>
      </c>
      <c r="K2">
        <v>0</v>
      </c>
    </row>
    <row r="3" spans="1:11" x14ac:dyDescent="0.3">
      <c r="A3" s="1" t="s">
        <v>189</v>
      </c>
      <c r="B3" s="1" t="s">
        <v>42</v>
      </c>
      <c r="C3">
        <v>72</v>
      </c>
      <c r="D3">
        <v>50</v>
      </c>
      <c r="E3">
        <v>5</v>
      </c>
      <c r="F3">
        <v>2</v>
      </c>
      <c r="G3">
        <v>144</v>
      </c>
      <c r="H3">
        <v>0</v>
      </c>
      <c r="I3">
        <v>0</v>
      </c>
      <c r="J3">
        <v>0</v>
      </c>
      <c r="K3">
        <v>0</v>
      </c>
    </row>
    <row r="4" spans="1:11" x14ac:dyDescent="0.3">
      <c r="A4" s="1" t="s">
        <v>189</v>
      </c>
      <c r="B4" s="1" t="s">
        <v>47</v>
      </c>
      <c r="C4">
        <v>0</v>
      </c>
      <c r="D4">
        <v>0</v>
      </c>
      <c r="E4">
        <v>0</v>
      </c>
      <c r="F4">
        <v>0</v>
      </c>
      <c r="G4">
        <v>0</v>
      </c>
      <c r="H4">
        <v>4</v>
      </c>
      <c r="I4">
        <v>28</v>
      </c>
      <c r="J4">
        <v>2</v>
      </c>
      <c r="K4">
        <v>7</v>
      </c>
    </row>
    <row r="5" spans="1:11" x14ac:dyDescent="0.3">
      <c r="A5" s="1" t="s">
        <v>190</v>
      </c>
      <c r="B5" s="1" t="s">
        <v>103</v>
      </c>
      <c r="C5">
        <v>95</v>
      </c>
      <c r="D5">
        <v>58</v>
      </c>
      <c r="E5">
        <v>10</v>
      </c>
      <c r="F5">
        <v>4</v>
      </c>
      <c r="G5">
        <v>163.79</v>
      </c>
      <c r="H5">
        <v>0</v>
      </c>
      <c r="I5">
        <v>0</v>
      </c>
      <c r="J5">
        <v>0</v>
      </c>
      <c r="K5">
        <v>0</v>
      </c>
    </row>
    <row r="6" spans="1:11" x14ac:dyDescent="0.3">
      <c r="A6" s="1" t="s">
        <v>190</v>
      </c>
      <c r="B6" s="1" t="s">
        <v>63</v>
      </c>
      <c r="C6">
        <v>45</v>
      </c>
      <c r="D6">
        <v>35</v>
      </c>
      <c r="E6">
        <v>4</v>
      </c>
      <c r="F6">
        <v>1</v>
      </c>
      <c r="G6">
        <v>128.57</v>
      </c>
      <c r="H6">
        <v>0</v>
      </c>
      <c r="I6">
        <v>0</v>
      </c>
      <c r="J6">
        <v>0</v>
      </c>
      <c r="K6">
        <v>0</v>
      </c>
    </row>
    <row r="7" spans="1:11" x14ac:dyDescent="0.3">
      <c r="A7" s="1" t="s">
        <v>191</v>
      </c>
      <c r="B7" s="1" t="s">
        <v>55</v>
      </c>
      <c r="C7">
        <v>34</v>
      </c>
      <c r="D7">
        <v>18</v>
      </c>
      <c r="E7">
        <v>2</v>
      </c>
      <c r="F7">
        <v>3</v>
      </c>
      <c r="G7">
        <v>188.89</v>
      </c>
      <c r="H7">
        <v>4</v>
      </c>
      <c r="I7">
        <v>38</v>
      </c>
      <c r="J7">
        <v>3</v>
      </c>
      <c r="K7">
        <v>9.5</v>
      </c>
    </row>
    <row r="8" spans="1:11" x14ac:dyDescent="0.3">
      <c r="A8" s="1" t="s">
        <v>191</v>
      </c>
      <c r="B8" s="1" t="s">
        <v>88</v>
      </c>
      <c r="C8">
        <v>0</v>
      </c>
      <c r="D8">
        <v>0</v>
      </c>
      <c r="E8">
        <v>0</v>
      </c>
      <c r="F8">
        <v>0</v>
      </c>
      <c r="G8">
        <v>0</v>
      </c>
      <c r="H8">
        <v>4</v>
      </c>
      <c r="I8">
        <v>30</v>
      </c>
      <c r="J8">
        <v>2</v>
      </c>
      <c r="K8">
        <v>7.5</v>
      </c>
    </row>
    <row r="9" spans="1:11" x14ac:dyDescent="0.3">
      <c r="A9" s="1" t="s">
        <v>192</v>
      </c>
      <c r="B9" s="1" t="s">
        <v>74</v>
      </c>
      <c r="C9">
        <v>65</v>
      </c>
      <c r="D9">
        <v>40</v>
      </c>
      <c r="E9">
        <v>7</v>
      </c>
      <c r="F9">
        <v>2</v>
      </c>
      <c r="G9">
        <v>162.5</v>
      </c>
      <c r="H9">
        <v>0</v>
      </c>
      <c r="I9">
        <v>0</v>
      </c>
      <c r="J9">
        <v>0</v>
      </c>
      <c r="K9">
        <v>0</v>
      </c>
    </row>
    <row r="10" spans="1:11" x14ac:dyDescent="0.3">
      <c r="A10" s="1" t="s">
        <v>192</v>
      </c>
      <c r="B10" s="1" t="s">
        <v>15</v>
      </c>
      <c r="C10">
        <v>0</v>
      </c>
      <c r="D10">
        <v>0</v>
      </c>
      <c r="E10">
        <v>0</v>
      </c>
      <c r="F10">
        <v>0</v>
      </c>
      <c r="G10">
        <v>0</v>
      </c>
      <c r="H10">
        <v>3.2</v>
      </c>
      <c r="I10">
        <v>25</v>
      </c>
      <c r="J10">
        <v>3</v>
      </c>
      <c r="K10">
        <v>7.5</v>
      </c>
    </row>
    <row r="11" spans="1:11" x14ac:dyDescent="0.3">
      <c r="A11" s="1" t="s">
        <v>193</v>
      </c>
      <c r="B11" s="1" t="s">
        <v>83</v>
      </c>
      <c r="C11">
        <v>88</v>
      </c>
      <c r="D11">
        <v>52</v>
      </c>
      <c r="E11">
        <v>8</v>
      </c>
      <c r="F11">
        <v>3</v>
      </c>
      <c r="G11">
        <v>169.23</v>
      </c>
      <c r="H11">
        <v>0</v>
      </c>
      <c r="I11">
        <v>0</v>
      </c>
      <c r="J11">
        <v>0</v>
      </c>
      <c r="K11">
        <v>0</v>
      </c>
    </row>
    <row r="12" spans="1:11" x14ac:dyDescent="0.3">
      <c r="A12" s="1" t="s">
        <v>193</v>
      </c>
      <c r="B12" s="1" t="s">
        <v>42</v>
      </c>
      <c r="C12">
        <v>5</v>
      </c>
      <c r="D12">
        <v>7</v>
      </c>
      <c r="E12">
        <v>0</v>
      </c>
      <c r="F12">
        <v>0</v>
      </c>
      <c r="G12">
        <v>71.430000000000007</v>
      </c>
      <c r="H12">
        <v>0</v>
      </c>
      <c r="I12">
        <v>0</v>
      </c>
      <c r="J12">
        <v>0</v>
      </c>
      <c r="K12">
        <v>0</v>
      </c>
    </row>
    <row r="13" spans="1:11" x14ac:dyDescent="0.3">
      <c r="A13" s="1" t="s">
        <v>194</v>
      </c>
      <c r="B13" s="1" t="s">
        <v>58</v>
      </c>
      <c r="C13">
        <v>18</v>
      </c>
      <c r="D13">
        <v>10</v>
      </c>
      <c r="E13">
        <v>1</v>
      </c>
      <c r="F13">
        <v>1</v>
      </c>
      <c r="G13">
        <v>180</v>
      </c>
      <c r="H13">
        <v>4</v>
      </c>
      <c r="I13">
        <v>22</v>
      </c>
      <c r="J13">
        <v>2</v>
      </c>
      <c r="K13">
        <v>5.5</v>
      </c>
    </row>
    <row r="14" spans="1:11" x14ac:dyDescent="0.3">
      <c r="A14" s="1" t="s">
        <v>194</v>
      </c>
      <c r="B14" s="1" t="s">
        <v>66</v>
      </c>
      <c r="C14">
        <v>0</v>
      </c>
      <c r="D14">
        <v>0</v>
      </c>
      <c r="E14">
        <v>0</v>
      </c>
      <c r="F14">
        <v>0</v>
      </c>
      <c r="G14">
        <v>0</v>
      </c>
      <c r="H14">
        <v>4</v>
      </c>
      <c r="I14">
        <v>25</v>
      </c>
      <c r="J14">
        <v>1</v>
      </c>
      <c r="K14">
        <v>6.25</v>
      </c>
    </row>
    <row r="15" spans="1:11" x14ac:dyDescent="0.3">
      <c r="A15" s="1" t="s">
        <v>195</v>
      </c>
      <c r="B15" s="1" t="s">
        <v>33</v>
      </c>
      <c r="C15">
        <v>0</v>
      </c>
      <c r="D15">
        <v>0</v>
      </c>
      <c r="E15">
        <v>0</v>
      </c>
      <c r="F15">
        <v>0</v>
      </c>
      <c r="G15">
        <v>0</v>
      </c>
      <c r="H15">
        <v>4</v>
      </c>
      <c r="I15">
        <v>24</v>
      </c>
      <c r="J15">
        <v>3</v>
      </c>
      <c r="K15">
        <v>6</v>
      </c>
    </row>
    <row r="16" spans="1:11" x14ac:dyDescent="0.3">
      <c r="A16" s="1" t="s">
        <v>195</v>
      </c>
      <c r="B16" s="1" t="s">
        <v>85</v>
      </c>
      <c r="C16">
        <v>35</v>
      </c>
      <c r="D16">
        <v>25</v>
      </c>
      <c r="E16">
        <v>2</v>
      </c>
      <c r="F16">
        <v>2</v>
      </c>
      <c r="G16">
        <v>140</v>
      </c>
      <c r="H16">
        <v>0</v>
      </c>
      <c r="I16">
        <v>0</v>
      </c>
      <c r="J16">
        <v>0</v>
      </c>
      <c r="K16">
        <v>0</v>
      </c>
    </row>
    <row r="17" spans="1:11" x14ac:dyDescent="0.3">
      <c r="A17" s="1" t="s">
        <v>196</v>
      </c>
      <c r="B17" s="1" t="s">
        <v>101</v>
      </c>
      <c r="C17">
        <v>56</v>
      </c>
      <c r="D17">
        <v>28</v>
      </c>
      <c r="E17">
        <v>3</v>
      </c>
      <c r="F17">
        <v>5</v>
      </c>
      <c r="G17">
        <v>200</v>
      </c>
      <c r="H17">
        <v>0</v>
      </c>
      <c r="I17">
        <v>0</v>
      </c>
      <c r="J17">
        <v>0</v>
      </c>
      <c r="K17">
        <v>0</v>
      </c>
    </row>
    <row r="18" spans="1:11" x14ac:dyDescent="0.3">
      <c r="A18" s="1" t="s">
        <v>196</v>
      </c>
      <c r="B18" s="1" t="s">
        <v>24</v>
      </c>
      <c r="C18">
        <v>22</v>
      </c>
      <c r="D18">
        <v>19</v>
      </c>
      <c r="E18">
        <v>1</v>
      </c>
      <c r="F18">
        <v>0</v>
      </c>
      <c r="G18">
        <v>115.79</v>
      </c>
      <c r="H18">
        <v>0</v>
      </c>
      <c r="I18">
        <v>0</v>
      </c>
      <c r="J18">
        <v>0</v>
      </c>
      <c r="K18">
        <v>0</v>
      </c>
    </row>
    <row r="19" spans="1:11" x14ac:dyDescent="0.3">
      <c r="A19" s="1" t="s">
        <v>197</v>
      </c>
      <c r="B19" s="1" t="s">
        <v>60</v>
      </c>
      <c r="C19">
        <v>0</v>
      </c>
      <c r="D19">
        <v>0</v>
      </c>
      <c r="E19">
        <v>0</v>
      </c>
      <c r="F19">
        <v>0</v>
      </c>
      <c r="G19">
        <v>0</v>
      </c>
      <c r="H19">
        <v>3.3</v>
      </c>
      <c r="I19">
        <v>19</v>
      </c>
      <c r="J19">
        <v>4</v>
      </c>
      <c r="K19">
        <v>5.43</v>
      </c>
    </row>
    <row r="20" spans="1:11" x14ac:dyDescent="0.3">
      <c r="A20" s="1" t="s">
        <v>197</v>
      </c>
      <c r="B20" s="1" t="s">
        <v>42</v>
      </c>
      <c r="C20">
        <v>40</v>
      </c>
      <c r="D20">
        <v>30</v>
      </c>
      <c r="E20">
        <v>3</v>
      </c>
      <c r="F20">
        <v>1</v>
      </c>
      <c r="G20">
        <v>133.33000000000001</v>
      </c>
      <c r="H20">
        <v>0</v>
      </c>
      <c r="I20">
        <v>0</v>
      </c>
      <c r="J20">
        <v>0</v>
      </c>
      <c r="K20">
        <v>0</v>
      </c>
    </row>
    <row r="21" spans="1:11" x14ac:dyDescent="0.3">
      <c r="A21" s="1" t="s">
        <v>198</v>
      </c>
      <c r="B21" s="1" t="s">
        <v>66</v>
      </c>
      <c r="C21">
        <v>0</v>
      </c>
      <c r="D21">
        <v>0</v>
      </c>
      <c r="E21">
        <v>0</v>
      </c>
      <c r="F21">
        <v>0</v>
      </c>
      <c r="G21">
        <v>0</v>
      </c>
      <c r="H21">
        <v>4</v>
      </c>
      <c r="I21">
        <v>17</v>
      </c>
      <c r="J21">
        <v>2</v>
      </c>
      <c r="K21">
        <v>4.25</v>
      </c>
    </row>
    <row r="22" spans="1:11" x14ac:dyDescent="0.3">
      <c r="A22" s="1" t="s">
        <v>198</v>
      </c>
      <c r="B22" s="1" t="s">
        <v>83</v>
      </c>
      <c r="C22">
        <v>12</v>
      </c>
      <c r="D22">
        <v>14</v>
      </c>
      <c r="E22">
        <v>1</v>
      </c>
      <c r="F22">
        <v>0</v>
      </c>
      <c r="G22">
        <v>85.71</v>
      </c>
      <c r="H22">
        <v>0</v>
      </c>
      <c r="I22">
        <v>0</v>
      </c>
      <c r="J22">
        <v>0</v>
      </c>
      <c r="K22">
        <v>0</v>
      </c>
    </row>
    <row r="23" spans="1:11" x14ac:dyDescent="0.3">
      <c r="A23" s="1" t="s">
        <v>199</v>
      </c>
      <c r="B23" s="1" t="s">
        <v>85</v>
      </c>
      <c r="C23">
        <v>75</v>
      </c>
      <c r="D23">
        <v>45</v>
      </c>
      <c r="E23">
        <v>5</v>
      </c>
      <c r="F23">
        <v>4</v>
      </c>
      <c r="G23">
        <v>166.67</v>
      </c>
      <c r="H23">
        <v>0</v>
      </c>
      <c r="I23">
        <v>0</v>
      </c>
      <c r="J23">
        <v>0</v>
      </c>
      <c r="K23">
        <v>0</v>
      </c>
    </row>
    <row r="24" spans="1:11" x14ac:dyDescent="0.3">
      <c r="A24" s="1" t="s">
        <v>199</v>
      </c>
      <c r="B24" s="1" t="s">
        <v>27</v>
      </c>
      <c r="C24">
        <v>25</v>
      </c>
      <c r="D24">
        <v>18</v>
      </c>
      <c r="E24">
        <v>1</v>
      </c>
      <c r="F24">
        <v>1</v>
      </c>
      <c r="G24">
        <v>138.88999999999999</v>
      </c>
      <c r="H24">
        <v>4</v>
      </c>
      <c r="I24">
        <v>35</v>
      </c>
      <c r="J24">
        <v>1</v>
      </c>
      <c r="K24">
        <v>8.75</v>
      </c>
    </row>
    <row r="25" spans="1:11" x14ac:dyDescent="0.3">
      <c r="A25" s="1" t="s">
        <v>200</v>
      </c>
      <c r="B25" s="1" t="s">
        <v>36</v>
      </c>
      <c r="C25">
        <v>48</v>
      </c>
      <c r="D25">
        <v>32</v>
      </c>
      <c r="E25">
        <v>4</v>
      </c>
      <c r="F25">
        <v>1</v>
      </c>
      <c r="G25">
        <v>150</v>
      </c>
      <c r="H25">
        <v>0</v>
      </c>
      <c r="I25">
        <v>0</v>
      </c>
      <c r="J25">
        <v>0</v>
      </c>
      <c r="K25">
        <v>0</v>
      </c>
    </row>
    <row r="26" spans="1:11" x14ac:dyDescent="0.3">
      <c r="A26" s="1" t="s">
        <v>200</v>
      </c>
      <c r="B26" s="1" t="s">
        <v>99</v>
      </c>
      <c r="C26">
        <v>0</v>
      </c>
      <c r="D26">
        <v>0</v>
      </c>
      <c r="E26">
        <v>0</v>
      </c>
      <c r="F26">
        <v>0</v>
      </c>
      <c r="G26">
        <v>0</v>
      </c>
      <c r="H26">
        <v>4</v>
      </c>
      <c r="I26">
        <v>30</v>
      </c>
      <c r="J26">
        <v>2</v>
      </c>
      <c r="K26">
        <v>7.5</v>
      </c>
    </row>
    <row r="27" spans="1:11" x14ac:dyDescent="0.3">
      <c r="A27" s="1" t="s">
        <v>201</v>
      </c>
      <c r="B27" s="1" t="s">
        <v>42</v>
      </c>
      <c r="C27">
        <v>105</v>
      </c>
      <c r="D27">
        <v>60</v>
      </c>
      <c r="E27">
        <v>12</v>
      </c>
      <c r="F27">
        <v>3</v>
      </c>
      <c r="G27">
        <v>175</v>
      </c>
      <c r="H27">
        <v>0</v>
      </c>
      <c r="I27">
        <v>0</v>
      </c>
      <c r="J27">
        <v>0</v>
      </c>
      <c r="K27">
        <v>0</v>
      </c>
    </row>
    <row r="28" spans="1:11" x14ac:dyDescent="0.3">
      <c r="A28" s="1" t="s">
        <v>201</v>
      </c>
      <c r="B28" s="1" t="s">
        <v>69</v>
      </c>
      <c r="C28">
        <v>0</v>
      </c>
      <c r="D28">
        <v>0</v>
      </c>
      <c r="E28">
        <v>0</v>
      </c>
      <c r="F28">
        <v>0</v>
      </c>
      <c r="G28">
        <v>0</v>
      </c>
      <c r="H28">
        <v>4</v>
      </c>
      <c r="I28">
        <v>40</v>
      </c>
      <c r="J28">
        <v>1</v>
      </c>
      <c r="K28">
        <v>10</v>
      </c>
    </row>
    <row r="29" spans="1:11" x14ac:dyDescent="0.3">
      <c r="A29" s="1" t="s">
        <v>202</v>
      </c>
      <c r="B29" s="1" t="s">
        <v>8</v>
      </c>
      <c r="C29">
        <v>88</v>
      </c>
      <c r="D29">
        <v>48</v>
      </c>
      <c r="E29">
        <v>9</v>
      </c>
      <c r="F29">
        <v>4</v>
      </c>
      <c r="G29">
        <v>183.33</v>
      </c>
      <c r="H29">
        <v>0</v>
      </c>
      <c r="I29">
        <v>0</v>
      </c>
      <c r="J29">
        <v>0</v>
      </c>
      <c r="K29">
        <v>0</v>
      </c>
    </row>
    <row r="30" spans="1:11" x14ac:dyDescent="0.3">
      <c r="A30" s="1" t="s">
        <v>202</v>
      </c>
      <c r="B30" s="1" t="s">
        <v>78</v>
      </c>
      <c r="C30">
        <v>0</v>
      </c>
      <c r="D30">
        <v>0</v>
      </c>
      <c r="E30">
        <v>0</v>
      </c>
      <c r="F30">
        <v>0</v>
      </c>
      <c r="G30">
        <v>0</v>
      </c>
      <c r="H30">
        <v>4</v>
      </c>
      <c r="I30">
        <v>30</v>
      </c>
      <c r="J30">
        <v>1</v>
      </c>
      <c r="K30">
        <v>7.5</v>
      </c>
    </row>
    <row r="31" spans="1:11" x14ac:dyDescent="0.3">
      <c r="A31" s="1" t="s">
        <v>203</v>
      </c>
      <c r="B31" s="1" t="s">
        <v>96</v>
      </c>
      <c r="C31">
        <v>65</v>
      </c>
      <c r="D31">
        <v>40</v>
      </c>
      <c r="E31">
        <v>6</v>
      </c>
      <c r="F31">
        <v>2</v>
      </c>
      <c r="G31">
        <v>162.5</v>
      </c>
      <c r="H31">
        <v>0</v>
      </c>
      <c r="I31">
        <v>0</v>
      </c>
      <c r="J31">
        <v>0</v>
      </c>
      <c r="K31">
        <v>0</v>
      </c>
    </row>
    <row r="32" spans="1:11" x14ac:dyDescent="0.3">
      <c r="A32" s="1" t="s">
        <v>203</v>
      </c>
      <c r="B32" s="1" t="s">
        <v>52</v>
      </c>
      <c r="C32">
        <v>10</v>
      </c>
      <c r="D32">
        <v>8</v>
      </c>
      <c r="E32">
        <v>0</v>
      </c>
      <c r="F32">
        <v>1</v>
      </c>
      <c r="G32">
        <v>125</v>
      </c>
      <c r="H32">
        <v>0</v>
      </c>
      <c r="I32">
        <v>0</v>
      </c>
      <c r="J32">
        <v>0</v>
      </c>
      <c r="K32">
        <v>0</v>
      </c>
    </row>
    <row r="33" spans="1:11" x14ac:dyDescent="0.3">
      <c r="A33" s="1" t="s">
        <v>204</v>
      </c>
      <c r="B33" s="1" t="s">
        <v>88</v>
      </c>
      <c r="C33">
        <v>0</v>
      </c>
      <c r="D33">
        <v>0</v>
      </c>
      <c r="E33">
        <v>0</v>
      </c>
      <c r="F33">
        <v>0</v>
      </c>
      <c r="G33">
        <v>0</v>
      </c>
      <c r="H33">
        <v>4</v>
      </c>
      <c r="I33">
        <v>22</v>
      </c>
      <c r="J33">
        <v>3</v>
      </c>
      <c r="K33">
        <v>5.5</v>
      </c>
    </row>
    <row r="34" spans="1:11" x14ac:dyDescent="0.3">
      <c r="A34" s="1" t="s">
        <v>204</v>
      </c>
      <c r="B34" s="1" t="s">
        <v>63</v>
      </c>
      <c r="C34">
        <v>40</v>
      </c>
      <c r="D34">
        <v>30</v>
      </c>
      <c r="E34">
        <v>4</v>
      </c>
      <c r="F34">
        <v>1</v>
      </c>
      <c r="G34">
        <v>133.33000000000001</v>
      </c>
      <c r="H34">
        <v>0</v>
      </c>
      <c r="I34">
        <v>0</v>
      </c>
      <c r="J34">
        <v>0</v>
      </c>
      <c r="K34">
        <v>0</v>
      </c>
    </row>
    <row r="35" spans="1:11" x14ac:dyDescent="0.3">
      <c r="A35" s="1" t="s">
        <v>205</v>
      </c>
      <c r="B35" s="1" t="s">
        <v>30</v>
      </c>
      <c r="C35">
        <v>55</v>
      </c>
      <c r="D35">
        <v>30</v>
      </c>
      <c r="E35">
        <v>5</v>
      </c>
      <c r="F35">
        <v>3</v>
      </c>
      <c r="G35">
        <v>183.33</v>
      </c>
      <c r="H35">
        <v>0</v>
      </c>
      <c r="I35">
        <v>0</v>
      </c>
      <c r="J35">
        <v>0</v>
      </c>
      <c r="K35">
        <v>0</v>
      </c>
    </row>
    <row r="36" spans="1:11" x14ac:dyDescent="0.3">
      <c r="A36" s="1" t="s">
        <v>205</v>
      </c>
      <c r="B36" s="1" t="s">
        <v>15</v>
      </c>
      <c r="C36">
        <v>0</v>
      </c>
      <c r="D36">
        <v>0</v>
      </c>
      <c r="E36">
        <v>0</v>
      </c>
      <c r="F36">
        <v>0</v>
      </c>
      <c r="G36">
        <v>0</v>
      </c>
      <c r="H36">
        <v>4</v>
      </c>
      <c r="I36">
        <v>32</v>
      </c>
      <c r="J36">
        <v>1</v>
      </c>
      <c r="K36">
        <v>8</v>
      </c>
    </row>
    <row r="37" spans="1:11" x14ac:dyDescent="0.3">
      <c r="A37" s="1" t="s">
        <v>206</v>
      </c>
      <c r="B37" s="1" t="s">
        <v>47</v>
      </c>
      <c r="C37">
        <v>68</v>
      </c>
      <c r="D37">
        <v>40</v>
      </c>
      <c r="E37">
        <v>6</v>
      </c>
      <c r="F37">
        <v>3</v>
      </c>
      <c r="G37">
        <v>170</v>
      </c>
      <c r="H37">
        <v>0</v>
      </c>
      <c r="I37">
        <v>0</v>
      </c>
      <c r="J37">
        <v>0</v>
      </c>
      <c r="K37">
        <v>0</v>
      </c>
    </row>
    <row r="38" spans="1:11" x14ac:dyDescent="0.3">
      <c r="A38" s="1" t="s">
        <v>206</v>
      </c>
      <c r="B38" s="1" t="s">
        <v>99</v>
      </c>
      <c r="C38">
        <v>0</v>
      </c>
      <c r="D38">
        <v>0</v>
      </c>
      <c r="E38">
        <v>0</v>
      </c>
      <c r="F38">
        <v>0</v>
      </c>
      <c r="G38">
        <v>0</v>
      </c>
      <c r="H38">
        <v>4</v>
      </c>
      <c r="I38">
        <v>42</v>
      </c>
      <c r="J38">
        <v>1</v>
      </c>
      <c r="K38">
        <v>10.5</v>
      </c>
    </row>
    <row r="39" spans="1:11" x14ac:dyDescent="0.3">
      <c r="A39" s="1" t="s">
        <v>207</v>
      </c>
      <c r="B39" s="1" t="s">
        <v>78</v>
      </c>
      <c r="C39">
        <v>0</v>
      </c>
      <c r="D39">
        <v>0</v>
      </c>
      <c r="E39">
        <v>0</v>
      </c>
      <c r="F39">
        <v>0</v>
      </c>
      <c r="G39">
        <v>0</v>
      </c>
      <c r="H39">
        <v>4</v>
      </c>
      <c r="I39">
        <v>20</v>
      </c>
      <c r="J39">
        <v>3</v>
      </c>
      <c r="K39">
        <v>5</v>
      </c>
    </row>
    <row r="40" spans="1:11" x14ac:dyDescent="0.3">
      <c r="A40" s="1" t="s">
        <v>207</v>
      </c>
      <c r="B40" s="1" t="s">
        <v>55</v>
      </c>
      <c r="C40">
        <v>25</v>
      </c>
      <c r="D40">
        <v>15</v>
      </c>
      <c r="E40">
        <v>2</v>
      </c>
      <c r="F40">
        <v>2</v>
      </c>
      <c r="G40">
        <v>166.67</v>
      </c>
      <c r="H40">
        <v>0</v>
      </c>
      <c r="I40">
        <v>0</v>
      </c>
      <c r="J40">
        <v>0</v>
      </c>
      <c r="K40">
        <v>0</v>
      </c>
    </row>
    <row r="41" spans="1:11" x14ac:dyDescent="0.3">
      <c r="A41" s="1" t="s">
        <v>208</v>
      </c>
      <c r="B41" s="1" t="s">
        <v>69</v>
      </c>
      <c r="C41">
        <v>50</v>
      </c>
      <c r="D41">
        <v>30</v>
      </c>
      <c r="E41">
        <v>4</v>
      </c>
      <c r="F41">
        <v>3</v>
      </c>
      <c r="G41">
        <v>166.67</v>
      </c>
      <c r="H41">
        <v>0</v>
      </c>
      <c r="I41">
        <v>0</v>
      </c>
      <c r="J41">
        <v>0</v>
      </c>
      <c r="K41">
        <v>0</v>
      </c>
    </row>
    <row r="42" spans="1:11" x14ac:dyDescent="0.3">
      <c r="A42" s="1" t="s">
        <v>208</v>
      </c>
      <c r="B42" s="1" t="s">
        <v>93</v>
      </c>
      <c r="C42">
        <v>0</v>
      </c>
      <c r="D42">
        <v>0</v>
      </c>
      <c r="E42">
        <v>0</v>
      </c>
      <c r="F42">
        <v>0</v>
      </c>
      <c r="G42">
        <v>0</v>
      </c>
      <c r="H42">
        <v>4</v>
      </c>
      <c r="I42">
        <v>40</v>
      </c>
      <c r="J42">
        <v>0</v>
      </c>
      <c r="K42">
        <v>10</v>
      </c>
    </row>
    <row r="43" spans="1:11" x14ac:dyDescent="0.3">
      <c r="A43" s="1" t="s">
        <v>209</v>
      </c>
      <c r="B43" s="1" t="s">
        <v>15</v>
      </c>
      <c r="C43">
        <v>0</v>
      </c>
      <c r="D43">
        <v>0</v>
      </c>
      <c r="E43">
        <v>0</v>
      </c>
      <c r="F43">
        <v>0</v>
      </c>
      <c r="G43">
        <v>0</v>
      </c>
      <c r="H43">
        <v>4</v>
      </c>
      <c r="I43">
        <v>26</v>
      </c>
      <c r="J43">
        <v>3</v>
      </c>
      <c r="K43">
        <v>6.5</v>
      </c>
    </row>
    <row r="44" spans="1:11" x14ac:dyDescent="0.3">
      <c r="A44" s="1" t="s">
        <v>209</v>
      </c>
      <c r="B44" s="1" t="s">
        <v>52</v>
      </c>
      <c r="C44">
        <v>35</v>
      </c>
      <c r="D44">
        <v>28</v>
      </c>
      <c r="E44">
        <v>3</v>
      </c>
      <c r="F44">
        <v>1</v>
      </c>
      <c r="G44">
        <v>125</v>
      </c>
      <c r="H44">
        <v>0</v>
      </c>
      <c r="I44">
        <v>0</v>
      </c>
      <c r="J44">
        <v>0</v>
      </c>
      <c r="K44">
        <v>0</v>
      </c>
    </row>
    <row r="45" spans="1:11" x14ac:dyDescent="0.3">
      <c r="A45" s="1" t="s">
        <v>210</v>
      </c>
      <c r="B45" s="1" t="s">
        <v>99</v>
      </c>
      <c r="C45">
        <v>0</v>
      </c>
      <c r="D45">
        <v>0</v>
      </c>
      <c r="E45">
        <v>0</v>
      </c>
      <c r="F45">
        <v>0</v>
      </c>
      <c r="G45">
        <v>0</v>
      </c>
      <c r="H45">
        <v>4</v>
      </c>
      <c r="I45">
        <v>23</v>
      </c>
      <c r="J45">
        <v>2</v>
      </c>
      <c r="K45">
        <v>5.75</v>
      </c>
    </row>
    <row r="46" spans="1:11" x14ac:dyDescent="0.3">
      <c r="A46" s="1" t="s">
        <v>210</v>
      </c>
      <c r="B46" s="1" t="s">
        <v>80</v>
      </c>
      <c r="C46">
        <v>0</v>
      </c>
      <c r="D46">
        <v>0</v>
      </c>
      <c r="E46">
        <v>0</v>
      </c>
      <c r="F46">
        <v>0</v>
      </c>
      <c r="G46">
        <v>0</v>
      </c>
      <c r="H46">
        <v>4</v>
      </c>
      <c r="I46">
        <v>34</v>
      </c>
      <c r="J46">
        <v>1</v>
      </c>
      <c r="K46">
        <v>8.5</v>
      </c>
    </row>
    <row r="47" spans="1:11" x14ac:dyDescent="0.3">
      <c r="A47" s="1" t="s">
        <v>211</v>
      </c>
      <c r="B47" s="1" t="s">
        <v>42</v>
      </c>
      <c r="C47">
        <v>80</v>
      </c>
      <c r="D47">
        <v>55</v>
      </c>
      <c r="E47">
        <v>7</v>
      </c>
      <c r="F47">
        <v>2</v>
      </c>
      <c r="G47">
        <v>145.44999999999999</v>
      </c>
      <c r="H47">
        <v>0</v>
      </c>
      <c r="I47">
        <v>0</v>
      </c>
      <c r="J47">
        <v>0</v>
      </c>
      <c r="K47">
        <v>0</v>
      </c>
    </row>
    <row r="48" spans="1:11" x14ac:dyDescent="0.3">
      <c r="A48" s="1" t="s">
        <v>211</v>
      </c>
      <c r="B48" s="1" t="s">
        <v>36</v>
      </c>
      <c r="C48">
        <v>30</v>
      </c>
      <c r="D48">
        <v>22</v>
      </c>
      <c r="E48">
        <v>3</v>
      </c>
      <c r="F48">
        <v>0</v>
      </c>
      <c r="G48">
        <v>136.36000000000001</v>
      </c>
      <c r="H48">
        <v>0</v>
      </c>
      <c r="I48">
        <v>0</v>
      </c>
      <c r="J48">
        <v>0</v>
      </c>
      <c r="K48">
        <v>0</v>
      </c>
    </row>
    <row r="49" spans="1:11" x14ac:dyDescent="0.3">
      <c r="A49" s="1" t="s">
        <v>212</v>
      </c>
      <c r="B49" s="1" t="s">
        <v>19</v>
      </c>
      <c r="C49">
        <v>78</v>
      </c>
      <c r="D49">
        <v>45</v>
      </c>
      <c r="E49">
        <v>8</v>
      </c>
      <c r="F49">
        <v>3</v>
      </c>
      <c r="G49">
        <v>173.33</v>
      </c>
      <c r="H49">
        <v>0</v>
      </c>
      <c r="I49">
        <v>0</v>
      </c>
      <c r="J49">
        <v>0</v>
      </c>
      <c r="K49">
        <v>0</v>
      </c>
    </row>
    <row r="50" spans="1:11" x14ac:dyDescent="0.3">
      <c r="A50" s="1" t="s">
        <v>212</v>
      </c>
      <c r="B50" s="1" t="s">
        <v>71</v>
      </c>
      <c r="C50">
        <v>0</v>
      </c>
      <c r="D50">
        <v>0</v>
      </c>
      <c r="E50">
        <v>0</v>
      </c>
      <c r="F50">
        <v>0</v>
      </c>
      <c r="G50">
        <v>0</v>
      </c>
      <c r="H50">
        <v>4</v>
      </c>
      <c r="I50">
        <v>28</v>
      </c>
      <c r="J50">
        <v>1</v>
      </c>
      <c r="K50">
        <v>7</v>
      </c>
    </row>
    <row r="51" spans="1:11" x14ac:dyDescent="0.3">
      <c r="A51" s="1" t="s">
        <v>213</v>
      </c>
      <c r="B51" s="1" t="s">
        <v>103</v>
      </c>
      <c r="C51">
        <v>90</v>
      </c>
      <c r="D51">
        <v>50</v>
      </c>
      <c r="E51">
        <v>11</v>
      </c>
      <c r="F51">
        <v>3</v>
      </c>
      <c r="G51">
        <v>180</v>
      </c>
      <c r="H51">
        <v>0</v>
      </c>
      <c r="I51">
        <v>0</v>
      </c>
      <c r="J51">
        <v>0</v>
      </c>
      <c r="K51">
        <v>0</v>
      </c>
    </row>
    <row r="52" spans="1:11" x14ac:dyDescent="0.3">
      <c r="A52" s="1" t="s">
        <v>213</v>
      </c>
      <c r="B52" s="1" t="s">
        <v>85</v>
      </c>
      <c r="C52">
        <v>50</v>
      </c>
      <c r="D52">
        <v>35</v>
      </c>
      <c r="E52">
        <v>4</v>
      </c>
      <c r="F52">
        <v>2</v>
      </c>
      <c r="G52">
        <v>142.86000000000001</v>
      </c>
      <c r="H52">
        <v>0</v>
      </c>
      <c r="I52">
        <v>0</v>
      </c>
      <c r="J52">
        <v>0</v>
      </c>
      <c r="K52">
        <v>0</v>
      </c>
    </row>
    <row r="53" spans="1:11" x14ac:dyDescent="0.3">
      <c r="A53" s="1" t="s">
        <v>214</v>
      </c>
      <c r="B53" s="1" t="s">
        <v>39</v>
      </c>
      <c r="C53">
        <v>0</v>
      </c>
      <c r="D53">
        <v>0</v>
      </c>
      <c r="E53">
        <v>0</v>
      </c>
      <c r="F53">
        <v>0</v>
      </c>
      <c r="G53">
        <v>0</v>
      </c>
      <c r="H53">
        <v>4</v>
      </c>
      <c r="I53">
        <v>21</v>
      </c>
      <c r="J53">
        <v>3</v>
      </c>
      <c r="K53">
        <v>5.25</v>
      </c>
    </row>
    <row r="54" spans="1:11" x14ac:dyDescent="0.3">
      <c r="A54" s="1" t="s">
        <v>214</v>
      </c>
      <c r="B54" s="1" t="s">
        <v>58</v>
      </c>
      <c r="C54">
        <v>15</v>
      </c>
      <c r="D54">
        <v>10</v>
      </c>
      <c r="E54">
        <v>1</v>
      </c>
      <c r="F54">
        <v>1</v>
      </c>
      <c r="G54">
        <v>150</v>
      </c>
      <c r="H54">
        <v>4</v>
      </c>
      <c r="I54">
        <v>25</v>
      </c>
      <c r="J54">
        <v>1</v>
      </c>
      <c r="K54">
        <v>6.25</v>
      </c>
    </row>
    <row r="55" spans="1:11" x14ac:dyDescent="0.3">
      <c r="A55" s="1" t="s">
        <v>215</v>
      </c>
      <c r="B55" s="1" t="s">
        <v>74</v>
      </c>
      <c r="C55">
        <v>102</v>
      </c>
      <c r="D55">
        <v>59</v>
      </c>
      <c r="E55">
        <v>10</v>
      </c>
      <c r="F55">
        <v>4</v>
      </c>
      <c r="G55">
        <v>172.88</v>
      </c>
      <c r="H55">
        <v>0</v>
      </c>
      <c r="I55">
        <v>0</v>
      </c>
      <c r="J55">
        <v>0</v>
      </c>
      <c r="K55">
        <v>0</v>
      </c>
    </row>
    <row r="56" spans="1:11" x14ac:dyDescent="0.3">
      <c r="A56" s="1" t="s">
        <v>215</v>
      </c>
      <c r="B56" s="1" t="s">
        <v>47</v>
      </c>
      <c r="C56">
        <v>33</v>
      </c>
      <c r="D56">
        <v>20</v>
      </c>
      <c r="E56">
        <v>3</v>
      </c>
      <c r="F56">
        <v>2</v>
      </c>
      <c r="G56">
        <v>165</v>
      </c>
      <c r="H56">
        <v>0</v>
      </c>
      <c r="I56">
        <v>0</v>
      </c>
      <c r="J56">
        <v>0</v>
      </c>
      <c r="K56">
        <v>0</v>
      </c>
    </row>
    <row r="57" spans="1:11" x14ac:dyDescent="0.3">
      <c r="A57" s="1" t="s">
        <v>216</v>
      </c>
      <c r="B57" s="1" t="s">
        <v>24</v>
      </c>
      <c r="C57">
        <v>60</v>
      </c>
      <c r="D57">
        <v>35</v>
      </c>
      <c r="E57">
        <v>5</v>
      </c>
      <c r="F57">
        <v>3</v>
      </c>
      <c r="G57">
        <v>171.43</v>
      </c>
      <c r="H57">
        <v>0</v>
      </c>
      <c r="I57">
        <v>0</v>
      </c>
      <c r="J57">
        <v>0</v>
      </c>
      <c r="K57">
        <v>0</v>
      </c>
    </row>
    <row r="58" spans="1:11" x14ac:dyDescent="0.3">
      <c r="A58" s="1" t="s">
        <v>216</v>
      </c>
      <c r="B58" s="1" t="s">
        <v>63</v>
      </c>
      <c r="C58">
        <v>25</v>
      </c>
      <c r="D58">
        <v>20</v>
      </c>
      <c r="E58">
        <v>2</v>
      </c>
      <c r="F58">
        <v>0</v>
      </c>
      <c r="G58">
        <v>125</v>
      </c>
      <c r="H58">
        <v>0</v>
      </c>
      <c r="I58">
        <v>0</v>
      </c>
      <c r="J58">
        <v>0</v>
      </c>
      <c r="K58">
        <v>0</v>
      </c>
    </row>
    <row r="59" spans="1:11" x14ac:dyDescent="0.3">
      <c r="A59" s="1" t="s">
        <v>217</v>
      </c>
      <c r="B59" s="1" t="s">
        <v>91</v>
      </c>
      <c r="C59">
        <v>70</v>
      </c>
      <c r="D59">
        <v>42</v>
      </c>
      <c r="E59">
        <v>8</v>
      </c>
      <c r="F59">
        <v>2</v>
      </c>
      <c r="G59">
        <v>166.67</v>
      </c>
      <c r="H59">
        <v>0</v>
      </c>
      <c r="I59">
        <v>0</v>
      </c>
      <c r="J59">
        <v>0</v>
      </c>
      <c r="K59">
        <v>0</v>
      </c>
    </row>
    <row r="60" spans="1:11" x14ac:dyDescent="0.3">
      <c r="A60" s="1" t="s">
        <v>217</v>
      </c>
      <c r="B60" s="1" t="s">
        <v>96</v>
      </c>
      <c r="C60">
        <v>20</v>
      </c>
      <c r="D60">
        <v>15</v>
      </c>
      <c r="E60">
        <v>1</v>
      </c>
      <c r="F60">
        <v>1</v>
      </c>
      <c r="G60">
        <v>133.33000000000001</v>
      </c>
      <c r="H60">
        <v>0</v>
      </c>
      <c r="I60">
        <v>0</v>
      </c>
      <c r="J60">
        <v>0</v>
      </c>
      <c r="K60">
        <v>0</v>
      </c>
    </row>
    <row r="61" spans="1:11" x14ac:dyDescent="0.3">
      <c r="A61" s="1" t="s">
        <v>218</v>
      </c>
      <c r="B61" s="1" t="s">
        <v>52</v>
      </c>
      <c r="C61">
        <v>85</v>
      </c>
      <c r="D61">
        <v>45</v>
      </c>
      <c r="E61">
        <v>7</v>
      </c>
      <c r="F61">
        <v>4</v>
      </c>
      <c r="G61">
        <v>188.89</v>
      </c>
      <c r="H61">
        <v>0</v>
      </c>
      <c r="I61">
        <v>0</v>
      </c>
      <c r="J61">
        <v>0</v>
      </c>
      <c r="K61">
        <v>0</v>
      </c>
    </row>
    <row r="62" spans="1:11" x14ac:dyDescent="0.3">
      <c r="A62" s="1" t="s">
        <v>218</v>
      </c>
      <c r="B62" s="1" t="s">
        <v>33</v>
      </c>
      <c r="C62">
        <v>0</v>
      </c>
      <c r="D62">
        <v>0</v>
      </c>
      <c r="E62">
        <v>0</v>
      </c>
      <c r="F62">
        <v>0</v>
      </c>
      <c r="G62">
        <v>0</v>
      </c>
      <c r="H62">
        <v>4</v>
      </c>
      <c r="I62">
        <v>35</v>
      </c>
      <c r="J62">
        <v>2</v>
      </c>
      <c r="K62">
        <v>8.75</v>
      </c>
    </row>
    <row r="63" spans="1:11" x14ac:dyDescent="0.3">
      <c r="A63" s="1" t="s">
        <v>219</v>
      </c>
      <c r="B63" s="1" t="s">
        <v>50</v>
      </c>
      <c r="C63">
        <v>42</v>
      </c>
      <c r="D63">
        <v>21</v>
      </c>
      <c r="E63">
        <v>3</v>
      </c>
      <c r="F63">
        <v>3</v>
      </c>
      <c r="G63">
        <v>200</v>
      </c>
      <c r="H63">
        <v>0</v>
      </c>
      <c r="I63">
        <v>0</v>
      </c>
      <c r="J63">
        <v>0</v>
      </c>
      <c r="K63">
        <v>0</v>
      </c>
    </row>
    <row r="64" spans="1:11" x14ac:dyDescent="0.3">
      <c r="A64" s="1" t="s">
        <v>219</v>
      </c>
      <c r="B64" s="1" t="s">
        <v>8</v>
      </c>
      <c r="C64">
        <v>65</v>
      </c>
      <c r="D64">
        <v>40</v>
      </c>
      <c r="E64">
        <v>6</v>
      </c>
      <c r="F64">
        <v>2</v>
      </c>
      <c r="G64">
        <v>162.5</v>
      </c>
      <c r="H64">
        <v>0</v>
      </c>
      <c r="I64">
        <v>0</v>
      </c>
      <c r="J64">
        <v>0</v>
      </c>
      <c r="K64">
        <v>0</v>
      </c>
    </row>
    <row r="65" spans="1:11" x14ac:dyDescent="0.3">
      <c r="A65" s="1" t="s">
        <v>220</v>
      </c>
      <c r="B65" s="1" t="s">
        <v>71</v>
      </c>
      <c r="C65">
        <v>0</v>
      </c>
      <c r="D65">
        <v>0</v>
      </c>
      <c r="E65">
        <v>0</v>
      </c>
      <c r="F65">
        <v>0</v>
      </c>
      <c r="G65">
        <v>0</v>
      </c>
      <c r="H65">
        <v>4</v>
      </c>
      <c r="I65">
        <v>25</v>
      </c>
      <c r="J65">
        <v>2</v>
      </c>
      <c r="K65">
        <v>6.25</v>
      </c>
    </row>
    <row r="66" spans="1:11" x14ac:dyDescent="0.3">
      <c r="A66" s="1" t="s">
        <v>220</v>
      </c>
      <c r="B66" s="1" t="s">
        <v>78</v>
      </c>
      <c r="C66">
        <v>0</v>
      </c>
      <c r="D66">
        <v>0</v>
      </c>
      <c r="E66">
        <v>0</v>
      </c>
      <c r="F66">
        <v>0</v>
      </c>
      <c r="G66">
        <v>0</v>
      </c>
      <c r="H66">
        <v>4</v>
      </c>
      <c r="I66">
        <v>30</v>
      </c>
      <c r="J66">
        <v>1</v>
      </c>
      <c r="K66">
        <v>7.5</v>
      </c>
    </row>
    <row r="67" spans="1:11" x14ac:dyDescent="0.3">
      <c r="A67" s="1" t="s">
        <v>221</v>
      </c>
      <c r="B67" s="1" t="s">
        <v>93</v>
      </c>
      <c r="C67">
        <v>0</v>
      </c>
      <c r="D67">
        <v>0</v>
      </c>
      <c r="E67">
        <v>0</v>
      </c>
      <c r="F67">
        <v>0</v>
      </c>
      <c r="G67">
        <v>0</v>
      </c>
      <c r="H67">
        <v>4</v>
      </c>
      <c r="I67">
        <v>20</v>
      </c>
      <c r="J67">
        <v>3</v>
      </c>
      <c r="K67">
        <v>5</v>
      </c>
    </row>
    <row r="68" spans="1:11" x14ac:dyDescent="0.3">
      <c r="A68" s="1" t="s">
        <v>221</v>
      </c>
      <c r="B68" s="1" t="s">
        <v>30</v>
      </c>
      <c r="C68">
        <v>20</v>
      </c>
      <c r="D68">
        <v>15</v>
      </c>
      <c r="E68">
        <v>1</v>
      </c>
      <c r="F68">
        <v>1</v>
      </c>
      <c r="G68">
        <v>133.33000000000001</v>
      </c>
      <c r="H68">
        <v>0</v>
      </c>
      <c r="I68">
        <v>0</v>
      </c>
      <c r="J68">
        <v>0</v>
      </c>
      <c r="K68">
        <v>0</v>
      </c>
    </row>
    <row r="69" spans="1:11" x14ac:dyDescent="0.3">
      <c r="A69" s="1" t="s">
        <v>222</v>
      </c>
      <c r="B69" s="1" t="s">
        <v>55</v>
      </c>
      <c r="C69">
        <v>90</v>
      </c>
      <c r="D69">
        <v>48</v>
      </c>
      <c r="E69">
        <v>8</v>
      </c>
      <c r="F69">
        <v>5</v>
      </c>
      <c r="G69">
        <v>187.5</v>
      </c>
      <c r="H69">
        <v>4</v>
      </c>
      <c r="I69">
        <v>35</v>
      </c>
      <c r="J69">
        <v>1</v>
      </c>
      <c r="K69">
        <v>8.75</v>
      </c>
    </row>
    <row r="70" spans="1:11" x14ac:dyDescent="0.3">
      <c r="A70" s="1" t="s">
        <v>222</v>
      </c>
      <c r="B70" s="1" t="s">
        <v>63</v>
      </c>
      <c r="C70">
        <v>55</v>
      </c>
      <c r="D70">
        <v>35</v>
      </c>
      <c r="E70">
        <v>5</v>
      </c>
      <c r="F70">
        <v>2</v>
      </c>
      <c r="G70">
        <v>157.13999999999999</v>
      </c>
      <c r="H70">
        <v>0</v>
      </c>
      <c r="I70">
        <v>0</v>
      </c>
      <c r="J70">
        <v>0</v>
      </c>
      <c r="K70">
        <v>0</v>
      </c>
    </row>
    <row r="71" spans="1:11" x14ac:dyDescent="0.3">
      <c r="A71" s="1" t="s">
        <v>223</v>
      </c>
      <c r="B71" s="1" t="s">
        <v>101</v>
      </c>
      <c r="C71">
        <v>110</v>
      </c>
      <c r="D71">
        <v>60</v>
      </c>
      <c r="E71">
        <v>10</v>
      </c>
      <c r="F71">
        <v>6</v>
      </c>
      <c r="G71">
        <v>183.33</v>
      </c>
      <c r="H71">
        <v>0</v>
      </c>
      <c r="I71">
        <v>0</v>
      </c>
      <c r="J71">
        <v>0</v>
      </c>
      <c r="K71">
        <v>0</v>
      </c>
    </row>
    <row r="72" spans="1:11" x14ac:dyDescent="0.3">
      <c r="A72" s="1" t="s">
        <v>223</v>
      </c>
      <c r="B72" s="1" t="s">
        <v>45</v>
      </c>
      <c r="C72">
        <v>0</v>
      </c>
      <c r="D72">
        <v>0</v>
      </c>
      <c r="E72">
        <v>0</v>
      </c>
      <c r="F72">
        <v>0</v>
      </c>
      <c r="G72">
        <v>0</v>
      </c>
      <c r="H72">
        <v>4</v>
      </c>
      <c r="I72">
        <v>45</v>
      </c>
      <c r="J72">
        <v>1</v>
      </c>
      <c r="K72">
        <v>11.25</v>
      </c>
    </row>
    <row r="73" spans="1:11" x14ac:dyDescent="0.3">
      <c r="A73" s="1" t="s">
        <v>224</v>
      </c>
      <c r="B73" s="1" t="s">
        <v>27</v>
      </c>
      <c r="C73">
        <v>30</v>
      </c>
      <c r="D73">
        <v>20</v>
      </c>
      <c r="E73">
        <v>2</v>
      </c>
      <c r="F73">
        <v>2</v>
      </c>
      <c r="G73">
        <v>150</v>
      </c>
      <c r="H73">
        <v>4</v>
      </c>
      <c r="I73">
        <v>25</v>
      </c>
      <c r="J73">
        <v>2</v>
      </c>
      <c r="K73">
        <v>6.25</v>
      </c>
    </row>
    <row r="74" spans="1:11" x14ac:dyDescent="0.3">
      <c r="A74" s="1" t="s">
        <v>224</v>
      </c>
      <c r="B74" s="1" t="s">
        <v>88</v>
      </c>
      <c r="C74">
        <v>0</v>
      </c>
      <c r="D74">
        <v>0</v>
      </c>
      <c r="E74">
        <v>0</v>
      </c>
      <c r="F74">
        <v>0</v>
      </c>
      <c r="G74">
        <v>0</v>
      </c>
      <c r="H74">
        <v>4</v>
      </c>
      <c r="I74">
        <v>38</v>
      </c>
      <c r="J74">
        <v>1</v>
      </c>
      <c r="K74">
        <v>9.5</v>
      </c>
    </row>
    <row r="75" spans="1:11" x14ac:dyDescent="0.3">
      <c r="A75" s="1" t="s">
        <v>225</v>
      </c>
      <c r="B75" s="1" t="s">
        <v>80</v>
      </c>
      <c r="C75">
        <v>0</v>
      </c>
      <c r="D75">
        <v>0</v>
      </c>
      <c r="E75">
        <v>0</v>
      </c>
      <c r="F75">
        <v>0</v>
      </c>
      <c r="G75">
        <v>0</v>
      </c>
      <c r="H75">
        <v>3.3</v>
      </c>
      <c r="I75">
        <v>18</v>
      </c>
      <c r="J75">
        <v>4</v>
      </c>
      <c r="K75">
        <v>5.14</v>
      </c>
    </row>
    <row r="76" spans="1:11" x14ac:dyDescent="0.3">
      <c r="A76" s="1" t="s">
        <v>225</v>
      </c>
      <c r="B76" s="1" t="s">
        <v>103</v>
      </c>
      <c r="C76">
        <v>35</v>
      </c>
      <c r="D76">
        <v>28</v>
      </c>
      <c r="E76">
        <v>3</v>
      </c>
      <c r="F76">
        <v>1</v>
      </c>
      <c r="G76">
        <v>125</v>
      </c>
      <c r="H76">
        <v>0</v>
      </c>
      <c r="I76">
        <v>0</v>
      </c>
      <c r="J76">
        <v>0</v>
      </c>
      <c r="K76">
        <v>0</v>
      </c>
    </row>
    <row r="77" spans="1:11" x14ac:dyDescent="0.3">
      <c r="A77" s="1" t="s">
        <v>226</v>
      </c>
      <c r="B77" s="1" t="s">
        <v>33</v>
      </c>
      <c r="C77">
        <v>0</v>
      </c>
      <c r="D77">
        <v>0</v>
      </c>
      <c r="E77">
        <v>0</v>
      </c>
      <c r="F77">
        <v>0</v>
      </c>
      <c r="G77">
        <v>0</v>
      </c>
      <c r="H77">
        <v>4</v>
      </c>
      <c r="I77">
        <v>22</v>
      </c>
      <c r="J77">
        <v>2</v>
      </c>
      <c r="K77">
        <v>5.5</v>
      </c>
    </row>
    <row r="78" spans="1:11" x14ac:dyDescent="0.3">
      <c r="A78" s="1" t="s">
        <v>226</v>
      </c>
      <c r="B78" s="1" t="s">
        <v>69</v>
      </c>
      <c r="C78">
        <v>45</v>
      </c>
      <c r="D78">
        <v>30</v>
      </c>
      <c r="E78">
        <v>4</v>
      </c>
      <c r="F78">
        <v>2</v>
      </c>
      <c r="G78">
        <v>150</v>
      </c>
      <c r="H78">
        <v>0</v>
      </c>
      <c r="I78">
        <v>0</v>
      </c>
      <c r="J78">
        <v>0</v>
      </c>
      <c r="K78">
        <v>0</v>
      </c>
    </row>
    <row r="79" spans="1:11" x14ac:dyDescent="0.3">
      <c r="A79" s="1" t="s">
        <v>227</v>
      </c>
      <c r="B79" s="1" t="s">
        <v>42</v>
      </c>
      <c r="C79">
        <v>120</v>
      </c>
      <c r="D79">
        <v>60</v>
      </c>
      <c r="E79">
        <v>12</v>
      </c>
      <c r="F79">
        <v>7</v>
      </c>
      <c r="G79">
        <v>200</v>
      </c>
      <c r="H79">
        <v>0</v>
      </c>
      <c r="I79">
        <v>0</v>
      </c>
      <c r="J79">
        <v>0</v>
      </c>
      <c r="K79">
        <v>0</v>
      </c>
    </row>
    <row r="80" spans="1:11" x14ac:dyDescent="0.3">
      <c r="A80" s="1" t="s">
        <v>227</v>
      </c>
      <c r="B80" s="1" t="s">
        <v>58</v>
      </c>
      <c r="C80">
        <v>10</v>
      </c>
      <c r="D80">
        <v>8</v>
      </c>
      <c r="E80">
        <v>0</v>
      </c>
      <c r="F80">
        <v>1</v>
      </c>
      <c r="G80">
        <v>125</v>
      </c>
      <c r="H80">
        <v>4</v>
      </c>
      <c r="I80">
        <v>30</v>
      </c>
      <c r="J80">
        <v>1</v>
      </c>
      <c r="K80">
        <v>7.5</v>
      </c>
    </row>
    <row r="81" spans="1:11" x14ac:dyDescent="0.3">
      <c r="A81" s="1" t="s">
        <v>228</v>
      </c>
      <c r="B81" s="1" t="s">
        <v>83</v>
      </c>
      <c r="C81">
        <v>85</v>
      </c>
      <c r="D81">
        <v>55</v>
      </c>
      <c r="E81">
        <v>9</v>
      </c>
      <c r="F81">
        <v>2</v>
      </c>
      <c r="G81">
        <v>154.55000000000001</v>
      </c>
      <c r="H81">
        <v>0</v>
      </c>
      <c r="I81">
        <v>0</v>
      </c>
      <c r="J81">
        <v>0</v>
      </c>
      <c r="K81">
        <v>0</v>
      </c>
    </row>
    <row r="82" spans="1:11" x14ac:dyDescent="0.3">
      <c r="A82" s="1" t="s">
        <v>228</v>
      </c>
      <c r="B82" s="1" t="s">
        <v>93</v>
      </c>
      <c r="C82">
        <v>0</v>
      </c>
      <c r="D82">
        <v>0</v>
      </c>
      <c r="E82">
        <v>0</v>
      </c>
      <c r="F82">
        <v>0</v>
      </c>
      <c r="G82">
        <v>0</v>
      </c>
      <c r="H82">
        <v>4</v>
      </c>
      <c r="I82">
        <v>45</v>
      </c>
      <c r="J82">
        <v>0</v>
      </c>
      <c r="K82">
        <v>11.25</v>
      </c>
    </row>
    <row r="83" spans="1:11" x14ac:dyDescent="0.3">
      <c r="A83" s="1" t="s">
        <v>229</v>
      </c>
      <c r="B83" s="1" t="s">
        <v>96</v>
      </c>
      <c r="C83">
        <v>70</v>
      </c>
      <c r="D83">
        <v>40</v>
      </c>
      <c r="E83">
        <v>7</v>
      </c>
      <c r="F83">
        <v>3</v>
      </c>
      <c r="G83">
        <v>175</v>
      </c>
      <c r="H83">
        <v>0</v>
      </c>
      <c r="I83">
        <v>0</v>
      </c>
      <c r="J83">
        <v>0</v>
      </c>
      <c r="K83">
        <v>0</v>
      </c>
    </row>
    <row r="84" spans="1:11" x14ac:dyDescent="0.3">
      <c r="A84" s="1" t="s">
        <v>229</v>
      </c>
      <c r="B84" s="1" t="s">
        <v>15</v>
      </c>
      <c r="C84">
        <v>0</v>
      </c>
      <c r="D84">
        <v>0</v>
      </c>
      <c r="E84">
        <v>0</v>
      </c>
      <c r="F84">
        <v>0</v>
      </c>
      <c r="G84">
        <v>0</v>
      </c>
      <c r="H84">
        <v>4</v>
      </c>
      <c r="I84">
        <v>29</v>
      </c>
      <c r="J84">
        <v>2</v>
      </c>
      <c r="K84">
        <v>7.25</v>
      </c>
    </row>
    <row r="85" spans="1:11" x14ac:dyDescent="0.3">
      <c r="A85" s="1" t="s">
        <v>230</v>
      </c>
      <c r="B85" s="1" t="s">
        <v>63</v>
      </c>
      <c r="C85">
        <v>90</v>
      </c>
      <c r="D85">
        <v>50</v>
      </c>
      <c r="E85">
        <v>9</v>
      </c>
      <c r="F85">
        <v>4</v>
      </c>
      <c r="G85">
        <v>180</v>
      </c>
      <c r="H85">
        <v>0</v>
      </c>
      <c r="I85">
        <v>0</v>
      </c>
      <c r="J85">
        <v>0</v>
      </c>
      <c r="K85">
        <v>0</v>
      </c>
    </row>
    <row r="86" spans="1:11" x14ac:dyDescent="0.3">
      <c r="A86" s="1" t="s">
        <v>230</v>
      </c>
      <c r="B86" s="1" t="s">
        <v>36</v>
      </c>
      <c r="C86">
        <v>30</v>
      </c>
      <c r="D86">
        <v>20</v>
      </c>
      <c r="E86">
        <v>2</v>
      </c>
      <c r="F86">
        <v>2</v>
      </c>
      <c r="G86">
        <v>150</v>
      </c>
      <c r="H86">
        <v>0</v>
      </c>
      <c r="I86">
        <v>0</v>
      </c>
      <c r="J86">
        <v>0</v>
      </c>
      <c r="K86">
        <v>0</v>
      </c>
    </row>
    <row r="87" spans="1:11" x14ac:dyDescent="0.3">
      <c r="A87" s="1" t="s">
        <v>231</v>
      </c>
      <c r="B87" s="1" t="s">
        <v>45</v>
      </c>
      <c r="C87">
        <v>0</v>
      </c>
      <c r="D87">
        <v>0</v>
      </c>
      <c r="E87">
        <v>0</v>
      </c>
      <c r="F87">
        <v>0</v>
      </c>
      <c r="G87">
        <v>0</v>
      </c>
      <c r="H87">
        <v>4</v>
      </c>
      <c r="I87">
        <v>25</v>
      </c>
      <c r="J87">
        <v>3</v>
      </c>
      <c r="K87">
        <v>6.25</v>
      </c>
    </row>
    <row r="88" spans="1:11" x14ac:dyDescent="0.3">
      <c r="A88" s="1" t="s">
        <v>231</v>
      </c>
      <c r="B88" s="1" t="s">
        <v>19</v>
      </c>
      <c r="C88">
        <v>5</v>
      </c>
      <c r="D88">
        <v>10</v>
      </c>
      <c r="E88">
        <v>0</v>
      </c>
      <c r="F88">
        <v>0</v>
      </c>
      <c r="G88">
        <v>50</v>
      </c>
      <c r="H88">
        <v>0</v>
      </c>
      <c r="I88">
        <v>0</v>
      </c>
      <c r="J88">
        <v>0</v>
      </c>
      <c r="K88">
        <v>0</v>
      </c>
    </row>
    <row r="89" spans="1:11" x14ac:dyDescent="0.3">
      <c r="A89" s="1" t="s">
        <v>232</v>
      </c>
      <c r="B89" s="1" t="s">
        <v>52</v>
      </c>
      <c r="C89">
        <v>105</v>
      </c>
      <c r="D89">
        <v>55</v>
      </c>
      <c r="E89">
        <v>10</v>
      </c>
      <c r="F89">
        <v>5</v>
      </c>
      <c r="G89">
        <v>190.91</v>
      </c>
      <c r="H89">
        <v>0</v>
      </c>
      <c r="I89">
        <v>0</v>
      </c>
      <c r="J89">
        <v>0</v>
      </c>
      <c r="K89">
        <v>0</v>
      </c>
    </row>
    <row r="90" spans="1:11" x14ac:dyDescent="0.3">
      <c r="A90" s="1" t="s">
        <v>232</v>
      </c>
      <c r="B90" s="1" t="s">
        <v>78</v>
      </c>
      <c r="C90">
        <v>0</v>
      </c>
      <c r="D90">
        <v>0</v>
      </c>
      <c r="E90">
        <v>0</v>
      </c>
      <c r="F90">
        <v>0</v>
      </c>
      <c r="G90">
        <v>0</v>
      </c>
      <c r="H90">
        <v>4</v>
      </c>
      <c r="I90">
        <v>40</v>
      </c>
      <c r="J90">
        <v>1</v>
      </c>
      <c r="K90">
        <v>10</v>
      </c>
    </row>
    <row r="91" spans="1:11" x14ac:dyDescent="0.3">
      <c r="A91" s="1" t="s">
        <v>233</v>
      </c>
      <c r="B91" s="1" t="s">
        <v>103</v>
      </c>
      <c r="C91">
        <v>95</v>
      </c>
      <c r="D91">
        <v>58</v>
      </c>
      <c r="E91">
        <v>10</v>
      </c>
      <c r="F91">
        <v>4</v>
      </c>
      <c r="G91">
        <v>163.79</v>
      </c>
      <c r="H91">
        <v>0</v>
      </c>
      <c r="I91">
        <v>0</v>
      </c>
      <c r="J91">
        <v>0</v>
      </c>
      <c r="K91">
        <v>0</v>
      </c>
    </row>
    <row r="92" spans="1:11" x14ac:dyDescent="0.3">
      <c r="A92" s="1" t="s">
        <v>233</v>
      </c>
      <c r="B92" s="1" t="s">
        <v>63</v>
      </c>
      <c r="C92">
        <v>45</v>
      </c>
      <c r="D92">
        <v>35</v>
      </c>
      <c r="E92">
        <v>4</v>
      </c>
      <c r="F92">
        <v>1</v>
      </c>
      <c r="G92">
        <v>128.57</v>
      </c>
      <c r="H92">
        <v>0</v>
      </c>
      <c r="I92">
        <v>0</v>
      </c>
      <c r="J92">
        <v>0</v>
      </c>
      <c r="K92">
        <v>0</v>
      </c>
    </row>
    <row r="93" spans="1:11" x14ac:dyDescent="0.3">
      <c r="A93" s="1" t="s">
        <v>234</v>
      </c>
      <c r="B93" s="1" t="s">
        <v>30</v>
      </c>
      <c r="C93">
        <v>58</v>
      </c>
      <c r="D93">
        <v>32</v>
      </c>
      <c r="E93">
        <v>6</v>
      </c>
      <c r="F93">
        <v>3</v>
      </c>
      <c r="G93">
        <v>181.25</v>
      </c>
      <c r="H93">
        <v>0</v>
      </c>
      <c r="I93">
        <v>0</v>
      </c>
      <c r="J93">
        <v>0</v>
      </c>
      <c r="K93">
        <v>0</v>
      </c>
    </row>
    <row r="94" spans="1:11" x14ac:dyDescent="0.3">
      <c r="A94" s="1" t="s">
        <v>234</v>
      </c>
      <c r="B94" s="1" t="s">
        <v>74</v>
      </c>
      <c r="C94">
        <v>40</v>
      </c>
      <c r="D94">
        <v>28</v>
      </c>
      <c r="E94">
        <v>3</v>
      </c>
      <c r="F94">
        <v>1</v>
      </c>
      <c r="G94">
        <v>142.86000000000001</v>
      </c>
      <c r="H94">
        <v>0</v>
      </c>
      <c r="I94">
        <v>0</v>
      </c>
      <c r="J94">
        <v>0</v>
      </c>
      <c r="K94">
        <v>0</v>
      </c>
    </row>
    <row r="95" spans="1:11" x14ac:dyDescent="0.3">
      <c r="A95" s="1" t="s">
        <v>235</v>
      </c>
      <c r="B95" s="1" t="s">
        <v>55</v>
      </c>
      <c r="C95">
        <v>34</v>
      </c>
      <c r="D95">
        <v>18</v>
      </c>
      <c r="E95">
        <v>2</v>
      </c>
      <c r="F95">
        <v>3</v>
      </c>
      <c r="G95">
        <v>188.89</v>
      </c>
      <c r="H95">
        <v>4</v>
      </c>
      <c r="I95">
        <v>38</v>
      </c>
      <c r="J95">
        <v>3</v>
      </c>
      <c r="K95">
        <v>9.5</v>
      </c>
    </row>
    <row r="96" spans="1:11" x14ac:dyDescent="0.3">
      <c r="A96" s="1" t="s">
        <v>235</v>
      </c>
      <c r="B96" s="1" t="s">
        <v>88</v>
      </c>
      <c r="C96">
        <v>0</v>
      </c>
      <c r="D96">
        <v>0</v>
      </c>
      <c r="E96">
        <v>0</v>
      </c>
      <c r="F96">
        <v>0</v>
      </c>
      <c r="G96">
        <v>0</v>
      </c>
      <c r="H96">
        <v>4</v>
      </c>
      <c r="I96">
        <v>30</v>
      </c>
      <c r="J96">
        <v>2</v>
      </c>
      <c r="K96">
        <v>7.5</v>
      </c>
    </row>
    <row r="97" spans="1:11" x14ac:dyDescent="0.3">
      <c r="A97" s="1" t="s">
        <v>236</v>
      </c>
      <c r="B97" s="1" t="s">
        <v>74</v>
      </c>
      <c r="C97">
        <v>65</v>
      </c>
      <c r="D97">
        <v>40</v>
      </c>
      <c r="E97">
        <v>7</v>
      </c>
      <c r="F97">
        <v>2</v>
      </c>
      <c r="G97">
        <v>162.5</v>
      </c>
      <c r="H97">
        <v>0</v>
      </c>
      <c r="I97">
        <v>0</v>
      </c>
      <c r="J97">
        <v>0</v>
      </c>
      <c r="K97">
        <v>0</v>
      </c>
    </row>
    <row r="98" spans="1:11" x14ac:dyDescent="0.3">
      <c r="A98" s="1" t="s">
        <v>236</v>
      </c>
      <c r="B98" s="1" t="s">
        <v>15</v>
      </c>
      <c r="C98">
        <v>0</v>
      </c>
      <c r="D98">
        <v>0</v>
      </c>
      <c r="E98">
        <v>0</v>
      </c>
      <c r="F98">
        <v>0</v>
      </c>
      <c r="G98">
        <v>0</v>
      </c>
      <c r="H98">
        <v>3.2</v>
      </c>
      <c r="I98">
        <v>25</v>
      </c>
      <c r="J98">
        <v>3</v>
      </c>
      <c r="K98">
        <v>7.5</v>
      </c>
    </row>
    <row r="99" spans="1:11" x14ac:dyDescent="0.3">
      <c r="A99" s="1" t="s">
        <v>237</v>
      </c>
      <c r="B99" s="1" t="s">
        <v>83</v>
      </c>
      <c r="C99">
        <v>88</v>
      </c>
      <c r="D99">
        <v>52</v>
      </c>
      <c r="E99">
        <v>8</v>
      </c>
      <c r="F99">
        <v>3</v>
      </c>
      <c r="G99">
        <v>169.23</v>
      </c>
      <c r="H99">
        <v>0</v>
      </c>
      <c r="I99">
        <v>0</v>
      </c>
      <c r="J99">
        <v>0</v>
      </c>
      <c r="K99">
        <v>0</v>
      </c>
    </row>
    <row r="100" spans="1:11" x14ac:dyDescent="0.3">
      <c r="A100" s="1" t="s">
        <v>237</v>
      </c>
      <c r="B100" s="1" t="s">
        <v>42</v>
      </c>
      <c r="C100">
        <v>5</v>
      </c>
      <c r="D100">
        <v>7</v>
      </c>
      <c r="E100">
        <v>0</v>
      </c>
      <c r="F100">
        <v>0</v>
      </c>
      <c r="G100">
        <v>71.430000000000007</v>
      </c>
      <c r="H100">
        <v>0</v>
      </c>
      <c r="I100">
        <v>0</v>
      </c>
      <c r="J100">
        <v>0</v>
      </c>
      <c r="K100">
        <v>0</v>
      </c>
    </row>
    <row r="101" spans="1:11" x14ac:dyDescent="0.3">
      <c r="A101" s="1" t="s">
        <v>238</v>
      </c>
      <c r="B101" s="1" t="s">
        <v>58</v>
      </c>
      <c r="C101">
        <v>18</v>
      </c>
      <c r="D101">
        <v>10</v>
      </c>
      <c r="E101">
        <v>1</v>
      </c>
      <c r="F101">
        <v>1</v>
      </c>
      <c r="G101">
        <v>180</v>
      </c>
      <c r="H101">
        <v>4</v>
      </c>
      <c r="I101">
        <v>22</v>
      </c>
      <c r="J101">
        <v>2</v>
      </c>
      <c r="K101">
        <v>5.5</v>
      </c>
    </row>
    <row r="102" spans="1:11" x14ac:dyDescent="0.3">
      <c r="A102" s="1" t="s">
        <v>238</v>
      </c>
      <c r="B102" s="1" t="s">
        <v>71</v>
      </c>
      <c r="C102">
        <v>0</v>
      </c>
      <c r="D102">
        <v>0</v>
      </c>
      <c r="E102">
        <v>0</v>
      </c>
      <c r="F102">
        <v>0</v>
      </c>
      <c r="G102">
        <v>0</v>
      </c>
      <c r="H102">
        <v>4</v>
      </c>
      <c r="I102">
        <v>25</v>
      </c>
      <c r="J102">
        <v>1</v>
      </c>
      <c r="K102">
        <v>6.25</v>
      </c>
    </row>
    <row r="103" spans="1:11" x14ac:dyDescent="0.3">
      <c r="A103" s="1" t="s">
        <v>239</v>
      </c>
      <c r="B103" s="1" t="s">
        <v>33</v>
      </c>
      <c r="C103">
        <v>0</v>
      </c>
      <c r="D103">
        <v>0</v>
      </c>
      <c r="E103">
        <v>0</v>
      </c>
      <c r="F103">
        <v>0</v>
      </c>
      <c r="G103">
        <v>0</v>
      </c>
      <c r="H103">
        <v>4</v>
      </c>
      <c r="I103">
        <v>24</v>
      </c>
      <c r="J103">
        <v>3</v>
      </c>
      <c r="K103">
        <v>6</v>
      </c>
    </row>
    <row r="104" spans="1:11" x14ac:dyDescent="0.3">
      <c r="A104" s="1" t="s">
        <v>239</v>
      </c>
      <c r="B104" s="1" t="s">
        <v>27</v>
      </c>
      <c r="C104">
        <v>35</v>
      </c>
      <c r="D104">
        <v>25</v>
      </c>
      <c r="E104">
        <v>2</v>
      </c>
      <c r="F104">
        <v>2</v>
      </c>
      <c r="G104">
        <v>140</v>
      </c>
      <c r="H104">
        <v>0</v>
      </c>
      <c r="I104">
        <v>0</v>
      </c>
      <c r="J104">
        <v>0</v>
      </c>
      <c r="K104">
        <v>0</v>
      </c>
    </row>
    <row r="105" spans="1:11" x14ac:dyDescent="0.3">
      <c r="A105" s="1" t="s">
        <v>240</v>
      </c>
      <c r="B105" s="1" t="s">
        <v>101</v>
      </c>
      <c r="C105">
        <v>56</v>
      </c>
      <c r="D105">
        <v>28</v>
      </c>
      <c r="E105">
        <v>3</v>
      </c>
      <c r="F105">
        <v>5</v>
      </c>
      <c r="G105">
        <v>200</v>
      </c>
      <c r="H105">
        <v>0</v>
      </c>
      <c r="I105">
        <v>0</v>
      </c>
      <c r="J105">
        <v>0</v>
      </c>
      <c r="K105">
        <v>0</v>
      </c>
    </row>
    <row r="106" spans="1:11" x14ac:dyDescent="0.3">
      <c r="A106" s="1" t="s">
        <v>240</v>
      </c>
      <c r="B106" s="1" t="s">
        <v>52</v>
      </c>
      <c r="C106">
        <v>22</v>
      </c>
      <c r="D106">
        <v>19</v>
      </c>
      <c r="E106">
        <v>1</v>
      </c>
      <c r="F106">
        <v>0</v>
      </c>
      <c r="G106">
        <v>115.79</v>
      </c>
      <c r="H106">
        <v>0</v>
      </c>
      <c r="I106">
        <v>0</v>
      </c>
      <c r="J106">
        <v>0</v>
      </c>
      <c r="K106">
        <v>0</v>
      </c>
    </row>
    <row r="107" spans="1:11" x14ac:dyDescent="0.3">
      <c r="A107" s="1" t="s">
        <v>241</v>
      </c>
      <c r="B107" s="1" t="s">
        <v>60</v>
      </c>
      <c r="C107">
        <v>0</v>
      </c>
      <c r="D107">
        <v>0</v>
      </c>
      <c r="E107">
        <v>0</v>
      </c>
      <c r="F107">
        <v>0</v>
      </c>
      <c r="G107">
        <v>0</v>
      </c>
      <c r="H107">
        <v>3.3</v>
      </c>
      <c r="I107">
        <v>19</v>
      </c>
      <c r="J107">
        <v>4</v>
      </c>
      <c r="K107">
        <v>5.43</v>
      </c>
    </row>
    <row r="108" spans="1:11" x14ac:dyDescent="0.3">
      <c r="A108" s="1" t="s">
        <v>241</v>
      </c>
      <c r="B108" s="1" t="s">
        <v>42</v>
      </c>
      <c r="C108">
        <v>40</v>
      </c>
      <c r="D108">
        <v>30</v>
      </c>
      <c r="E108">
        <v>3</v>
      </c>
      <c r="F108">
        <v>1</v>
      </c>
      <c r="G108">
        <v>133.33000000000001</v>
      </c>
      <c r="H108">
        <v>0</v>
      </c>
      <c r="I108">
        <v>0</v>
      </c>
      <c r="J108">
        <v>0</v>
      </c>
      <c r="K108">
        <v>0</v>
      </c>
    </row>
    <row r="109" spans="1:11" x14ac:dyDescent="0.3">
      <c r="A109" s="1" t="s">
        <v>242</v>
      </c>
      <c r="B109" s="1" t="s">
        <v>66</v>
      </c>
      <c r="C109">
        <v>0</v>
      </c>
      <c r="D109">
        <v>0</v>
      </c>
      <c r="E109">
        <v>0</v>
      </c>
      <c r="F109">
        <v>0</v>
      </c>
      <c r="G109">
        <v>0</v>
      </c>
      <c r="H109">
        <v>4</v>
      </c>
      <c r="I109">
        <v>17</v>
      </c>
      <c r="J109">
        <v>2</v>
      </c>
      <c r="K109">
        <v>4.25</v>
      </c>
    </row>
    <row r="110" spans="1:11" x14ac:dyDescent="0.3">
      <c r="A110" s="1" t="s">
        <v>242</v>
      </c>
      <c r="B110" s="1" t="s">
        <v>91</v>
      </c>
      <c r="C110">
        <v>12</v>
      </c>
      <c r="D110">
        <v>14</v>
      </c>
      <c r="E110">
        <v>1</v>
      </c>
      <c r="F110">
        <v>0</v>
      </c>
      <c r="G110">
        <v>85.71</v>
      </c>
      <c r="H110">
        <v>0</v>
      </c>
      <c r="I110">
        <v>0</v>
      </c>
      <c r="J110">
        <v>0</v>
      </c>
      <c r="K110">
        <v>0</v>
      </c>
    </row>
    <row r="111" spans="1:11" x14ac:dyDescent="0.3">
      <c r="A111" s="1" t="s">
        <v>243</v>
      </c>
      <c r="B111" s="1" t="s">
        <v>85</v>
      </c>
      <c r="C111">
        <v>75</v>
      </c>
      <c r="D111">
        <v>45</v>
      </c>
      <c r="E111">
        <v>5</v>
      </c>
      <c r="F111">
        <v>4</v>
      </c>
      <c r="G111">
        <v>166.67</v>
      </c>
      <c r="H111">
        <v>0</v>
      </c>
      <c r="I111">
        <v>0</v>
      </c>
      <c r="J111">
        <v>0</v>
      </c>
      <c r="K111">
        <v>0</v>
      </c>
    </row>
    <row r="112" spans="1:11" x14ac:dyDescent="0.3">
      <c r="A112" s="1" t="s">
        <v>243</v>
      </c>
      <c r="B112" s="1" t="s">
        <v>45</v>
      </c>
      <c r="C112">
        <v>25</v>
      </c>
      <c r="D112">
        <v>18</v>
      </c>
      <c r="E112">
        <v>1</v>
      </c>
      <c r="F112">
        <v>1</v>
      </c>
      <c r="G112">
        <v>138.88999999999999</v>
      </c>
      <c r="H112">
        <v>4</v>
      </c>
      <c r="I112">
        <v>35</v>
      </c>
      <c r="J112">
        <v>1</v>
      </c>
      <c r="K112">
        <v>8.75</v>
      </c>
    </row>
    <row r="113" spans="1:11" x14ac:dyDescent="0.3">
      <c r="A113" s="1" t="s">
        <v>244</v>
      </c>
      <c r="B113" s="1" t="s">
        <v>36</v>
      </c>
      <c r="C113">
        <v>48</v>
      </c>
      <c r="D113">
        <v>32</v>
      </c>
      <c r="E113">
        <v>4</v>
      </c>
      <c r="F113">
        <v>1</v>
      </c>
      <c r="G113">
        <v>150</v>
      </c>
      <c r="H113">
        <v>0</v>
      </c>
      <c r="I113">
        <v>0</v>
      </c>
      <c r="J113">
        <v>0</v>
      </c>
      <c r="K113">
        <v>0</v>
      </c>
    </row>
    <row r="114" spans="1:11" x14ac:dyDescent="0.3">
      <c r="A114" s="1" t="s">
        <v>244</v>
      </c>
      <c r="B114" s="1" t="s">
        <v>15</v>
      </c>
      <c r="C114">
        <v>0</v>
      </c>
      <c r="D114">
        <v>0</v>
      </c>
      <c r="E114">
        <v>0</v>
      </c>
      <c r="F114">
        <v>0</v>
      </c>
      <c r="G114">
        <v>0</v>
      </c>
      <c r="H114">
        <v>4</v>
      </c>
      <c r="I114">
        <v>30</v>
      </c>
      <c r="J114">
        <v>2</v>
      </c>
      <c r="K114">
        <v>7.5</v>
      </c>
    </row>
    <row r="115" spans="1:11" x14ac:dyDescent="0.3">
      <c r="A115" s="1" t="s">
        <v>245</v>
      </c>
      <c r="B115" s="1" t="s">
        <v>42</v>
      </c>
      <c r="C115">
        <v>105</v>
      </c>
      <c r="D115">
        <v>60</v>
      </c>
      <c r="E115">
        <v>12</v>
      </c>
      <c r="F115">
        <v>3</v>
      </c>
      <c r="G115">
        <v>175</v>
      </c>
      <c r="H115">
        <v>0</v>
      </c>
      <c r="I115">
        <v>0</v>
      </c>
      <c r="J115">
        <v>0</v>
      </c>
      <c r="K115">
        <v>0</v>
      </c>
    </row>
    <row r="116" spans="1:11" x14ac:dyDescent="0.3">
      <c r="A116" s="1" t="s">
        <v>245</v>
      </c>
      <c r="B116" s="1" t="s">
        <v>69</v>
      </c>
      <c r="C116">
        <v>0</v>
      </c>
      <c r="D116">
        <v>0</v>
      </c>
      <c r="E116">
        <v>0</v>
      </c>
      <c r="F116">
        <v>0</v>
      </c>
      <c r="G116">
        <v>0</v>
      </c>
      <c r="H116">
        <v>4</v>
      </c>
      <c r="I116">
        <v>40</v>
      </c>
      <c r="J116">
        <v>1</v>
      </c>
      <c r="K116">
        <v>10</v>
      </c>
    </row>
    <row r="117" spans="1:11" x14ac:dyDescent="0.3">
      <c r="A117" s="1" t="s">
        <v>246</v>
      </c>
      <c r="B117" s="1" t="s">
        <v>8</v>
      </c>
      <c r="C117">
        <v>88</v>
      </c>
      <c r="D117">
        <v>48</v>
      </c>
      <c r="E117">
        <v>9</v>
      </c>
      <c r="F117">
        <v>4</v>
      </c>
      <c r="G117">
        <v>183.33</v>
      </c>
      <c r="H117">
        <v>0</v>
      </c>
      <c r="I117">
        <v>0</v>
      </c>
      <c r="J117">
        <v>0</v>
      </c>
      <c r="K117">
        <v>0</v>
      </c>
    </row>
    <row r="118" spans="1:11" x14ac:dyDescent="0.3">
      <c r="A118" s="1" t="s">
        <v>246</v>
      </c>
      <c r="B118" s="1" t="s">
        <v>78</v>
      </c>
      <c r="C118">
        <v>0</v>
      </c>
      <c r="D118">
        <v>0</v>
      </c>
      <c r="E118">
        <v>0</v>
      </c>
      <c r="F118">
        <v>0</v>
      </c>
      <c r="G118">
        <v>0</v>
      </c>
      <c r="H118">
        <v>4</v>
      </c>
      <c r="I118">
        <v>30</v>
      </c>
      <c r="J118">
        <v>1</v>
      </c>
      <c r="K118">
        <v>7.5</v>
      </c>
    </row>
    <row r="119" spans="1:11" x14ac:dyDescent="0.3">
      <c r="A119" s="1" t="s">
        <v>247</v>
      </c>
      <c r="B119" s="1" t="s">
        <v>96</v>
      </c>
      <c r="C119">
        <v>65</v>
      </c>
      <c r="D119">
        <v>40</v>
      </c>
      <c r="E119">
        <v>6</v>
      </c>
      <c r="F119">
        <v>2</v>
      </c>
      <c r="G119">
        <v>162.5</v>
      </c>
      <c r="H119">
        <v>0</v>
      </c>
      <c r="I119">
        <v>0</v>
      </c>
      <c r="J119">
        <v>0</v>
      </c>
      <c r="K119">
        <v>0</v>
      </c>
    </row>
    <row r="120" spans="1:11" x14ac:dyDescent="0.3">
      <c r="A120" s="1" t="s">
        <v>247</v>
      </c>
      <c r="B120" s="1" t="s">
        <v>52</v>
      </c>
      <c r="C120">
        <v>10</v>
      </c>
      <c r="D120">
        <v>8</v>
      </c>
      <c r="E120">
        <v>0</v>
      </c>
      <c r="F120">
        <v>1</v>
      </c>
      <c r="G120">
        <v>125</v>
      </c>
      <c r="H120">
        <v>0</v>
      </c>
      <c r="I120">
        <v>0</v>
      </c>
      <c r="J120">
        <v>0</v>
      </c>
      <c r="K120">
        <v>0</v>
      </c>
    </row>
    <row r="121" spans="1:11" x14ac:dyDescent="0.3">
      <c r="A121" s="1" t="s">
        <v>248</v>
      </c>
      <c r="B121" s="1" t="s">
        <v>88</v>
      </c>
      <c r="C121">
        <v>0</v>
      </c>
      <c r="D121">
        <v>0</v>
      </c>
      <c r="E121">
        <v>0</v>
      </c>
      <c r="F121">
        <v>0</v>
      </c>
      <c r="G121">
        <v>0</v>
      </c>
      <c r="H121">
        <v>4</v>
      </c>
      <c r="I121">
        <v>22</v>
      </c>
      <c r="J121">
        <v>3</v>
      </c>
      <c r="K121">
        <v>5.5</v>
      </c>
    </row>
    <row r="122" spans="1:11" x14ac:dyDescent="0.3">
      <c r="A122" s="1" t="s">
        <v>248</v>
      </c>
      <c r="B122" s="1" t="s">
        <v>19</v>
      </c>
      <c r="C122">
        <v>40</v>
      </c>
      <c r="D122">
        <v>30</v>
      </c>
      <c r="E122">
        <v>4</v>
      </c>
      <c r="F122">
        <v>1</v>
      </c>
      <c r="G122">
        <v>133.33000000000001</v>
      </c>
      <c r="H122">
        <v>0</v>
      </c>
      <c r="I122">
        <v>0</v>
      </c>
      <c r="J122">
        <v>0</v>
      </c>
      <c r="K122">
        <v>0</v>
      </c>
    </row>
    <row r="123" spans="1:11" x14ac:dyDescent="0.3">
      <c r="A123" s="1" t="s">
        <v>258</v>
      </c>
      <c r="B123" s="1" t="s">
        <v>30</v>
      </c>
      <c r="C123">
        <v>60</v>
      </c>
      <c r="D123">
        <v>35</v>
      </c>
      <c r="E123">
        <v>7</v>
      </c>
      <c r="F123">
        <v>2</v>
      </c>
      <c r="G123">
        <v>171.43</v>
      </c>
      <c r="H123">
        <v>0</v>
      </c>
      <c r="I123">
        <v>0</v>
      </c>
      <c r="J123">
        <v>0</v>
      </c>
      <c r="K123">
        <v>0</v>
      </c>
    </row>
    <row r="124" spans="1:11" x14ac:dyDescent="0.3">
      <c r="A124" s="1" t="s">
        <v>259</v>
      </c>
      <c r="B124" s="1" t="s">
        <v>103</v>
      </c>
      <c r="C124">
        <v>75</v>
      </c>
      <c r="D124">
        <v>45</v>
      </c>
      <c r="E124">
        <v>8</v>
      </c>
      <c r="F124">
        <v>3</v>
      </c>
      <c r="G124">
        <v>166.67</v>
      </c>
      <c r="H124">
        <v>0</v>
      </c>
      <c r="I124">
        <v>0</v>
      </c>
      <c r="J124">
        <v>0</v>
      </c>
      <c r="K124">
        <v>0</v>
      </c>
    </row>
    <row r="125" spans="1:11" x14ac:dyDescent="0.3">
      <c r="A125" s="1" t="s">
        <v>260</v>
      </c>
      <c r="B125" s="1" t="s">
        <v>55</v>
      </c>
      <c r="C125">
        <v>45</v>
      </c>
      <c r="D125">
        <v>25</v>
      </c>
      <c r="E125">
        <v>3</v>
      </c>
      <c r="F125">
        <v>4</v>
      </c>
      <c r="G125">
        <v>180</v>
      </c>
      <c r="H125">
        <v>4</v>
      </c>
      <c r="I125">
        <v>35</v>
      </c>
      <c r="J125">
        <v>2</v>
      </c>
      <c r="K125">
        <v>8.75</v>
      </c>
    </row>
    <row r="126" spans="1:11" x14ac:dyDescent="0.3">
      <c r="A126" s="1" t="s">
        <v>261</v>
      </c>
      <c r="B126" s="1" t="s">
        <v>74</v>
      </c>
      <c r="C126">
        <v>90</v>
      </c>
      <c r="D126">
        <v>50</v>
      </c>
      <c r="E126">
        <v>9</v>
      </c>
      <c r="F126">
        <v>3</v>
      </c>
      <c r="G126">
        <v>180</v>
      </c>
      <c r="H126">
        <v>0</v>
      </c>
      <c r="I126">
        <v>0</v>
      </c>
      <c r="J126">
        <v>0</v>
      </c>
      <c r="K126">
        <v>0</v>
      </c>
    </row>
    <row r="127" spans="1:11" x14ac:dyDescent="0.3">
      <c r="A127" s="1" t="s">
        <v>262</v>
      </c>
      <c r="B127" s="1" t="s">
        <v>83</v>
      </c>
      <c r="C127">
        <v>50</v>
      </c>
      <c r="D127">
        <v>30</v>
      </c>
      <c r="E127">
        <v>5</v>
      </c>
      <c r="F127">
        <v>2</v>
      </c>
      <c r="G127">
        <v>166.67</v>
      </c>
      <c r="H127">
        <v>0</v>
      </c>
      <c r="I127">
        <v>0</v>
      </c>
      <c r="J127">
        <v>0</v>
      </c>
      <c r="K127">
        <v>0</v>
      </c>
    </row>
    <row r="128" spans="1:11" x14ac:dyDescent="0.3">
      <c r="A128" s="1" t="s">
        <v>263</v>
      </c>
      <c r="B128" s="1" t="s">
        <v>58</v>
      </c>
      <c r="C128">
        <v>25</v>
      </c>
      <c r="D128">
        <v>15</v>
      </c>
      <c r="E128">
        <v>2</v>
      </c>
      <c r="F128">
        <v>2</v>
      </c>
      <c r="G128">
        <v>166.67</v>
      </c>
      <c r="H128">
        <v>4</v>
      </c>
      <c r="I128">
        <v>20</v>
      </c>
      <c r="J128">
        <v>3</v>
      </c>
      <c r="K128">
        <v>5</v>
      </c>
    </row>
    <row r="129" spans="1:11" x14ac:dyDescent="0.3">
      <c r="A129" s="1" t="s">
        <v>264</v>
      </c>
      <c r="B129" s="1" t="s">
        <v>33</v>
      </c>
      <c r="C129">
        <v>0</v>
      </c>
      <c r="D129">
        <v>0</v>
      </c>
      <c r="E129">
        <v>0</v>
      </c>
      <c r="F129">
        <v>0</v>
      </c>
      <c r="G129">
        <v>0</v>
      </c>
      <c r="H129">
        <v>4</v>
      </c>
      <c r="I129">
        <v>25</v>
      </c>
      <c r="J129">
        <v>3</v>
      </c>
      <c r="K129">
        <v>6.25</v>
      </c>
    </row>
    <row r="130" spans="1:11" x14ac:dyDescent="0.3">
      <c r="A130" s="1" t="s">
        <v>265</v>
      </c>
      <c r="B130" s="1" t="s">
        <v>101</v>
      </c>
      <c r="C130">
        <v>40</v>
      </c>
      <c r="D130">
        <v>20</v>
      </c>
      <c r="E130">
        <v>4</v>
      </c>
      <c r="F130">
        <v>3</v>
      </c>
      <c r="G130">
        <v>200</v>
      </c>
      <c r="H130">
        <v>0</v>
      </c>
      <c r="I130">
        <v>0</v>
      </c>
      <c r="J130">
        <v>0</v>
      </c>
      <c r="K130">
        <v>0</v>
      </c>
    </row>
    <row r="131" spans="1:11" x14ac:dyDescent="0.3">
      <c r="A131" s="1" t="s">
        <v>266</v>
      </c>
      <c r="B131" s="1" t="s">
        <v>60</v>
      </c>
      <c r="C131">
        <v>0</v>
      </c>
      <c r="D131">
        <v>0</v>
      </c>
      <c r="E131">
        <v>0</v>
      </c>
      <c r="F131">
        <v>0</v>
      </c>
      <c r="G131">
        <v>0</v>
      </c>
      <c r="H131">
        <v>4</v>
      </c>
      <c r="I131">
        <v>22</v>
      </c>
      <c r="J131">
        <v>3</v>
      </c>
      <c r="K131">
        <v>5.5</v>
      </c>
    </row>
    <row r="132" spans="1:11" x14ac:dyDescent="0.3">
      <c r="A132" s="1" t="s">
        <v>267</v>
      </c>
      <c r="B132" s="1" t="s">
        <v>66</v>
      </c>
      <c r="C132">
        <v>0</v>
      </c>
      <c r="D132">
        <v>0</v>
      </c>
      <c r="E132">
        <v>0</v>
      </c>
      <c r="F132">
        <v>0</v>
      </c>
      <c r="G132">
        <v>0</v>
      </c>
      <c r="H132">
        <v>4</v>
      </c>
      <c r="I132">
        <v>15</v>
      </c>
      <c r="J132">
        <v>2</v>
      </c>
      <c r="K132">
        <v>3.75</v>
      </c>
    </row>
    <row r="133" spans="1:11" x14ac:dyDescent="0.3">
      <c r="A133" s="1" t="s">
        <v>268</v>
      </c>
      <c r="B133" s="1" t="s">
        <v>85</v>
      </c>
      <c r="C133">
        <v>65</v>
      </c>
      <c r="D133">
        <v>40</v>
      </c>
      <c r="E133">
        <v>6</v>
      </c>
      <c r="F133">
        <v>3</v>
      </c>
      <c r="G133">
        <v>162.5</v>
      </c>
      <c r="H133">
        <v>0</v>
      </c>
      <c r="I133">
        <v>0</v>
      </c>
      <c r="J133">
        <v>0</v>
      </c>
      <c r="K133">
        <v>0</v>
      </c>
    </row>
    <row r="134" spans="1:11" x14ac:dyDescent="0.3">
      <c r="A134" s="1" t="s">
        <v>269</v>
      </c>
      <c r="B134" s="1" t="s">
        <v>36</v>
      </c>
      <c r="C134">
        <v>55</v>
      </c>
      <c r="D134">
        <v>35</v>
      </c>
      <c r="E134">
        <v>5</v>
      </c>
      <c r="F134">
        <v>2</v>
      </c>
      <c r="G134">
        <v>157.13999999999999</v>
      </c>
      <c r="H134">
        <v>0</v>
      </c>
      <c r="I134">
        <v>0</v>
      </c>
      <c r="J134">
        <v>0</v>
      </c>
      <c r="K134">
        <v>0</v>
      </c>
    </row>
    <row r="135" spans="1:11" x14ac:dyDescent="0.3">
      <c r="A135" s="1" t="s">
        <v>270</v>
      </c>
      <c r="B135" s="1" t="s">
        <v>42</v>
      </c>
      <c r="C135">
        <v>85</v>
      </c>
      <c r="D135">
        <v>50</v>
      </c>
      <c r="E135">
        <v>8</v>
      </c>
      <c r="F135">
        <v>3</v>
      </c>
      <c r="G135">
        <v>170</v>
      </c>
      <c r="H135">
        <v>0</v>
      </c>
      <c r="I135">
        <v>0</v>
      </c>
      <c r="J135">
        <v>0</v>
      </c>
      <c r="K135">
        <v>0</v>
      </c>
    </row>
    <row r="136" spans="1:11" x14ac:dyDescent="0.3">
      <c r="A136" s="1" t="s">
        <v>271</v>
      </c>
      <c r="B136" s="1" t="s">
        <v>8</v>
      </c>
      <c r="C136">
        <v>70</v>
      </c>
      <c r="D136">
        <v>45</v>
      </c>
      <c r="E136">
        <v>7</v>
      </c>
      <c r="F136">
        <v>3</v>
      </c>
      <c r="G136">
        <v>155.56</v>
      </c>
      <c r="H136">
        <v>0</v>
      </c>
      <c r="I136">
        <v>0</v>
      </c>
      <c r="J136">
        <v>0</v>
      </c>
      <c r="K136">
        <v>0</v>
      </c>
    </row>
    <row r="137" spans="1:11" x14ac:dyDescent="0.3">
      <c r="A137" s="1" t="s">
        <v>272</v>
      </c>
      <c r="B137" s="1" t="s">
        <v>96</v>
      </c>
      <c r="C137">
        <v>55</v>
      </c>
      <c r="D137">
        <v>35</v>
      </c>
      <c r="E137">
        <v>5</v>
      </c>
      <c r="F137">
        <v>2</v>
      </c>
      <c r="G137">
        <v>157.13999999999999</v>
      </c>
      <c r="H137">
        <v>0</v>
      </c>
      <c r="I137">
        <v>0</v>
      </c>
      <c r="J137">
        <v>0</v>
      </c>
      <c r="K137">
        <v>0</v>
      </c>
    </row>
    <row r="138" spans="1:11" x14ac:dyDescent="0.3">
      <c r="A138" s="1" t="s">
        <v>273</v>
      </c>
      <c r="B138" s="1" t="s">
        <v>88</v>
      </c>
      <c r="C138">
        <v>0</v>
      </c>
      <c r="D138">
        <v>0</v>
      </c>
      <c r="E138">
        <v>0</v>
      </c>
      <c r="F138">
        <v>0</v>
      </c>
      <c r="G138">
        <v>0</v>
      </c>
      <c r="H138">
        <v>4</v>
      </c>
      <c r="I138">
        <v>28</v>
      </c>
      <c r="J138">
        <v>3</v>
      </c>
      <c r="K138">
        <v>7</v>
      </c>
    </row>
    <row r="139" spans="1:11" x14ac:dyDescent="0.3">
      <c r="A139" s="1" t="s">
        <v>274</v>
      </c>
      <c r="B139" s="1" t="s">
        <v>15</v>
      </c>
      <c r="C139">
        <v>0</v>
      </c>
      <c r="D139">
        <v>0</v>
      </c>
      <c r="E139">
        <v>0</v>
      </c>
      <c r="F139">
        <v>0</v>
      </c>
      <c r="G139">
        <v>0</v>
      </c>
      <c r="H139">
        <v>4</v>
      </c>
      <c r="I139">
        <v>25</v>
      </c>
      <c r="J139">
        <v>2</v>
      </c>
      <c r="K139">
        <v>6.25</v>
      </c>
    </row>
    <row r="140" spans="1:11" x14ac:dyDescent="0.3">
      <c r="A140" s="1" t="s">
        <v>275</v>
      </c>
      <c r="B140" s="1" t="s">
        <v>99</v>
      </c>
      <c r="C140">
        <v>0</v>
      </c>
      <c r="D140">
        <v>0</v>
      </c>
      <c r="E140">
        <v>0</v>
      </c>
      <c r="F140">
        <v>0</v>
      </c>
      <c r="G140">
        <v>0</v>
      </c>
      <c r="H140">
        <v>4</v>
      </c>
      <c r="I140">
        <v>35</v>
      </c>
      <c r="J140">
        <v>1</v>
      </c>
      <c r="K140">
        <v>8.75</v>
      </c>
    </row>
    <row r="141" spans="1:11" x14ac:dyDescent="0.3">
      <c r="A141" s="1" t="s">
        <v>276</v>
      </c>
      <c r="B141" s="1" t="s">
        <v>42</v>
      </c>
      <c r="C141">
        <v>90</v>
      </c>
      <c r="D141">
        <v>55</v>
      </c>
      <c r="E141">
        <v>9</v>
      </c>
      <c r="F141">
        <v>3</v>
      </c>
      <c r="G141">
        <v>163.63999999999999</v>
      </c>
      <c r="H141">
        <v>0</v>
      </c>
      <c r="I141">
        <v>0</v>
      </c>
      <c r="J141">
        <v>0</v>
      </c>
      <c r="K141">
        <v>0</v>
      </c>
    </row>
    <row r="142" spans="1:11" x14ac:dyDescent="0.3">
      <c r="A142" s="1" t="s">
        <v>277</v>
      </c>
      <c r="B142" s="1" t="s">
        <v>19</v>
      </c>
      <c r="C142">
        <v>45</v>
      </c>
      <c r="D142">
        <v>30</v>
      </c>
      <c r="E142">
        <v>4</v>
      </c>
      <c r="F142">
        <v>2</v>
      </c>
      <c r="G142">
        <v>150</v>
      </c>
      <c r="H142">
        <v>0</v>
      </c>
      <c r="I142">
        <v>0</v>
      </c>
      <c r="J142">
        <v>0</v>
      </c>
      <c r="K142">
        <v>0</v>
      </c>
    </row>
    <row r="143" spans="1:11" x14ac:dyDescent="0.3">
      <c r="A143" s="1" t="s">
        <v>278</v>
      </c>
      <c r="B143" s="1" t="s">
        <v>24</v>
      </c>
      <c r="C143">
        <v>50</v>
      </c>
      <c r="D143">
        <v>30</v>
      </c>
      <c r="E143">
        <v>5</v>
      </c>
      <c r="F143">
        <v>2</v>
      </c>
      <c r="G143">
        <v>166.67</v>
      </c>
      <c r="H143">
        <v>0</v>
      </c>
      <c r="I143">
        <v>0</v>
      </c>
      <c r="J143">
        <v>0</v>
      </c>
      <c r="K143">
        <v>0</v>
      </c>
    </row>
    <row r="144" spans="1:11" x14ac:dyDescent="0.3">
      <c r="A144" s="1" t="s">
        <v>279</v>
      </c>
      <c r="B144" s="1" t="s">
        <v>71</v>
      </c>
      <c r="C144">
        <v>0</v>
      </c>
      <c r="D144">
        <v>0</v>
      </c>
      <c r="E144">
        <v>0</v>
      </c>
      <c r="F144">
        <v>0</v>
      </c>
      <c r="G144">
        <v>0</v>
      </c>
      <c r="H144">
        <v>4</v>
      </c>
      <c r="I144">
        <v>20</v>
      </c>
      <c r="J144">
        <v>3</v>
      </c>
      <c r="K144">
        <v>5</v>
      </c>
    </row>
    <row r="145" spans="1:11" x14ac:dyDescent="0.3">
      <c r="A145" s="1" t="s">
        <v>280</v>
      </c>
      <c r="B145" s="1" t="s">
        <v>93</v>
      </c>
      <c r="C145">
        <v>0</v>
      </c>
      <c r="D145">
        <v>0</v>
      </c>
      <c r="E145">
        <v>0</v>
      </c>
      <c r="F145">
        <v>0</v>
      </c>
      <c r="G145">
        <v>0</v>
      </c>
      <c r="H145">
        <v>4</v>
      </c>
      <c r="I145">
        <v>22</v>
      </c>
      <c r="J145">
        <v>2</v>
      </c>
      <c r="K145">
        <v>5.5</v>
      </c>
    </row>
    <row r="146" spans="1:11" x14ac:dyDescent="0.3">
      <c r="A146" s="1" t="s">
        <v>281</v>
      </c>
      <c r="B146" s="1" t="s">
        <v>55</v>
      </c>
      <c r="C146">
        <v>80</v>
      </c>
      <c r="D146">
        <v>40</v>
      </c>
      <c r="E146">
        <v>8</v>
      </c>
      <c r="F146">
        <v>4</v>
      </c>
      <c r="G146">
        <v>200</v>
      </c>
      <c r="H146">
        <v>4</v>
      </c>
      <c r="I146">
        <v>30</v>
      </c>
      <c r="J146">
        <v>1</v>
      </c>
      <c r="K146">
        <v>7.5</v>
      </c>
    </row>
    <row r="147" spans="1:11" x14ac:dyDescent="0.3">
      <c r="A147" s="1" t="s">
        <v>282</v>
      </c>
      <c r="B147" s="1" t="s">
        <v>101</v>
      </c>
      <c r="C147">
        <v>65</v>
      </c>
      <c r="D147">
        <v>35</v>
      </c>
      <c r="E147">
        <v>6</v>
      </c>
      <c r="F147">
        <v>4</v>
      </c>
      <c r="G147">
        <v>185.71</v>
      </c>
      <c r="H147">
        <v>0</v>
      </c>
      <c r="I147">
        <v>0</v>
      </c>
      <c r="J147">
        <v>0</v>
      </c>
      <c r="K147">
        <v>0</v>
      </c>
    </row>
    <row r="148" spans="1:11" x14ac:dyDescent="0.3">
      <c r="A148" s="1" t="s">
        <v>283</v>
      </c>
      <c r="B148" s="1" t="s">
        <v>27</v>
      </c>
      <c r="C148">
        <v>40</v>
      </c>
      <c r="D148">
        <v>25</v>
      </c>
      <c r="E148">
        <v>3</v>
      </c>
      <c r="F148">
        <v>2</v>
      </c>
      <c r="G148">
        <v>160</v>
      </c>
      <c r="H148">
        <v>4</v>
      </c>
      <c r="I148">
        <v>30</v>
      </c>
      <c r="J148">
        <v>2</v>
      </c>
      <c r="K148">
        <v>7.5</v>
      </c>
    </row>
    <row r="149" spans="1:11" x14ac:dyDescent="0.3">
      <c r="A149" s="1" t="s">
        <v>284</v>
      </c>
      <c r="B149" s="1" t="s">
        <v>80</v>
      </c>
      <c r="C149">
        <v>0</v>
      </c>
      <c r="D149">
        <v>0</v>
      </c>
      <c r="E149">
        <v>0</v>
      </c>
      <c r="F149">
        <v>0</v>
      </c>
      <c r="G149">
        <v>0</v>
      </c>
      <c r="H149">
        <v>3.5</v>
      </c>
      <c r="I149">
        <v>15</v>
      </c>
      <c r="J149">
        <v>3</v>
      </c>
      <c r="K149">
        <v>3.86</v>
      </c>
    </row>
    <row r="150" spans="1:11" x14ac:dyDescent="0.3">
      <c r="A150" s="1" t="s">
        <v>285</v>
      </c>
      <c r="B150" s="1" t="s">
        <v>69</v>
      </c>
      <c r="C150">
        <v>55</v>
      </c>
      <c r="D150">
        <v>30</v>
      </c>
      <c r="E150">
        <v>5</v>
      </c>
      <c r="F150">
        <v>3</v>
      </c>
      <c r="G150">
        <v>183.33</v>
      </c>
      <c r="H150">
        <v>0</v>
      </c>
      <c r="I150">
        <v>0</v>
      </c>
      <c r="J150">
        <v>0</v>
      </c>
      <c r="K150">
        <v>0</v>
      </c>
    </row>
    <row r="151" spans="1:11" x14ac:dyDescent="0.3">
      <c r="A151" s="1" t="s">
        <v>286</v>
      </c>
      <c r="B151" s="1" t="s">
        <v>42</v>
      </c>
      <c r="C151">
        <v>70</v>
      </c>
      <c r="D151">
        <v>40</v>
      </c>
      <c r="E151">
        <v>7</v>
      </c>
      <c r="F151">
        <v>3</v>
      </c>
      <c r="G151">
        <v>175</v>
      </c>
      <c r="H151">
        <v>0</v>
      </c>
      <c r="I151">
        <v>0</v>
      </c>
      <c r="J151">
        <v>0</v>
      </c>
      <c r="K151">
        <v>0</v>
      </c>
    </row>
    <row r="152" spans="1:11" x14ac:dyDescent="0.3">
      <c r="A152" s="1" t="s">
        <v>287</v>
      </c>
      <c r="B152" s="1" t="s">
        <v>83</v>
      </c>
      <c r="C152">
        <v>60</v>
      </c>
      <c r="D152">
        <v>40</v>
      </c>
      <c r="E152">
        <v>6</v>
      </c>
      <c r="F152">
        <v>2</v>
      </c>
      <c r="G152">
        <v>150</v>
      </c>
      <c r="H152">
        <v>0</v>
      </c>
      <c r="I152">
        <v>0</v>
      </c>
      <c r="J152">
        <v>0</v>
      </c>
      <c r="K152">
        <v>0</v>
      </c>
    </row>
    <row r="153" spans="1:11" x14ac:dyDescent="0.3">
      <c r="A153" s="1" t="s">
        <v>288</v>
      </c>
      <c r="B153" s="1" t="s">
        <v>96</v>
      </c>
      <c r="C153">
        <v>80</v>
      </c>
      <c r="D153">
        <v>45</v>
      </c>
      <c r="E153">
        <v>8</v>
      </c>
      <c r="F153">
        <v>3</v>
      </c>
      <c r="G153">
        <v>177.78</v>
      </c>
      <c r="H153">
        <v>0</v>
      </c>
      <c r="I153">
        <v>0</v>
      </c>
      <c r="J153">
        <v>0</v>
      </c>
      <c r="K153">
        <v>0</v>
      </c>
    </row>
    <row r="154" spans="1:11" x14ac:dyDescent="0.3">
      <c r="A154" s="1" t="s">
        <v>289</v>
      </c>
      <c r="B154" s="1" t="s">
        <v>15</v>
      </c>
      <c r="C154">
        <v>0</v>
      </c>
      <c r="D154">
        <v>0</v>
      </c>
      <c r="E154">
        <v>0</v>
      </c>
      <c r="F154">
        <v>0</v>
      </c>
      <c r="G154">
        <v>0</v>
      </c>
      <c r="H154">
        <v>4</v>
      </c>
      <c r="I154">
        <v>28</v>
      </c>
      <c r="J154">
        <v>3</v>
      </c>
      <c r="K154">
        <v>7</v>
      </c>
    </row>
    <row r="155" spans="1:11" x14ac:dyDescent="0.3">
      <c r="A155" s="1" t="s">
        <v>290</v>
      </c>
      <c r="B155" s="1" t="s">
        <v>45</v>
      </c>
      <c r="C155">
        <v>0</v>
      </c>
      <c r="D155">
        <v>0</v>
      </c>
      <c r="E155">
        <v>0</v>
      </c>
      <c r="F155">
        <v>0</v>
      </c>
      <c r="G155">
        <v>0</v>
      </c>
      <c r="H155">
        <v>4</v>
      </c>
      <c r="I155">
        <v>30</v>
      </c>
      <c r="J155">
        <v>2</v>
      </c>
      <c r="K155">
        <v>7.5</v>
      </c>
    </row>
    <row r="156" spans="1:11" x14ac:dyDescent="0.3">
      <c r="A156" s="1" t="s">
        <v>291</v>
      </c>
      <c r="B156" s="1" t="s">
        <v>19</v>
      </c>
      <c r="C156">
        <v>50</v>
      </c>
      <c r="D156">
        <v>35</v>
      </c>
      <c r="E156">
        <v>5</v>
      </c>
      <c r="F156">
        <v>2</v>
      </c>
      <c r="G156">
        <v>142.86000000000001</v>
      </c>
      <c r="H156">
        <v>0</v>
      </c>
      <c r="I156">
        <v>0</v>
      </c>
      <c r="J156">
        <v>0</v>
      </c>
      <c r="K156">
        <v>0</v>
      </c>
    </row>
    <row r="157" spans="1:11" x14ac:dyDescent="0.3">
      <c r="A157" s="1" t="s">
        <v>292</v>
      </c>
      <c r="B157" s="1" t="s">
        <v>103</v>
      </c>
      <c r="C157">
        <v>60</v>
      </c>
      <c r="D157">
        <v>40</v>
      </c>
      <c r="E157">
        <v>6</v>
      </c>
      <c r="F157">
        <v>2</v>
      </c>
      <c r="G157">
        <v>150</v>
      </c>
      <c r="H157">
        <v>0</v>
      </c>
      <c r="I157">
        <v>0</v>
      </c>
      <c r="J157">
        <v>0</v>
      </c>
      <c r="K157">
        <v>0</v>
      </c>
    </row>
    <row r="158" spans="1:11" x14ac:dyDescent="0.3">
      <c r="A158" s="1" t="s">
        <v>293</v>
      </c>
      <c r="B158" s="1" t="s">
        <v>52</v>
      </c>
      <c r="C158">
        <v>50</v>
      </c>
      <c r="D158">
        <v>30</v>
      </c>
      <c r="E158">
        <v>5</v>
      </c>
      <c r="F158">
        <v>2</v>
      </c>
      <c r="G158">
        <v>166.67</v>
      </c>
      <c r="H158">
        <v>0</v>
      </c>
      <c r="I158">
        <v>0</v>
      </c>
      <c r="J158">
        <v>0</v>
      </c>
      <c r="K158">
        <v>0</v>
      </c>
    </row>
    <row r="159" spans="1:11" x14ac:dyDescent="0.3">
      <c r="A159" s="1" t="s">
        <v>294</v>
      </c>
      <c r="B159" s="1" t="s">
        <v>30</v>
      </c>
      <c r="C159">
        <v>70</v>
      </c>
      <c r="D159">
        <v>40</v>
      </c>
      <c r="E159">
        <v>7</v>
      </c>
      <c r="F159">
        <v>3</v>
      </c>
      <c r="G159">
        <v>175</v>
      </c>
      <c r="H159">
        <v>0</v>
      </c>
      <c r="I159">
        <v>0</v>
      </c>
      <c r="J159">
        <v>0</v>
      </c>
      <c r="K159">
        <v>0</v>
      </c>
    </row>
    <row r="160" spans="1:11" x14ac:dyDescent="0.3">
      <c r="A160" s="1" t="s">
        <v>295</v>
      </c>
      <c r="B160" s="1" t="s">
        <v>74</v>
      </c>
      <c r="C160">
        <v>55</v>
      </c>
      <c r="D160">
        <v>35</v>
      </c>
      <c r="E160">
        <v>5</v>
      </c>
      <c r="F160">
        <v>2</v>
      </c>
      <c r="G160">
        <v>157.13999999999999</v>
      </c>
      <c r="H160">
        <v>0</v>
      </c>
      <c r="I160">
        <v>0</v>
      </c>
      <c r="J160">
        <v>0</v>
      </c>
      <c r="K160">
        <v>0</v>
      </c>
    </row>
    <row r="161" spans="1:11" x14ac:dyDescent="0.3">
      <c r="A161" s="1" t="s">
        <v>296</v>
      </c>
      <c r="B161" s="1" t="s">
        <v>55</v>
      </c>
      <c r="C161">
        <v>60</v>
      </c>
      <c r="D161">
        <v>30</v>
      </c>
      <c r="E161">
        <v>6</v>
      </c>
      <c r="F161">
        <v>4</v>
      </c>
      <c r="G161">
        <v>200</v>
      </c>
      <c r="H161">
        <v>4</v>
      </c>
      <c r="I161">
        <v>40</v>
      </c>
      <c r="J161">
        <v>1</v>
      </c>
      <c r="K161">
        <v>10</v>
      </c>
    </row>
    <row r="162" spans="1:11" x14ac:dyDescent="0.3">
      <c r="A162" s="1" t="s">
        <v>297</v>
      </c>
      <c r="B162" s="1" t="s">
        <v>88</v>
      </c>
      <c r="C162">
        <v>0</v>
      </c>
      <c r="D162">
        <v>0</v>
      </c>
      <c r="E162">
        <v>0</v>
      </c>
      <c r="F162">
        <v>0</v>
      </c>
      <c r="G162">
        <v>0</v>
      </c>
      <c r="H162">
        <v>4</v>
      </c>
      <c r="I162">
        <v>32</v>
      </c>
      <c r="J162">
        <v>2</v>
      </c>
      <c r="K162">
        <v>8</v>
      </c>
    </row>
    <row r="163" spans="1:11" x14ac:dyDescent="0.3">
      <c r="A163" s="1" t="s">
        <v>298</v>
      </c>
      <c r="B163" s="1" t="s">
        <v>74</v>
      </c>
      <c r="C163">
        <v>85</v>
      </c>
      <c r="D163">
        <v>45</v>
      </c>
      <c r="E163">
        <v>8</v>
      </c>
      <c r="F163">
        <v>4</v>
      </c>
      <c r="G163">
        <v>188.89</v>
      </c>
      <c r="H163">
        <v>0</v>
      </c>
      <c r="I163">
        <v>0</v>
      </c>
      <c r="J163">
        <v>0</v>
      </c>
      <c r="K163">
        <v>0</v>
      </c>
    </row>
    <row r="164" spans="1:11" x14ac:dyDescent="0.3">
      <c r="A164" s="1" t="s">
        <v>299</v>
      </c>
      <c r="B164" s="1" t="s">
        <v>15</v>
      </c>
      <c r="C164">
        <v>0</v>
      </c>
      <c r="D164">
        <v>0</v>
      </c>
      <c r="E164">
        <v>0</v>
      </c>
      <c r="F164">
        <v>0</v>
      </c>
      <c r="G164">
        <v>0</v>
      </c>
      <c r="H164">
        <v>4</v>
      </c>
      <c r="I164">
        <v>25</v>
      </c>
      <c r="J164">
        <v>3</v>
      </c>
      <c r="K164">
        <v>6.25</v>
      </c>
    </row>
    <row r="165" spans="1:11" x14ac:dyDescent="0.3">
      <c r="A165" s="1" t="s">
        <v>300</v>
      </c>
      <c r="B165" s="1" t="s">
        <v>83</v>
      </c>
      <c r="C165">
        <v>75</v>
      </c>
      <c r="D165">
        <v>40</v>
      </c>
      <c r="E165">
        <v>7</v>
      </c>
      <c r="F165">
        <v>3</v>
      </c>
      <c r="G165">
        <v>187.5</v>
      </c>
      <c r="H165">
        <v>0</v>
      </c>
      <c r="I165">
        <v>0</v>
      </c>
      <c r="J165">
        <v>0</v>
      </c>
      <c r="K165">
        <v>0</v>
      </c>
    </row>
    <row r="166" spans="1:11" x14ac:dyDescent="0.3">
      <c r="A166" s="1" t="s">
        <v>301</v>
      </c>
      <c r="B166" s="1" t="s">
        <v>42</v>
      </c>
      <c r="C166">
        <v>50</v>
      </c>
      <c r="D166">
        <v>30</v>
      </c>
      <c r="E166">
        <v>5</v>
      </c>
      <c r="F166">
        <v>2</v>
      </c>
      <c r="G166">
        <v>166.67</v>
      </c>
      <c r="H166">
        <v>0</v>
      </c>
      <c r="I166">
        <v>0</v>
      </c>
      <c r="J166">
        <v>0</v>
      </c>
      <c r="K166">
        <v>0</v>
      </c>
    </row>
    <row r="167" spans="1:11" x14ac:dyDescent="0.3">
      <c r="A167" s="1" t="s">
        <v>302</v>
      </c>
      <c r="B167" s="1" t="s">
        <v>58</v>
      </c>
      <c r="C167">
        <v>30</v>
      </c>
      <c r="D167">
        <v>15</v>
      </c>
      <c r="E167">
        <v>3</v>
      </c>
      <c r="F167">
        <v>2</v>
      </c>
      <c r="G167">
        <v>200</v>
      </c>
      <c r="H167">
        <v>4</v>
      </c>
      <c r="I167">
        <v>28</v>
      </c>
      <c r="J167">
        <v>2</v>
      </c>
      <c r="K167">
        <v>7</v>
      </c>
    </row>
    <row r="168" spans="1:11" x14ac:dyDescent="0.3">
      <c r="A168" s="1" t="s">
        <v>303</v>
      </c>
      <c r="B168" s="1" t="s">
        <v>71</v>
      </c>
      <c r="C168">
        <v>0</v>
      </c>
      <c r="D168">
        <v>0</v>
      </c>
      <c r="E168">
        <v>0</v>
      </c>
      <c r="F168">
        <v>0</v>
      </c>
      <c r="G168">
        <v>0</v>
      </c>
      <c r="H168">
        <v>4</v>
      </c>
      <c r="I168">
        <v>22</v>
      </c>
      <c r="J168">
        <v>2</v>
      </c>
      <c r="K168">
        <v>5.5</v>
      </c>
    </row>
    <row r="169" spans="1:11" x14ac:dyDescent="0.3">
      <c r="A169" s="1" t="s">
        <v>304</v>
      </c>
      <c r="B169" s="1" t="s">
        <v>33</v>
      </c>
      <c r="C169">
        <v>0</v>
      </c>
      <c r="D169">
        <v>0</v>
      </c>
      <c r="E169">
        <v>0</v>
      </c>
      <c r="F169">
        <v>0</v>
      </c>
      <c r="G169">
        <v>0</v>
      </c>
      <c r="H169">
        <v>4</v>
      </c>
      <c r="I169">
        <v>30</v>
      </c>
      <c r="J169">
        <v>2</v>
      </c>
      <c r="K169">
        <v>7.5</v>
      </c>
    </row>
    <row r="170" spans="1:11" x14ac:dyDescent="0.3">
      <c r="A170" s="1" t="s">
        <v>305</v>
      </c>
      <c r="B170" s="1" t="s">
        <v>85</v>
      </c>
      <c r="C170">
        <v>45</v>
      </c>
      <c r="D170">
        <v>30</v>
      </c>
      <c r="E170">
        <v>4</v>
      </c>
      <c r="F170">
        <v>2</v>
      </c>
      <c r="G170">
        <v>150</v>
      </c>
      <c r="H170">
        <v>0</v>
      </c>
      <c r="I170">
        <v>0</v>
      </c>
      <c r="J170">
        <v>0</v>
      </c>
      <c r="K170">
        <v>0</v>
      </c>
    </row>
    <row r="171" spans="1:11" x14ac:dyDescent="0.3">
      <c r="A171" s="1" t="s">
        <v>306</v>
      </c>
      <c r="B171" s="1" t="s">
        <v>101</v>
      </c>
      <c r="C171">
        <v>75</v>
      </c>
      <c r="D171">
        <v>40</v>
      </c>
      <c r="E171">
        <v>7</v>
      </c>
      <c r="F171">
        <v>4</v>
      </c>
      <c r="G171">
        <v>187.5</v>
      </c>
      <c r="H171">
        <v>0</v>
      </c>
      <c r="I171">
        <v>0</v>
      </c>
      <c r="J171">
        <v>0</v>
      </c>
      <c r="K171">
        <v>0</v>
      </c>
    </row>
    <row r="172" spans="1:11" x14ac:dyDescent="0.3">
      <c r="A172" s="1" t="s">
        <v>307</v>
      </c>
      <c r="B172" s="1" t="s">
        <v>27</v>
      </c>
      <c r="C172">
        <v>50</v>
      </c>
      <c r="D172">
        <v>30</v>
      </c>
      <c r="E172">
        <v>5</v>
      </c>
      <c r="F172">
        <v>2</v>
      </c>
      <c r="G172">
        <v>166.67</v>
      </c>
      <c r="H172">
        <v>4</v>
      </c>
      <c r="I172">
        <v>35</v>
      </c>
      <c r="J172">
        <v>1</v>
      </c>
      <c r="K172">
        <v>8.75</v>
      </c>
    </row>
    <row r="173" spans="1:11" x14ac:dyDescent="0.3">
      <c r="A173" s="1" t="s">
        <v>308</v>
      </c>
      <c r="B173" s="1" t="s">
        <v>80</v>
      </c>
      <c r="C173">
        <v>0</v>
      </c>
      <c r="D173">
        <v>0</v>
      </c>
      <c r="E173">
        <v>0</v>
      </c>
      <c r="F173">
        <v>0</v>
      </c>
      <c r="G173">
        <v>0</v>
      </c>
      <c r="H173">
        <v>4</v>
      </c>
      <c r="I173">
        <v>22</v>
      </c>
      <c r="J173">
        <v>3</v>
      </c>
      <c r="K173">
        <v>5.5</v>
      </c>
    </row>
    <row r="174" spans="1:11" x14ac:dyDescent="0.3">
      <c r="A174" s="1" t="s">
        <v>309</v>
      </c>
      <c r="B174" s="1" t="s">
        <v>103</v>
      </c>
      <c r="C174">
        <v>40</v>
      </c>
      <c r="D174">
        <v>25</v>
      </c>
      <c r="E174">
        <v>4</v>
      </c>
      <c r="F174">
        <v>1</v>
      </c>
      <c r="G174">
        <v>160</v>
      </c>
      <c r="H174">
        <v>0</v>
      </c>
      <c r="I174">
        <v>0</v>
      </c>
      <c r="J174">
        <v>0</v>
      </c>
      <c r="K174">
        <v>0</v>
      </c>
    </row>
    <row r="175" spans="1:11" x14ac:dyDescent="0.3">
      <c r="A175" s="1" t="s">
        <v>310</v>
      </c>
      <c r="B175" s="1" t="s">
        <v>42</v>
      </c>
      <c r="C175">
        <v>70</v>
      </c>
      <c r="D175">
        <v>45</v>
      </c>
      <c r="E175">
        <v>7</v>
      </c>
      <c r="F175">
        <v>2</v>
      </c>
      <c r="G175">
        <v>155.56</v>
      </c>
      <c r="H175">
        <v>0</v>
      </c>
      <c r="I175">
        <v>0</v>
      </c>
      <c r="J175">
        <v>0</v>
      </c>
      <c r="K175">
        <v>0</v>
      </c>
    </row>
    <row r="176" spans="1:11" x14ac:dyDescent="0.3">
      <c r="A176" s="1" t="s">
        <v>311</v>
      </c>
      <c r="B176" s="1" t="s">
        <v>58</v>
      </c>
      <c r="C176">
        <v>20</v>
      </c>
      <c r="D176">
        <v>10</v>
      </c>
      <c r="E176">
        <v>2</v>
      </c>
      <c r="F176">
        <v>1</v>
      </c>
      <c r="G176">
        <v>200</v>
      </c>
      <c r="H176">
        <v>4</v>
      </c>
      <c r="I176">
        <v>25</v>
      </c>
      <c r="J176">
        <v>3</v>
      </c>
      <c r="K176">
        <v>6.25</v>
      </c>
    </row>
    <row r="177" spans="1:11" x14ac:dyDescent="0.3">
      <c r="A177" s="1" t="s">
        <v>312</v>
      </c>
      <c r="B177" s="1" t="s">
        <v>69</v>
      </c>
      <c r="C177">
        <v>60</v>
      </c>
      <c r="D177">
        <v>35</v>
      </c>
      <c r="E177">
        <v>6</v>
      </c>
      <c r="F177">
        <v>3</v>
      </c>
      <c r="G177">
        <v>171.43</v>
      </c>
      <c r="H177">
        <v>0</v>
      </c>
      <c r="I177">
        <v>0</v>
      </c>
      <c r="J177">
        <v>0</v>
      </c>
      <c r="K177">
        <v>0</v>
      </c>
    </row>
    <row r="178" spans="1:11" x14ac:dyDescent="0.3">
      <c r="A178" s="1" t="s">
        <v>313</v>
      </c>
      <c r="B178" s="1" t="s">
        <v>66</v>
      </c>
      <c r="C178">
        <v>0</v>
      </c>
      <c r="D178">
        <v>0</v>
      </c>
      <c r="E178">
        <v>0</v>
      </c>
      <c r="F178">
        <v>0</v>
      </c>
      <c r="G178">
        <v>0</v>
      </c>
      <c r="H178">
        <v>4</v>
      </c>
      <c r="I178">
        <v>18</v>
      </c>
      <c r="J178">
        <v>3</v>
      </c>
      <c r="K178">
        <v>4.5</v>
      </c>
    </row>
    <row r="179" spans="1:11" x14ac:dyDescent="0.3">
      <c r="A179" s="1" t="s">
        <v>314</v>
      </c>
      <c r="B179" s="1" t="s">
        <v>30</v>
      </c>
      <c r="C179">
        <v>80</v>
      </c>
      <c r="D179">
        <v>45</v>
      </c>
      <c r="E179">
        <v>8</v>
      </c>
      <c r="F179">
        <v>4</v>
      </c>
      <c r="G179">
        <v>177.78</v>
      </c>
      <c r="H179">
        <v>0</v>
      </c>
      <c r="I179">
        <v>0</v>
      </c>
      <c r="J179">
        <v>0</v>
      </c>
      <c r="K179">
        <v>0</v>
      </c>
    </row>
    <row r="180" spans="1:11" x14ac:dyDescent="0.3">
      <c r="A180" s="1" t="s">
        <v>315</v>
      </c>
      <c r="B180" s="1" t="s">
        <v>78</v>
      </c>
      <c r="C180">
        <v>0</v>
      </c>
      <c r="D180">
        <v>0</v>
      </c>
      <c r="E180">
        <v>0</v>
      </c>
      <c r="F180">
        <v>0</v>
      </c>
      <c r="G180">
        <v>0</v>
      </c>
      <c r="H180">
        <v>4</v>
      </c>
      <c r="I180">
        <v>30</v>
      </c>
      <c r="J180">
        <v>2</v>
      </c>
      <c r="K180">
        <v>7.5</v>
      </c>
    </row>
    <row r="181" spans="1:11" x14ac:dyDescent="0.3">
      <c r="A181" s="1" t="s">
        <v>316</v>
      </c>
      <c r="B181" s="1" t="s">
        <v>47</v>
      </c>
      <c r="C181">
        <v>50</v>
      </c>
      <c r="D181">
        <v>25</v>
      </c>
      <c r="E181">
        <v>5</v>
      </c>
      <c r="F181">
        <v>3</v>
      </c>
      <c r="G181">
        <v>200</v>
      </c>
      <c r="H181">
        <v>0</v>
      </c>
      <c r="I181">
        <v>0</v>
      </c>
      <c r="J181">
        <v>0</v>
      </c>
      <c r="K181">
        <v>0</v>
      </c>
    </row>
    <row r="182" spans="1:11" x14ac:dyDescent="0.3">
      <c r="A182" s="1" t="s">
        <v>317</v>
      </c>
      <c r="B182" s="1" t="s">
        <v>60</v>
      </c>
      <c r="C182">
        <v>0</v>
      </c>
      <c r="D182">
        <v>0</v>
      </c>
      <c r="E182">
        <v>0</v>
      </c>
      <c r="F182">
        <v>0</v>
      </c>
      <c r="G182">
        <v>0</v>
      </c>
      <c r="H182">
        <v>4</v>
      </c>
      <c r="I182">
        <v>28</v>
      </c>
      <c r="J182">
        <v>2</v>
      </c>
      <c r="K182">
        <v>7</v>
      </c>
    </row>
    <row r="183" spans="1:11" x14ac:dyDescent="0.3">
      <c r="A183" s="1" t="s">
        <v>318</v>
      </c>
      <c r="B183" s="1" t="s">
        <v>83</v>
      </c>
      <c r="C183">
        <v>70</v>
      </c>
      <c r="D183">
        <v>40</v>
      </c>
      <c r="E183">
        <v>7</v>
      </c>
      <c r="F183">
        <v>3</v>
      </c>
      <c r="G183">
        <v>175</v>
      </c>
      <c r="H183">
        <v>0</v>
      </c>
      <c r="I183">
        <v>0</v>
      </c>
      <c r="J183">
        <v>0</v>
      </c>
      <c r="K183">
        <v>0</v>
      </c>
    </row>
    <row r="184" spans="1:11" x14ac:dyDescent="0.3">
      <c r="A184" s="1" t="s">
        <v>319</v>
      </c>
      <c r="B184" s="1" t="s">
        <v>93</v>
      </c>
      <c r="C184">
        <v>0</v>
      </c>
      <c r="D184">
        <v>0</v>
      </c>
      <c r="E184">
        <v>0</v>
      </c>
      <c r="F184">
        <v>0</v>
      </c>
      <c r="G184">
        <v>0</v>
      </c>
      <c r="H184">
        <v>4</v>
      </c>
      <c r="I184">
        <v>35</v>
      </c>
      <c r="J184">
        <v>1</v>
      </c>
      <c r="K184">
        <v>8.75</v>
      </c>
    </row>
    <row r="185" spans="1:11" x14ac:dyDescent="0.3">
      <c r="A185" s="1" t="s">
        <v>320</v>
      </c>
      <c r="B185" s="1" t="s">
        <v>96</v>
      </c>
      <c r="C185">
        <v>85</v>
      </c>
      <c r="D185">
        <v>50</v>
      </c>
      <c r="E185">
        <v>8</v>
      </c>
      <c r="F185">
        <v>4</v>
      </c>
      <c r="G185">
        <v>170</v>
      </c>
      <c r="H185">
        <v>0</v>
      </c>
      <c r="I185">
        <v>0</v>
      </c>
      <c r="J185">
        <v>0</v>
      </c>
      <c r="K185">
        <v>0</v>
      </c>
    </row>
    <row r="186" spans="1:11" x14ac:dyDescent="0.3">
      <c r="A186" s="1" t="s">
        <v>321</v>
      </c>
      <c r="B186" s="1" t="s">
        <v>15</v>
      </c>
      <c r="C186">
        <v>0</v>
      </c>
      <c r="D186">
        <v>0</v>
      </c>
      <c r="E186">
        <v>0</v>
      </c>
      <c r="F186">
        <v>0</v>
      </c>
      <c r="G186">
        <v>0</v>
      </c>
      <c r="H186">
        <v>4</v>
      </c>
      <c r="I186">
        <v>22</v>
      </c>
      <c r="J186">
        <v>3</v>
      </c>
      <c r="K186">
        <v>5.5</v>
      </c>
    </row>
    <row r="187" spans="1:11" x14ac:dyDescent="0.3">
      <c r="A187" s="1" t="s">
        <v>322</v>
      </c>
      <c r="B187" s="1" t="s">
        <v>45</v>
      </c>
      <c r="C187">
        <v>0</v>
      </c>
      <c r="D187">
        <v>0</v>
      </c>
      <c r="E187">
        <v>0</v>
      </c>
      <c r="F187">
        <v>0</v>
      </c>
      <c r="G187">
        <v>0</v>
      </c>
      <c r="H187">
        <v>4</v>
      </c>
      <c r="I187">
        <v>30</v>
      </c>
      <c r="J187">
        <v>2</v>
      </c>
      <c r="K187">
        <v>7.5</v>
      </c>
    </row>
    <row r="188" spans="1:11" x14ac:dyDescent="0.3">
      <c r="A188" s="1" t="s">
        <v>323</v>
      </c>
      <c r="B188" s="1" t="s">
        <v>19</v>
      </c>
      <c r="C188">
        <v>60</v>
      </c>
      <c r="D188">
        <v>35</v>
      </c>
      <c r="E188">
        <v>6</v>
      </c>
      <c r="F188">
        <v>2</v>
      </c>
      <c r="G188">
        <v>171.43</v>
      </c>
      <c r="H188">
        <v>0</v>
      </c>
      <c r="I188">
        <v>0</v>
      </c>
      <c r="J188">
        <v>0</v>
      </c>
      <c r="K188">
        <v>0</v>
      </c>
    </row>
    <row r="189" spans="1:11" x14ac:dyDescent="0.3">
      <c r="A189" s="1" t="s">
        <v>324</v>
      </c>
      <c r="B189" s="1" t="s">
        <v>88</v>
      </c>
      <c r="C189">
        <v>0</v>
      </c>
      <c r="D189">
        <v>0</v>
      </c>
      <c r="E189">
        <v>0</v>
      </c>
      <c r="F189">
        <v>0</v>
      </c>
      <c r="G189">
        <v>0</v>
      </c>
      <c r="H189">
        <v>4</v>
      </c>
      <c r="I189">
        <v>30</v>
      </c>
      <c r="J189">
        <v>3</v>
      </c>
      <c r="K189">
        <v>7.5</v>
      </c>
    </row>
    <row r="190" spans="1:11" x14ac:dyDescent="0.3">
      <c r="A190" s="1" t="s">
        <v>325</v>
      </c>
      <c r="B190" s="1" t="s">
        <v>8</v>
      </c>
      <c r="C190">
        <v>75</v>
      </c>
      <c r="D190">
        <v>45</v>
      </c>
      <c r="E190">
        <v>7</v>
      </c>
      <c r="F190">
        <v>3</v>
      </c>
      <c r="G190">
        <v>166.67</v>
      </c>
      <c r="H190">
        <v>0</v>
      </c>
      <c r="I190">
        <v>0</v>
      </c>
      <c r="J190">
        <v>0</v>
      </c>
      <c r="K190">
        <v>0</v>
      </c>
    </row>
    <row r="191" spans="1:11" x14ac:dyDescent="0.3">
      <c r="A191" s="1" t="s">
        <v>326</v>
      </c>
      <c r="B191" s="1" t="s">
        <v>33</v>
      </c>
      <c r="C191">
        <v>0</v>
      </c>
      <c r="D191">
        <v>0</v>
      </c>
      <c r="E191">
        <v>0</v>
      </c>
      <c r="F191">
        <v>0</v>
      </c>
      <c r="G191">
        <v>0</v>
      </c>
      <c r="H191">
        <v>4</v>
      </c>
      <c r="I191">
        <v>28</v>
      </c>
      <c r="J191">
        <v>2</v>
      </c>
      <c r="K191">
        <v>7</v>
      </c>
    </row>
    <row r="192" spans="1:11" x14ac:dyDescent="0.3">
      <c r="A192" s="1" t="s">
        <v>327</v>
      </c>
      <c r="B192" s="1" t="s">
        <v>52</v>
      </c>
      <c r="C192">
        <v>65</v>
      </c>
      <c r="D192">
        <v>40</v>
      </c>
      <c r="E192">
        <v>6</v>
      </c>
      <c r="F192">
        <v>3</v>
      </c>
      <c r="G192">
        <v>162.5</v>
      </c>
      <c r="H192">
        <v>0</v>
      </c>
      <c r="I192">
        <v>0</v>
      </c>
      <c r="J192">
        <v>0</v>
      </c>
      <c r="K192">
        <v>0</v>
      </c>
    </row>
    <row r="193" spans="1:11" x14ac:dyDescent="0.3">
      <c r="A193" s="1" t="s">
        <v>328</v>
      </c>
      <c r="B193" s="1" t="s">
        <v>74</v>
      </c>
      <c r="C193">
        <v>95</v>
      </c>
      <c r="D193">
        <v>50</v>
      </c>
      <c r="E193">
        <v>10</v>
      </c>
      <c r="F193">
        <v>4</v>
      </c>
      <c r="G193">
        <v>190</v>
      </c>
      <c r="H193">
        <v>0</v>
      </c>
      <c r="I193">
        <v>0</v>
      </c>
      <c r="J193">
        <v>0</v>
      </c>
      <c r="K193">
        <v>0</v>
      </c>
    </row>
    <row r="194" spans="1:11" x14ac:dyDescent="0.3">
      <c r="A194" s="1" t="s">
        <v>329</v>
      </c>
      <c r="B194" s="1" t="s">
        <v>80</v>
      </c>
      <c r="C194">
        <v>0</v>
      </c>
      <c r="D194">
        <v>0</v>
      </c>
      <c r="E194">
        <v>0</v>
      </c>
      <c r="F194">
        <v>0</v>
      </c>
      <c r="G194">
        <v>0</v>
      </c>
      <c r="H194">
        <v>4</v>
      </c>
      <c r="I194">
        <v>25</v>
      </c>
      <c r="J194">
        <v>2</v>
      </c>
      <c r="K194">
        <v>6.25</v>
      </c>
    </row>
    <row r="195" spans="1:11" x14ac:dyDescent="0.3">
      <c r="A195" s="1" t="s">
        <v>330</v>
      </c>
      <c r="B195" s="1" t="s">
        <v>83</v>
      </c>
      <c r="C195">
        <v>80</v>
      </c>
      <c r="D195">
        <v>45</v>
      </c>
      <c r="E195">
        <v>8</v>
      </c>
      <c r="F195">
        <v>3</v>
      </c>
      <c r="G195">
        <v>177.78</v>
      </c>
      <c r="H195">
        <v>0</v>
      </c>
      <c r="I195">
        <v>0</v>
      </c>
      <c r="J195">
        <v>0</v>
      </c>
      <c r="K195">
        <v>0</v>
      </c>
    </row>
    <row r="196" spans="1:11" x14ac:dyDescent="0.3">
      <c r="A196" s="1" t="s">
        <v>331</v>
      </c>
      <c r="B196" s="1" t="s">
        <v>42</v>
      </c>
      <c r="C196">
        <v>45</v>
      </c>
      <c r="D196">
        <v>25</v>
      </c>
      <c r="E196">
        <v>4</v>
      </c>
      <c r="F196">
        <v>2</v>
      </c>
      <c r="G196">
        <v>180</v>
      </c>
      <c r="H196">
        <v>0</v>
      </c>
      <c r="I196">
        <v>0</v>
      </c>
      <c r="J196">
        <v>0</v>
      </c>
      <c r="K196">
        <v>0</v>
      </c>
    </row>
    <row r="197" spans="1:11" x14ac:dyDescent="0.3">
      <c r="A197" s="1" t="s">
        <v>332</v>
      </c>
      <c r="B197" s="1" t="s">
        <v>58</v>
      </c>
      <c r="C197">
        <v>35</v>
      </c>
      <c r="D197">
        <v>20</v>
      </c>
      <c r="E197">
        <v>4</v>
      </c>
      <c r="F197">
        <v>2</v>
      </c>
      <c r="G197">
        <v>175</v>
      </c>
      <c r="H197">
        <v>4</v>
      </c>
      <c r="I197">
        <v>30</v>
      </c>
      <c r="J197">
        <v>2</v>
      </c>
      <c r="K197">
        <v>7.5</v>
      </c>
    </row>
    <row r="198" spans="1:11" x14ac:dyDescent="0.3">
      <c r="A198" s="1" t="s">
        <v>333</v>
      </c>
      <c r="B198" s="1" t="s">
        <v>60</v>
      </c>
      <c r="C198">
        <v>0</v>
      </c>
      <c r="D198">
        <v>0</v>
      </c>
      <c r="E198">
        <v>0</v>
      </c>
      <c r="F198">
        <v>0</v>
      </c>
      <c r="G198">
        <v>0</v>
      </c>
      <c r="H198">
        <v>4</v>
      </c>
      <c r="I198">
        <v>25</v>
      </c>
      <c r="J198">
        <v>2</v>
      </c>
      <c r="K198">
        <v>6.25</v>
      </c>
    </row>
    <row r="199" spans="1:11" x14ac:dyDescent="0.3">
      <c r="A199" s="1" t="s">
        <v>334</v>
      </c>
      <c r="B199" s="1" t="s">
        <v>30</v>
      </c>
      <c r="C199">
        <v>90</v>
      </c>
      <c r="D199">
        <v>50</v>
      </c>
      <c r="E199">
        <v>9</v>
      </c>
      <c r="F199">
        <v>4</v>
      </c>
      <c r="G199">
        <v>180</v>
      </c>
      <c r="H199">
        <v>0</v>
      </c>
      <c r="I199">
        <v>0</v>
      </c>
      <c r="J199">
        <v>0</v>
      </c>
      <c r="K199">
        <v>0</v>
      </c>
    </row>
    <row r="200" spans="1:11" x14ac:dyDescent="0.3">
      <c r="A200" s="1" t="s">
        <v>335</v>
      </c>
      <c r="B200" s="1" t="s">
        <v>36</v>
      </c>
      <c r="C200">
        <v>50</v>
      </c>
      <c r="D200">
        <v>30</v>
      </c>
      <c r="E200">
        <v>5</v>
      </c>
      <c r="F200">
        <v>2</v>
      </c>
      <c r="G200">
        <v>166.67</v>
      </c>
      <c r="H200">
        <v>0</v>
      </c>
      <c r="I200">
        <v>0</v>
      </c>
      <c r="J200">
        <v>0</v>
      </c>
      <c r="K200">
        <v>0</v>
      </c>
    </row>
    <row r="201" spans="1:11" x14ac:dyDescent="0.3">
      <c r="A201" s="1" t="s">
        <v>336</v>
      </c>
      <c r="B201" s="1" t="s">
        <v>101</v>
      </c>
      <c r="C201">
        <v>80</v>
      </c>
      <c r="D201">
        <v>45</v>
      </c>
      <c r="E201">
        <v>8</v>
      </c>
      <c r="F201">
        <v>3</v>
      </c>
      <c r="G201">
        <v>177.78</v>
      </c>
      <c r="H201">
        <v>0</v>
      </c>
      <c r="I201">
        <v>0</v>
      </c>
      <c r="J201">
        <v>0</v>
      </c>
      <c r="K201">
        <v>0</v>
      </c>
    </row>
    <row r="202" spans="1:11" x14ac:dyDescent="0.3">
      <c r="A202" s="1" t="s">
        <v>337</v>
      </c>
      <c r="B202" s="1"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5769-B521-47DC-9169-3E1099277896}">
  <dimension ref="A1:N61"/>
  <sheetViews>
    <sheetView topLeftCell="A2" workbookViewId="0">
      <selection activeCell="E21" sqref="A2:N61"/>
    </sheetView>
  </sheetViews>
  <sheetFormatPr defaultRowHeight="14.4" x14ac:dyDescent="0.3"/>
  <cols>
    <col min="1" max="1" width="11.44140625" bestFit="1" customWidth="1"/>
    <col min="2" max="2" width="10.33203125" bestFit="1" customWidth="1"/>
    <col min="3" max="3" width="11.44140625" bestFit="1" customWidth="1"/>
    <col min="4" max="5" width="11.6640625" bestFit="1" customWidth="1"/>
    <col min="6" max="6" width="14" bestFit="1" customWidth="1"/>
    <col min="7" max="7" width="15.88671875" bestFit="1" customWidth="1"/>
    <col min="8" max="8" width="16.44140625" bestFit="1" customWidth="1"/>
    <col min="9" max="10" width="14" bestFit="1" customWidth="1"/>
    <col min="11" max="12" width="16.5546875" bestFit="1" customWidth="1"/>
    <col min="13" max="14" width="14.6640625" bestFit="1" customWidth="1"/>
  </cols>
  <sheetData>
    <row r="1" spans="1:14" x14ac:dyDescent="0.3">
      <c r="A1" t="s">
        <v>176</v>
      </c>
      <c r="B1" t="s">
        <v>177</v>
      </c>
      <c r="C1" t="s">
        <v>159</v>
      </c>
      <c r="D1" t="s">
        <v>178</v>
      </c>
      <c r="E1" t="s">
        <v>179</v>
      </c>
      <c r="F1" t="s">
        <v>180</v>
      </c>
      <c r="G1" t="s">
        <v>181</v>
      </c>
      <c r="H1" t="s">
        <v>182</v>
      </c>
      <c r="I1" t="s">
        <v>183</v>
      </c>
      <c r="J1" t="s">
        <v>184</v>
      </c>
      <c r="K1" t="s">
        <v>185</v>
      </c>
      <c r="L1" t="s">
        <v>186</v>
      </c>
      <c r="M1" t="s">
        <v>187</v>
      </c>
      <c r="N1" t="s">
        <v>188</v>
      </c>
    </row>
    <row r="2" spans="1:14" x14ac:dyDescent="0.3">
      <c r="A2" s="1" t="s">
        <v>189</v>
      </c>
      <c r="B2" s="2">
        <v>45738</v>
      </c>
      <c r="C2" s="1" t="s">
        <v>163</v>
      </c>
      <c r="D2" s="1" t="s">
        <v>32</v>
      </c>
      <c r="E2" s="1" t="s">
        <v>44</v>
      </c>
      <c r="F2" s="1" t="s">
        <v>32</v>
      </c>
      <c r="G2" s="1" t="s">
        <v>32</v>
      </c>
      <c r="H2" s="1" t="s">
        <v>30</v>
      </c>
      <c r="I2">
        <v>192</v>
      </c>
      <c r="J2">
        <v>174</v>
      </c>
      <c r="K2">
        <v>4</v>
      </c>
      <c r="L2">
        <v>8</v>
      </c>
      <c r="M2">
        <v>20</v>
      </c>
      <c r="N2">
        <v>20</v>
      </c>
    </row>
    <row r="3" spans="1:14" x14ac:dyDescent="0.3">
      <c r="A3" s="1" t="s">
        <v>190</v>
      </c>
      <c r="B3" s="2">
        <v>45739</v>
      </c>
      <c r="C3" s="1" t="s">
        <v>169</v>
      </c>
      <c r="D3" s="1" t="s">
        <v>98</v>
      </c>
      <c r="E3" s="1" t="s">
        <v>65</v>
      </c>
      <c r="F3" s="1" t="s">
        <v>98</v>
      </c>
      <c r="G3" s="1" t="s">
        <v>98</v>
      </c>
      <c r="H3" s="1" t="s">
        <v>103</v>
      </c>
      <c r="I3">
        <v>184</v>
      </c>
      <c r="J3">
        <v>183</v>
      </c>
      <c r="K3">
        <v>7</v>
      </c>
      <c r="L3">
        <v>9</v>
      </c>
      <c r="M3">
        <v>20</v>
      </c>
      <c r="N3">
        <v>20</v>
      </c>
    </row>
    <row r="4" spans="1:14" x14ac:dyDescent="0.3">
      <c r="A4" s="1" t="s">
        <v>191</v>
      </c>
      <c r="B4" s="2">
        <v>45739</v>
      </c>
      <c r="C4" s="1" t="s">
        <v>165</v>
      </c>
      <c r="D4" s="1" t="s">
        <v>54</v>
      </c>
      <c r="E4" s="1" t="s">
        <v>87</v>
      </c>
      <c r="F4" s="1" t="s">
        <v>87</v>
      </c>
      <c r="G4" s="1" t="s">
        <v>54</v>
      </c>
      <c r="H4" s="1" t="s">
        <v>55</v>
      </c>
      <c r="I4">
        <v>208</v>
      </c>
      <c r="J4">
        <v>198</v>
      </c>
      <c r="K4">
        <v>6</v>
      </c>
      <c r="L4">
        <v>7</v>
      </c>
      <c r="M4">
        <v>20</v>
      </c>
      <c r="N4">
        <v>20</v>
      </c>
    </row>
    <row r="5" spans="1:14" x14ac:dyDescent="0.3">
      <c r="A5" s="1" t="s">
        <v>192</v>
      </c>
      <c r="B5" s="2">
        <v>45740</v>
      </c>
      <c r="C5" s="1" t="s">
        <v>167</v>
      </c>
      <c r="D5" s="1" t="s">
        <v>76</v>
      </c>
      <c r="E5" s="1" t="s">
        <v>10</v>
      </c>
      <c r="F5" s="1" t="s">
        <v>10</v>
      </c>
      <c r="G5" s="1" t="s">
        <v>76</v>
      </c>
      <c r="H5" s="1" t="s">
        <v>74</v>
      </c>
      <c r="I5">
        <v>193</v>
      </c>
      <c r="J5">
        <v>165</v>
      </c>
      <c r="K5">
        <v>5</v>
      </c>
      <c r="L5">
        <v>10</v>
      </c>
      <c r="M5">
        <v>20</v>
      </c>
      <c r="N5">
        <v>17.2</v>
      </c>
    </row>
    <row r="6" spans="1:14" x14ac:dyDescent="0.3">
      <c r="A6" s="1" t="s">
        <v>193</v>
      </c>
      <c r="B6" s="2">
        <v>45741</v>
      </c>
      <c r="C6" s="1" t="s">
        <v>164</v>
      </c>
      <c r="D6" s="1" t="s">
        <v>44</v>
      </c>
      <c r="E6" s="1" t="s">
        <v>76</v>
      </c>
      <c r="F6" s="1" t="s">
        <v>44</v>
      </c>
      <c r="G6" s="1" t="s">
        <v>76</v>
      </c>
      <c r="H6" s="1" t="s">
        <v>83</v>
      </c>
      <c r="I6">
        <v>181</v>
      </c>
      <c r="J6">
        <v>185</v>
      </c>
      <c r="K6">
        <v>5</v>
      </c>
      <c r="L6">
        <v>4</v>
      </c>
      <c r="M6">
        <v>20</v>
      </c>
      <c r="N6">
        <v>19.3</v>
      </c>
    </row>
    <row r="7" spans="1:14" x14ac:dyDescent="0.3">
      <c r="A7" s="1" t="s">
        <v>194</v>
      </c>
      <c r="B7" s="2">
        <v>45742</v>
      </c>
      <c r="C7" s="1" t="s">
        <v>166</v>
      </c>
      <c r="D7" s="1" t="s">
        <v>65</v>
      </c>
      <c r="E7" s="1" t="s">
        <v>54</v>
      </c>
      <c r="F7" s="1" t="s">
        <v>65</v>
      </c>
      <c r="G7" s="1" t="s">
        <v>54</v>
      </c>
      <c r="H7" s="1" t="s">
        <v>58</v>
      </c>
      <c r="I7">
        <v>164</v>
      </c>
      <c r="J7">
        <v>165</v>
      </c>
      <c r="K7">
        <v>8</v>
      </c>
      <c r="L7">
        <v>3</v>
      </c>
      <c r="M7">
        <v>20</v>
      </c>
      <c r="N7">
        <v>18.399999999999999</v>
      </c>
    </row>
    <row r="8" spans="1:14" x14ac:dyDescent="0.3">
      <c r="A8" s="1" t="s">
        <v>195</v>
      </c>
      <c r="B8" s="2">
        <v>45743</v>
      </c>
      <c r="C8" s="1" t="s">
        <v>163</v>
      </c>
      <c r="D8" s="1" t="s">
        <v>32</v>
      </c>
      <c r="E8" s="1" t="s">
        <v>87</v>
      </c>
      <c r="F8" s="1" t="s">
        <v>87</v>
      </c>
      <c r="G8" s="1" t="s">
        <v>32</v>
      </c>
      <c r="H8" s="1" t="s">
        <v>33</v>
      </c>
      <c r="I8">
        <v>178</v>
      </c>
      <c r="J8">
        <v>169</v>
      </c>
      <c r="K8">
        <v>6</v>
      </c>
      <c r="L8">
        <v>9</v>
      </c>
      <c r="M8">
        <v>20</v>
      </c>
      <c r="N8">
        <v>20</v>
      </c>
    </row>
    <row r="9" spans="1:14" x14ac:dyDescent="0.3">
      <c r="A9" s="1" t="s">
        <v>196</v>
      </c>
      <c r="B9" s="2">
        <v>45744</v>
      </c>
      <c r="C9" s="1" t="s">
        <v>162</v>
      </c>
      <c r="D9" s="1" t="s">
        <v>10</v>
      </c>
      <c r="E9" s="1" t="s">
        <v>98</v>
      </c>
      <c r="F9" s="1" t="s">
        <v>10</v>
      </c>
      <c r="G9" s="1" t="s">
        <v>98</v>
      </c>
      <c r="H9" s="1" t="s">
        <v>101</v>
      </c>
      <c r="I9">
        <v>154</v>
      </c>
      <c r="J9">
        <v>155</v>
      </c>
      <c r="K9">
        <v>10</v>
      </c>
      <c r="L9">
        <v>3</v>
      </c>
      <c r="M9">
        <v>19.5</v>
      </c>
      <c r="N9">
        <v>17</v>
      </c>
    </row>
    <row r="10" spans="1:14" x14ac:dyDescent="0.3">
      <c r="A10" s="1" t="s">
        <v>197</v>
      </c>
      <c r="B10" s="2">
        <v>45745</v>
      </c>
      <c r="C10" s="1" t="s">
        <v>165</v>
      </c>
      <c r="D10" s="1" t="s">
        <v>54</v>
      </c>
      <c r="E10" s="1" t="s">
        <v>44</v>
      </c>
      <c r="F10" s="1" t="s">
        <v>44</v>
      </c>
      <c r="G10" s="1" t="s">
        <v>54</v>
      </c>
      <c r="H10" s="1" t="s">
        <v>60</v>
      </c>
      <c r="I10">
        <v>171</v>
      </c>
      <c r="J10">
        <v>156</v>
      </c>
      <c r="K10">
        <v>5</v>
      </c>
      <c r="L10">
        <v>9</v>
      </c>
      <c r="M10">
        <v>20</v>
      </c>
      <c r="N10">
        <v>18.3</v>
      </c>
    </row>
    <row r="11" spans="1:14" x14ac:dyDescent="0.3">
      <c r="A11" s="1" t="s">
        <v>198</v>
      </c>
      <c r="B11" s="2">
        <v>45746</v>
      </c>
      <c r="C11" s="1" t="s">
        <v>167</v>
      </c>
      <c r="D11" s="1" t="s">
        <v>76</v>
      </c>
      <c r="E11" s="1" t="s">
        <v>65</v>
      </c>
      <c r="F11" s="1" t="s">
        <v>65</v>
      </c>
      <c r="G11" s="1" t="s">
        <v>65</v>
      </c>
      <c r="H11" s="1" t="s">
        <v>66</v>
      </c>
      <c r="I11">
        <v>149</v>
      </c>
      <c r="J11">
        <v>150</v>
      </c>
      <c r="K11">
        <v>9</v>
      </c>
      <c r="L11">
        <v>4</v>
      </c>
      <c r="M11">
        <v>20</v>
      </c>
      <c r="N11">
        <v>18.100000000000001</v>
      </c>
    </row>
    <row r="12" spans="1:14" x14ac:dyDescent="0.3">
      <c r="A12" s="1" t="s">
        <v>199</v>
      </c>
      <c r="B12" s="2">
        <v>45747</v>
      </c>
      <c r="C12" s="1" t="s">
        <v>168</v>
      </c>
      <c r="D12" s="1" t="s">
        <v>87</v>
      </c>
      <c r="E12" s="1" t="s">
        <v>10</v>
      </c>
      <c r="F12" s="1" t="s">
        <v>10</v>
      </c>
      <c r="G12" s="1" t="s">
        <v>87</v>
      </c>
      <c r="H12" s="1" t="s">
        <v>85</v>
      </c>
      <c r="I12">
        <v>177</v>
      </c>
      <c r="J12">
        <v>152</v>
      </c>
      <c r="K12">
        <v>7</v>
      </c>
      <c r="L12">
        <v>8</v>
      </c>
      <c r="M12">
        <v>20</v>
      </c>
      <c r="N12">
        <v>18.399999999999999</v>
      </c>
    </row>
    <row r="13" spans="1:14" x14ac:dyDescent="0.3">
      <c r="A13" s="1" t="s">
        <v>200</v>
      </c>
      <c r="B13" s="2">
        <v>45748</v>
      </c>
      <c r="C13" s="1" t="s">
        <v>169</v>
      </c>
      <c r="D13" s="1" t="s">
        <v>98</v>
      </c>
      <c r="E13" s="1" t="s">
        <v>32</v>
      </c>
      <c r="F13" s="1" t="s">
        <v>32</v>
      </c>
      <c r="G13" s="1" t="s">
        <v>32</v>
      </c>
      <c r="H13" s="1" t="s">
        <v>36</v>
      </c>
      <c r="I13">
        <v>161</v>
      </c>
      <c r="J13">
        <v>162</v>
      </c>
      <c r="K13">
        <v>8</v>
      </c>
      <c r="L13">
        <v>6</v>
      </c>
      <c r="M13">
        <v>20</v>
      </c>
      <c r="N13">
        <v>19.2</v>
      </c>
    </row>
    <row r="14" spans="1:14" x14ac:dyDescent="0.3">
      <c r="A14" s="1" t="s">
        <v>201</v>
      </c>
      <c r="B14" s="2">
        <v>45749</v>
      </c>
      <c r="C14" s="1" t="s">
        <v>164</v>
      </c>
      <c r="D14" s="1" t="s">
        <v>44</v>
      </c>
      <c r="E14" s="1" t="s">
        <v>65</v>
      </c>
      <c r="F14" s="1" t="s">
        <v>65</v>
      </c>
      <c r="G14" s="1" t="s">
        <v>44</v>
      </c>
      <c r="H14" s="1" t="s">
        <v>42</v>
      </c>
      <c r="I14">
        <v>198</v>
      </c>
      <c r="J14">
        <v>187</v>
      </c>
      <c r="K14">
        <v>3</v>
      </c>
      <c r="L14">
        <v>8</v>
      </c>
      <c r="M14">
        <v>20</v>
      </c>
      <c r="N14">
        <v>20</v>
      </c>
    </row>
    <row r="15" spans="1:14" x14ac:dyDescent="0.3">
      <c r="A15" s="1" t="s">
        <v>202</v>
      </c>
      <c r="B15" s="2">
        <v>45750</v>
      </c>
      <c r="C15" s="1" t="s">
        <v>162</v>
      </c>
      <c r="D15" s="1" t="s">
        <v>10</v>
      </c>
      <c r="E15" s="1" t="s">
        <v>76</v>
      </c>
      <c r="F15" s="1" t="s">
        <v>76</v>
      </c>
      <c r="G15" s="1" t="s">
        <v>10</v>
      </c>
      <c r="H15" s="1" t="s">
        <v>8</v>
      </c>
      <c r="I15">
        <v>188</v>
      </c>
      <c r="J15">
        <v>186</v>
      </c>
      <c r="K15">
        <v>6</v>
      </c>
      <c r="L15">
        <v>8</v>
      </c>
      <c r="M15">
        <v>20</v>
      </c>
      <c r="N15">
        <v>20</v>
      </c>
    </row>
    <row r="16" spans="1:14" x14ac:dyDescent="0.3">
      <c r="A16" s="1" t="s">
        <v>203</v>
      </c>
      <c r="B16" s="2">
        <v>45751</v>
      </c>
      <c r="C16" s="1" t="s">
        <v>165</v>
      </c>
      <c r="D16" s="1" t="s">
        <v>54</v>
      </c>
      <c r="E16" s="1" t="s">
        <v>98</v>
      </c>
      <c r="F16" s="1" t="s">
        <v>98</v>
      </c>
      <c r="G16" s="1" t="s">
        <v>98</v>
      </c>
      <c r="H16" s="1" t="s">
        <v>96</v>
      </c>
      <c r="I16">
        <v>169</v>
      </c>
      <c r="J16">
        <v>170</v>
      </c>
      <c r="K16">
        <v>8</v>
      </c>
      <c r="L16">
        <v>4</v>
      </c>
      <c r="M16">
        <v>20</v>
      </c>
      <c r="N16">
        <v>19.100000000000001</v>
      </c>
    </row>
    <row r="17" spans="1:14" x14ac:dyDescent="0.3">
      <c r="A17" s="1" t="s">
        <v>204</v>
      </c>
      <c r="B17" s="2">
        <v>45752</v>
      </c>
      <c r="C17" s="1" t="s">
        <v>166</v>
      </c>
      <c r="D17" s="1" t="s">
        <v>65</v>
      </c>
      <c r="E17" s="1" t="s">
        <v>87</v>
      </c>
      <c r="F17" s="1" t="s">
        <v>65</v>
      </c>
      <c r="G17" s="1" t="s">
        <v>87</v>
      </c>
      <c r="H17" s="1" t="s">
        <v>88</v>
      </c>
      <c r="I17">
        <v>155</v>
      </c>
      <c r="J17">
        <v>156</v>
      </c>
      <c r="K17">
        <v>10</v>
      </c>
      <c r="L17">
        <v>6</v>
      </c>
      <c r="M17">
        <v>20</v>
      </c>
      <c r="N17">
        <v>19.399999999999999</v>
      </c>
    </row>
    <row r="18" spans="1:14" x14ac:dyDescent="0.3">
      <c r="A18" s="1" t="s">
        <v>205</v>
      </c>
      <c r="B18" s="2">
        <v>45753</v>
      </c>
      <c r="C18" s="1" t="s">
        <v>163</v>
      </c>
      <c r="D18" s="1" t="s">
        <v>32</v>
      </c>
      <c r="E18" s="1" t="s">
        <v>10</v>
      </c>
      <c r="F18" s="1" t="s">
        <v>10</v>
      </c>
      <c r="G18" s="1" t="s">
        <v>32</v>
      </c>
      <c r="H18" s="1" t="s">
        <v>30</v>
      </c>
      <c r="I18">
        <v>180</v>
      </c>
      <c r="J18">
        <v>178</v>
      </c>
      <c r="K18">
        <v>5</v>
      </c>
      <c r="L18">
        <v>8</v>
      </c>
      <c r="M18">
        <v>20</v>
      </c>
      <c r="N18">
        <v>20</v>
      </c>
    </row>
    <row r="19" spans="1:14" x14ac:dyDescent="0.3">
      <c r="A19" s="1" t="s">
        <v>206</v>
      </c>
      <c r="B19" s="2">
        <v>45754</v>
      </c>
      <c r="C19" s="1" t="s">
        <v>164</v>
      </c>
      <c r="D19" s="1" t="s">
        <v>44</v>
      </c>
      <c r="E19" s="1" t="s">
        <v>98</v>
      </c>
      <c r="F19" s="1" t="s">
        <v>44</v>
      </c>
      <c r="G19" s="1" t="s">
        <v>44</v>
      </c>
      <c r="H19" s="1" t="s">
        <v>47</v>
      </c>
      <c r="I19">
        <v>194</v>
      </c>
      <c r="J19">
        <v>188</v>
      </c>
      <c r="K19">
        <v>6</v>
      </c>
      <c r="L19">
        <v>7</v>
      </c>
      <c r="M19">
        <v>20</v>
      </c>
      <c r="N19">
        <v>20</v>
      </c>
    </row>
    <row r="20" spans="1:14" x14ac:dyDescent="0.3">
      <c r="A20" s="1" t="s">
        <v>207</v>
      </c>
      <c r="B20" s="2">
        <v>45755</v>
      </c>
      <c r="C20" s="1" t="s">
        <v>167</v>
      </c>
      <c r="D20" s="1" t="s">
        <v>76</v>
      </c>
      <c r="E20" s="1" t="s">
        <v>54</v>
      </c>
      <c r="F20" s="1" t="s">
        <v>54</v>
      </c>
      <c r="G20" s="1" t="s">
        <v>76</v>
      </c>
      <c r="H20" s="1" t="s">
        <v>78</v>
      </c>
      <c r="I20">
        <v>172</v>
      </c>
      <c r="J20">
        <v>171</v>
      </c>
      <c r="K20">
        <v>9</v>
      </c>
      <c r="L20">
        <v>10</v>
      </c>
      <c r="M20">
        <v>20</v>
      </c>
      <c r="N20">
        <v>20</v>
      </c>
    </row>
    <row r="21" spans="1:14" x14ac:dyDescent="0.3">
      <c r="A21" s="1" t="s">
        <v>208</v>
      </c>
      <c r="B21" s="2">
        <v>45756</v>
      </c>
      <c r="C21" s="1" t="s">
        <v>168</v>
      </c>
      <c r="D21" s="1" t="s">
        <v>87</v>
      </c>
      <c r="E21" s="1" t="s">
        <v>65</v>
      </c>
      <c r="F21" s="1" t="s">
        <v>65</v>
      </c>
      <c r="G21" s="1" t="s">
        <v>65</v>
      </c>
      <c r="H21" s="1" t="s">
        <v>69</v>
      </c>
      <c r="I21">
        <v>166</v>
      </c>
      <c r="J21">
        <v>167</v>
      </c>
      <c r="K21">
        <v>7</v>
      </c>
      <c r="L21">
        <v>5</v>
      </c>
      <c r="M21">
        <v>20</v>
      </c>
      <c r="N21">
        <v>19.100000000000001</v>
      </c>
    </row>
    <row r="22" spans="1:14" x14ac:dyDescent="0.3">
      <c r="A22" s="1" t="s">
        <v>209</v>
      </c>
      <c r="B22" s="2">
        <v>45757</v>
      </c>
      <c r="C22" s="1" t="s">
        <v>162</v>
      </c>
      <c r="D22" s="1" t="s">
        <v>10</v>
      </c>
      <c r="E22" s="1" t="s">
        <v>54</v>
      </c>
      <c r="F22" s="1" t="s">
        <v>54</v>
      </c>
      <c r="G22" s="1" t="s">
        <v>10</v>
      </c>
      <c r="H22" s="1" t="s">
        <v>15</v>
      </c>
      <c r="I22">
        <v>175</v>
      </c>
      <c r="J22">
        <v>170</v>
      </c>
      <c r="K22">
        <v>7</v>
      </c>
      <c r="L22">
        <v>9</v>
      </c>
      <c r="M22">
        <v>20</v>
      </c>
      <c r="N22">
        <v>20</v>
      </c>
    </row>
    <row r="23" spans="1:14" x14ac:dyDescent="0.3">
      <c r="A23" s="1" t="s">
        <v>210</v>
      </c>
      <c r="B23" s="2">
        <v>45758</v>
      </c>
      <c r="C23" s="1" t="s">
        <v>169</v>
      </c>
      <c r="D23" s="1" t="s">
        <v>98</v>
      </c>
      <c r="E23" s="1" t="s">
        <v>76</v>
      </c>
      <c r="F23" s="1" t="s">
        <v>76</v>
      </c>
      <c r="G23" s="1" t="s">
        <v>98</v>
      </c>
      <c r="H23" s="1" t="s">
        <v>99</v>
      </c>
      <c r="I23">
        <v>159</v>
      </c>
      <c r="J23">
        <v>158</v>
      </c>
      <c r="K23">
        <v>6</v>
      </c>
      <c r="L23">
        <v>7</v>
      </c>
      <c r="M23">
        <v>20</v>
      </c>
      <c r="N23">
        <v>20</v>
      </c>
    </row>
    <row r="24" spans="1:14" x14ac:dyDescent="0.3">
      <c r="A24" s="1" t="s">
        <v>211</v>
      </c>
      <c r="B24" s="2">
        <v>45759</v>
      </c>
      <c r="C24" s="1" t="s">
        <v>163</v>
      </c>
      <c r="D24" s="1" t="s">
        <v>32</v>
      </c>
      <c r="E24" s="1" t="s">
        <v>44</v>
      </c>
      <c r="F24" s="1" t="s">
        <v>44</v>
      </c>
      <c r="G24" s="1" t="s">
        <v>44</v>
      </c>
      <c r="H24" s="1" t="s">
        <v>42</v>
      </c>
      <c r="I24">
        <v>183</v>
      </c>
      <c r="J24">
        <v>184</v>
      </c>
      <c r="K24">
        <v>8</v>
      </c>
      <c r="L24">
        <v>6</v>
      </c>
      <c r="M24">
        <v>20</v>
      </c>
      <c r="N24">
        <v>19.399999999999999</v>
      </c>
    </row>
    <row r="25" spans="1:14" x14ac:dyDescent="0.3">
      <c r="A25" s="1" t="s">
        <v>212</v>
      </c>
      <c r="B25" s="2">
        <v>45760</v>
      </c>
      <c r="C25" s="1" t="s">
        <v>166</v>
      </c>
      <c r="D25" s="1" t="s">
        <v>65</v>
      </c>
      <c r="E25" s="1" t="s">
        <v>10</v>
      </c>
      <c r="F25" s="1" t="s">
        <v>65</v>
      </c>
      <c r="G25" s="1" t="s">
        <v>10</v>
      </c>
      <c r="H25" s="1" t="s">
        <v>19</v>
      </c>
      <c r="I25">
        <v>168</v>
      </c>
      <c r="J25">
        <v>171</v>
      </c>
      <c r="K25">
        <v>5</v>
      </c>
      <c r="L25">
        <v>4</v>
      </c>
      <c r="M25">
        <v>20</v>
      </c>
      <c r="N25">
        <v>19.100000000000001</v>
      </c>
    </row>
    <row r="26" spans="1:14" x14ac:dyDescent="0.3">
      <c r="A26" s="1" t="s">
        <v>213</v>
      </c>
      <c r="B26" s="2">
        <v>45761</v>
      </c>
      <c r="C26" s="1" t="s">
        <v>168</v>
      </c>
      <c r="D26" s="1" t="s">
        <v>87</v>
      </c>
      <c r="E26" s="1" t="s">
        <v>98</v>
      </c>
      <c r="F26" s="1" t="s">
        <v>87</v>
      </c>
      <c r="G26" s="1" t="s">
        <v>98</v>
      </c>
      <c r="H26" s="1" t="s">
        <v>103</v>
      </c>
      <c r="I26">
        <v>186</v>
      </c>
      <c r="J26">
        <v>187</v>
      </c>
      <c r="K26">
        <v>6</v>
      </c>
      <c r="L26">
        <v>5</v>
      </c>
      <c r="M26">
        <v>20</v>
      </c>
      <c r="N26">
        <v>19.2</v>
      </c>
    </row>
    <row r="27" spans="1:14" x14ac:dyDescent="0.3">
      <c r="A27" s="1" t="s">
        <v>214</v>
      </c>
      <c r="B27" s="2">
        <v>45762</v>
      </c>
      <c r="C27" s="1" t="s">
        <v>165</v>
      </c>
      <c r="D27" s="1" t="s">
        <v>54</v>
      </c>
      <c r="E27" s="1" t="s">
        <v>32</v>
      </c>
      <c r="F27" s="1" t="s">
        <v>32</v>
      </c>
      <c r="G27" s="1" t="s">
        <v>32</v>
      </c>
      <c r="H27" s="1" t="s">
        <v>39</v>
      </c>
      <c r="I27">
        <v>160</v>
      </c>
      <c r="J27">
        <v>161</v>
      </c>
      <c r="K27">
        <v>9</v>
      </c>
      <c r="L27">
        <v>7</v>
      </c>
      <c r="M27">
        <v>20</v>
      </c>
      <c r="N27">
        <v>19.5</v>
      </c>
    </row>
    <row r="28" spans="1:14" x14ac:dyDescent="0.3">
      <c r="A28" s="1" t="s">
        <v>215</v>
      </c>
      <c r="B28" s="2">
        <v>45763</v>
      </c>
      <c r="C28" s="1" t="s">
        <v>167</v>
      </c>
      <c r="D28" s="1" t="s">
        <v>76</v>
      </c>
      <c r="E28" s="1" t="s">
        <v>44</v>
      </c>
      <c r="F28" s="1" t="s">
        <v>44</v>
      </c>
      <c r="G28" s="1" t="s">
        <v>76</v>
      </c>
      <c r="H28" s="1" t="s">
        <v>74</v>
      </c>
      <c r="I28">
        <v>190</v>
      </c>
      <c r="J28">
        <v>185</v>
      </c>
      <c r="K28">
        <v>5</v>
      </c>
      <c r="L28">
        <v>8</v>
      </c>
      <c r="M28">
        <v>20</v>
      </c>
      <c r="N28">
        <v>20</v>
      </c>
    </row>
    <row r="29" spans="1:14" x14ac:dyDescent="0.3">
      <c r="A29" s="1" t="s">
        <v>216</v>
      </c>
      <c r="B29" s="2">
        <v>45764</v>
      </c>
      <c r="C29" s="1" t="s">
        <v>162</v>
      </c>
      <c r="D29" s="1" t="s">
        <v>10</v>
      </c>
      <c r="E29" s="1" t="s">
        <v>65</v>
      </c>
      <c r="F29" s="1" t="s">
        <v>10</v>
      </c>
      <c r="G29" s="1" t="s">
        <v>10</v>
      </c>
      <c r="H29" s="1" t="s">
        <v>24</v>
      </c>
      <c r="I29">
        <v>189</v>
      </c>
      <c r="J29">
        <v>173</v>
      </c>
      <c r="K29">
        <v>3</v>
      </c>
      <c r="L29">
        <v>9</v>
      </c>
      <c r="M29">
        <v>20</v>
      </c>
      <c r="N29">
        <v>20</v>
      </c>
    </row>
    <row r="30" spans="1:14" x14ac:dyDescent="0.3">
      <c r="A30" s="1" t="s">
        <v>217</v>
      </c>
      <c r="B30" s="2">
        <v>45765</v>
      </c>
      <c r="C30" s="1" t="s">
        <v>169</v>
      </c>
      <c r="D30" s="1" t="s">
        <v>98</v>
      </c>
      <c r="E30" s="1" t="s">
        <v>87</v>
      </c>
      <c r="F30" s="1" t="s">
        <v>98</v>
      </c>
      <c r="G30" s="1" t="s">
        <v>87</v>
      </c>
      <c r="H30" s="1" t="s">
        <v>91</v>
      </c>
      <c r="I30">
        <v>157</v>
      </c>
      <c r="J30">
        <v>158</v>
      </c>
      <c r="K30">
        <v>7</v>
      </c>
      <c r="L30">
        <v>6</v>
      </c>
      <c r="M30">
        <v>20</v>
      </c>
      <c r="N30">
        <v>19.3</v>
      </c>
    </row>
    <row r="31" spans="1:14" x14ac:dyDescent="0.3">
      <c r="A31" s="1" t="s">
        <v>218</v>
      </c>
      <c r="B31" s="2">
        <v>45766</v>
      </c>
      <c r="C31" s="1" t="s">
        <v>163</v>
      </c>
      <c r="D31" s="1" t="s">
        <v>32</v>
      </c>
      <c r="E31" s="1" t="s">
        <v>54</v>
      </c>
      <c r="F31" s="1" t="s">
        <v>54</v>
      </c>
      <c r="G31" s="1" t="s">
        <v>54</v>
      </c>
      <c r="H31" s="1" t="s">
        <v>52</v>
      </c>
      <c r="I31">
        <v>179</v>
      </c>
      <c r="J31">
        <v>180</v>
      </c>
      <c r="K31">
        <v>6</v>
      </c>
      <c r="L31">
        <v>5</v>
      </c>
      <c r="M31">
        <v>20</v>
      </c>
      <c r="N31">
        <v>19.2</v>
      </c>
    </row>
    <row r="32" spans="1:14" x14ac:dyDescent="0.3">
      <c r="A32" s="1" t="s">
        <v>219</v>
      </c>
      <c r="B32" s="2">
        <v>45767</v>
      </c>
      <c r="C32" s="1" t="s">
        <v>164</v>
      </c>
      <c r="D32" s="1" t="s">
        <v>44</v>
      </c>
      <c r="E32" s="1" t="s">
        <v>10</v>
      </c>
      <c r="F32" s="1" t="s">
        <v>10</v>
      </c>
      <c r="G32" s="1" t="s">
        <v>44</v>
      </c>
      <c r="H32" s="1" t="s">
        <v>50</v>
      </c>
      <c r="I32">
        <v>195</v>
      </c>
      <c r="J32">
        <v>190</v>
      </c>
      <c r="K32">
        <v>4</v>
      </c>
      <c r="L32">
        <v>8</v>
      </c>
      <c r="M32">
        <v>20</v>
      </c>
      <c r="N32">
        <v>20</v>
      </c>
    </row>
    <row r="33" spans="1:14" x14ac:dyDescent="0.3">
      <c r="A33" s="1" t="s">
        <v>220</v>
      </c>
      <c r="B33" s="2">
        <v>45768</v>
      </c>
      <c r="C33" s="1" t="s">
        <v>166</v>
      </c>
      <c r="D33" s="1" t="s">
        <v>65</v>
      </c>
      <c r="E33" s="1" t="s">
        <v>76</v>
      </c>
      <c r="F33" s="1" t="s">
        <v>76</v>
      </c>
      <c r="G33" s="1" t="s">
        <v>65</v>
      </c>
      <c r="H33" s="1" t="s">
        <v>71</v>
      </c>
      <c r="I33">
        <v>170</v>
      </c>
      <c r="J33">
        <v>169</v>
      </c>
      <c r="K33">
        <v>6</v>
      </c>
      <c r="L33">
        <v>7</v>
      </c>
      <c r="M33">
        <v>20</v>
      </c>
      <c r="N33">
        <v>20</v>
      </c>
    </row>
    <row r="34" spans="1:14" x14ac:dyDescent="0.3">
      <c r="A34" s="1" t="s">
        <v>221</v>
      </c>
      <c r="B34" s="2">
        <v>45769</v>
      </c>
      <c r="C34" s="1" t="s">
        <v>168</v>
      </c>
      <c r="D34" s="1" t="s">
        <v>87</v>
      </c>
      <c r="E34" s="1" t="s">
        <v>32</v>
      </c>
      <c r="F34" s="1" t="s">
        <v>87</v>
      </c>
      <c r="G34" s="1" t="s">
        <v>87</v>
      </c>
      <c r="H34" s="1" t="s">
        <v>93</v>
      </c>
      <c r="I34">
        <v>182</v>
      </c>
      <c r="J34">
        <v>175</v>
      </c>
      <c r="K34">
        <v>5</v>
      </c>
      <c r="L34">
        <v>9</v>
      </c>
      <c r="M34">
        <v>20</v>
      </c>
      <c r="N34">
        <v>20</v>
      </c>
    </row>
    <row r="35" spans="1:14" x14ac:dyDescent="0.3">
      <c r="A35" s="1" t="s">
        <v>222</v>
      </c>
      <c r="B35" s="2">
        <v>45770</v>
      </c>
      <c r="C35" s="1" t="s">
        <v>165</v>
      </c>
      <c r="D35" s="1" t="s">
        <v>54</v>
      </c>
      <c r="E35" s="1" t="s">
        <v>65</v>
      </c>
      <c r="F35" s="1" t="s">
        <v>65</v>
      </c>
      <c r="G35" s="1" t="s">
        <v>54</v>
      </c>
      <c r="H35" s="1" t="s">
        <v>55</v>
      </c>
      <c r="I35">
        <v>185</v>
      </c>
      <c r="J35">
        <v>178</v>
      </c>
      <c r="K35">
        <v>7</v>
      </c>
      <c r="L35">
        <v>9</v>
      </c>
      <c r="M35">
        <v>20</v>
      </c>
      <c r="N35">
        <v>20</v>
      </c>
    </row>
    <row r="36" spans="1:14" x14ac:dyDescent="0.3">
      <c r="A36" s="1" t="s">
        <v>223</v>
      </c>
      <c r="B36" s="2">
        <v>45771</v>
      </c>
      <c r="C36" s="1" t="s">
        <v>169</v>
      </c>
      <c r="D36" s="1" t="s">
        <v>98</v>
      </c>
      <c r="E36" s="1" t="s">
        <v>44</v>
      </c>
      <c r="F36" s="1" t="s">
        <v>98</v>
      </c>
      <c r="G36" s="1" t="s">
        <v>98</v>
      </c>
      <c r="H36" s="1" t="s">
        <v>101</v>
      </c>
      <c r="I36">
        <v>197</v>
      </c>
      <c r="J36">
        <v>196</v>
      </c>
      <c r="K36">
        <v>5</v>
      </c>
      <c r="L36">
        <v>8</v>
      </c>
      <c r="M36">
        <v>20</v>
      </c>
      <c r="N36">
        <v>20</v>
      </c>
    </row>
    <row r="37" spans="1:14" x14ac:dyDescent="0.3">
      <c r="A37" s="1" t="s">
        <v>224</v>
      </c>
      <c r="B37" s="2">
        <v>45772</v>
      </c>
      <c r="C37" s="1" t="s">
        <v>162</v>
      </c>
      <c r="D37" s="1" t="s">
        <v>10</v>
      </c>
      <c r="E37" s="1" t="s">
        <v>87</v>
      </c>
      <c r="F37" s="1" t="s">
        <v>87</v>
      </c>
      <c r="G37" s="1" t="s">
        <v>10</v>
      </c>
      <c r="H37" s="1" t="s">
        <v>27</v>
      </c>
      <c r="I37">
        <v>176</v>
      </c>
      <c r="J37">
        <v>172</v>
      </c>
      <c r="K37">
        <v>4</v>
      </c>
      <c r="L37">
        <v>8</v>
      </c>
      <c r="M37">
        <v>20</v>
      </c>
      <c r="N37">
        <v>20</v>
      </c>
    </row>
    <row r="38" spans="1:14" x14ac:dyDescent="0.3">
      <c r="A38" s="1" t="s">
        <v>225</v>
      </c>
      <c r="B38" s="2">
        <v>45773</v>
      </c>
      <c r="C38" s="1" t="s">
        <v>167</v>
      </c>
      <c r="D38" s="1" t="s">
        <v>76</v>
      </c>
      <c r="E38" s="1" t="s">
        <v>98</v>
      </c>
      <c r="F38" s="1" t="s">
        <v>98</v>
      </c>
      <c r="G38" s="1" t="s">
        <v>76</v>
      </c>
      <c r="H38" s="1" t="s">
        <v>80</v>
      </c>
      <c r="I38">
        <v>153</v>
      </c>
      <c r="J38">
        <v>150</v>
      </c>
      <c r="K38">
        <v>8</v>
      </c>
      <c r="L38">
        <v>10</v>
      </c>
      <c r="M38">
        <v>20</v>
      </c>
      <c r="N38">
        <v>19.3</v>
      </c>
    </row>
    <row r="39" spans="1:14" x14ac:dyDescent="0.3">
      <c r="A39" s="1" t="s">
        <v>226</v>
      </c>
      <c r="B39" s="2">
        <v>45774</v>
      </c>
      <c r="C39" s="1" t="s">
        <v>163</v>
      </c>
      <c r="D39" s="1" t="s">
        <v>32</v>
      </c>
      <c r="E39" s="1" t="s">
        <v>65</v>
      </c>
      <c r="F39" s="1" t="s">
        <v>65</v>
      </c>
      <c r="G39" s="1" t="s">
        <v>32</v>
      </c>
      <c r="H39" s="1" t="s">
        <v>33</v>
      </c>
      <c r="I39">
        <v>163</v>
      </c>
      <c r="J39">
        <v>158</v>
      </c>
      <c r="K39">
        <v>7</v>
      </c>
      <c r="L39">
        <v>8</v>
      </c>
      <c r="M39">
        <v>20</v>
      </c>
      <c r="N39">
        <v>20</v>
      </c>
    </row>
    <row r="40" spans="1:14" x14ac:dyDescent="0.3">
      <c r="A40" s="1" t="s">
        <v>227</v>
      </c>
      <c r="B40" s="2">
        <v>45775</v>
      </c>
      <c r="C40" s="1" t="s">
        <v>164</v>
      </c>
      <c r="D40" s="1" t="s">
        <v>44</v>
      </c>
      <c r="E40" s="1" t="s">
        <v>54</v>
      </c>
      <c r="F40" s="1" t="s">
        <v>54</v>
      </c>
      <c r="G40" s="1" t="s">
        <v>44</v>
      </c>
      <c r="H40" s="1" t="s">
        <v>42</v>
      </c>
      <c r="I40">
        <v>200</v>
      </c>
      <c r="J40">
        <v>195</v>
      </c>
      <c r="K40">
        <v>5</v>
      </c>
      <c r="L40">
        <v>8</v>
      </c>
      <c r="M40">
        <v>20</v>
      </c>
      <c r="N40">
        <v>20</v>
      </c>
    </row>
    <row r="41" spans="1:14" x14ac:dyDescent="0.3">
      <c r="A41" s="1" t="s">
        <v>228</v>
      </c>
      <c r="B41" s="2">
        <v>45776</v>
      </c>
      <c r="C41" s="1" t="s">
        <v>168</v>
      </c>
      <c r="D41" s="1" t="s">
        <v>87</v>
      </c>
      <c r="E41" s="1" t="s">
        <v>76</v>
      </c>
      <c r="F41" s="1" t="s">
        <v>87</v>
      </c>
      <c r="G41" s="1" t="s">
        <v>76</v>
      </c>
      <c r="H41" s="1" t="s">
        <v>83</v>
      </c>
      <c r="I41">
        <v>180</v>
      </c>
      <c r="J41">
        <v>181</v>
      </c>
      <c r="K41">
        <v>7</v>
      </c>
      <c r="L41">
        <v>4</v>
      </c>
      <c r="M41">
        <v>20</v>
      </c>
      <c r="N41">
        <v>19.399999999999999</v>
      </c>
    </row>
    <row r="42" spans="1:14" x14ac:dyDescent="0.3">
      <c r="A42" s="1" t="s">
        <v>229</v>
      </c>
      <c r="B42" s="2">
        <v>45777</v>
      </c>
      <c r="C42" s="1" t="s">
        <v>169</v>
      </c>
      <c r="D42" s="1" t="s">
        <v>98</v>
      </c>
      <c r="E42" s="1" t="s">
        <v>10</v>
      </c>
      <c r="F42" s="1" t="s">
        <v>10</v>
      </c>
      <c r="G42" s="1" t="s">
        <v>98</v>
      </c>
      <c r="H42" s="1" t="s">
        <v>96</v>
      </c>
      <c r="I42">
        <v>174</v>
      </c>
      <c r="J42">
        <v>173</v>
      </c>
      <c r="K42">
        <v>6</v>
      </c>
      <c r="L42">
        <v>7</v>
      </c>
      <c r="M42">
        <v>20</v>
      </c>
      <c r="N42">
        <v>20</v>
      </c>
    </row>
    <row r="43" spans="1:14" x14ac:dyDescent="0.3">
      <c r="A43" s="1" t="s">
        <v>230</v>
      </c>
      <c r="B43" s="2">
        <v>45778</v>
      </c>
      <c r="C43" s="1" t="s">
        <v>166</v>
      </c>
      <c r="D43" s="1" t="s">
        <v>65</v>
      </c>
      <c r="E43" s="1" t="s">
        <v>32</v>
      </c>
      <c r="F43" s="1" t="s">
        <v>32</v>
      </c>
      <c r="G43" s="1" t="s">
        <v>65</v>
      </c>
      <c r="H43" s="1" t="s">
        <v>63</v>
      </c>
      <c r="I43">
        <v>187</v>
      </c>
      <c r="J43">
        <v>175</v>
      </c>
      <c r="K43">
        <v>4</v>
      </c>
      <c r="L43">
        <v>9</v>
      </c>
      <c r="M43">
        <v>20</v>
      </c>
      <c r="N43">
        <v>20</v>
      </c>
    </row>
    <row r="44" spans="1:14" x14ac:dyDescent="0.3">
      <c r="A44" s="1" t="s">
        <v>231</v>
      </c>
      <c r="B44" s="2">
        <v>45779</v>
      </c>
      <c r="C44" s="1" t="s">
        <v>162</v>
      </c>
      <c r="D44" s="1" t="s">
        <v>10</v>
      </c>
      <c r="E44" s="1" t="s">
        <v>44</v>
      </c>
      <c r="F44" s="1" t="s">
        <v>44</v>
      </c>
      <c r="G44" s="1" t="s">
        <v>44</v>
      </c>
      <c r="H44" s="1" t="s">
        <v>45</v>
      </c>
      <c r="I44">
        <v>162</v>
      </c>
      <c r="J44">
        <v>165</v>
      </c>
      <c r="K44">
        <v>9</v>
      </c>
      <c r="L44">
        <v>5</v>
      </c>
      <c r="M44">
        <v>20</v>
      </c>
      <c r="N44">
        <v>19.2</v>
      </c>
    </row>
    <row r="45" spans="1:14" x14ac:dyDescent="0.3">
      <c r="A45" s="1" t="s">
        <v>232</v>
      </c>
      <c r="B45" s="2">
        <v>45780</v>
      </c>
      <c r="C45" s="1" t="s">
        <v>165</v>
      </c>
      <c r="D45" s="1" t="s">
        <v>54</v>
      </c>
      <c r="E45" s="1" t="s">
        <v>76</v>
      </c>
      <c r="F45" s="1" t="s">
        <v>76</v>
      </c>
      <c r="G45" s="1" t="s">
        <v>54</v>
      </c>
      <c r="H45" s="1" t="s">
        <v>52</v>
      </c>
      <c r="I45">
        <v>196</v>
      </c>
      <c r="J45">
        <v>188</v>
      </c>
      <c r="K45">
        <v>3</v>
      </c>
      <c r="L45">
        <v>8</v>
      </c>
      <c r="M45">
        <v>20</v>
      </c>
      <c r="N45">
        <v>20</v>
      </c>
    </row>
    <row r="46" spans="1:14" x14ac:dyDescent="0.3">
      <c r="A46" s="1" t="s">
        <v>233</v>
      </c>
      <c r="B46" s="2">
        <v>45781</v>
      </c>
      <c r="C46" s="1" t="s">
        <v>169</v>
      </c>
      <c r="D46" s="1" t="s">
        <v>98</v>
      </c>
      <c r="E46" s="1" t="s">
        <v>65</v>
      </c>
      <c r="F46" s="1" t="s">
        <v>65</v>
      </c>
      <c r="G46" s="1" t="s">
        <v>98</v>
      </c>
      <c r="H46" s="1" t="s">
        <v>103</v>
      </c>
      <c r="I46">
        <v>184</v>
      </c>
      <c r="J46">
        <v>183</v>
      </c>
      <c r="K46">
        <v>7</v>
      </c>
      <c r="L46">
        <v>9</v>
      </c>
      <c r="M46">
        <v>20</v>
      </c>
      <c r="N46">
        <v>20</v>
      </c>
    </row>
    <row r="47" spans="1:14" x14ac:dyDescent="0.3">
      <c r="A47" s="1" t="s">
        <v>234</v>
      </c>
      <c r="B47" s="2">
        <v>45782</v>
      </c>
      <c r="C47" s="1" t="s">
        <v>163</v>
      </c>
      <c r="D47" s="1" t="s">
        <v>32</v>
      </c>
      <c r="E47" s="1" t="s">
        <v>76</v>
      </c>
      <c r="F47" s="1" t="s">
        <v>76</v>
      </c>
      <c r="G47" s="1" t="s">
        <v>32</v>
      </c>
      <c r="H47" s="1" t="s">
        <v>30</v>
      </c>
      <c r="I47">
        <v>192</v>
      </c>
      <c r="J47">
        <v>174</v>
      </c>
      <c r="K47">
        <v>4</v>
      </c>
      <c r="L47">
        <v>8</v>
      </c>
      <c r="M47">
        <v>20</v>
      </c>
      <c r="N47">
        <v>20</v>
      </c>
    </row>
    <row r="48" spans="1:14" x14ac:dyDescent="0.3">
      <c r="A48" s="1" t="s">
        <v>235</v>
      </c>
      <c r="B48" s="2">
        <v>45783</v>
      </c>
      <c r="C48" s="1" t="s">
        <v>168</v>
      </c>
      <c r="D48" s="1" t="s">
        <v>87</v>
      </c>
      <c r="E48" s="1" t="s">
        <v>54</v>
      </c>
      <c r="F48" s="1" t="s">
        <v>87</v>
      </c>
      <c r="G48" s="1" t="s">
        <v>54</v>
      </c>
      <c r="H48" s="1" t="s">
        <v>55</v>
      </c>
      <c r="I48">
        <v>208</v>
      </c>
      <c r="J48">
        <v>198</v>
      </c>
      <c r="K48">
        <v>6</v>
      </c>
      <c r="L48">
        <v>7</v>
      </c>
      <c r="M48">
        <v>20</v>
      </c>
      <c r="N48">
        <v>20</v>
      </c>
    </row>
    <row r="49" spans="1:14" x14ac:dyDescent="0.3">
      <c r="A49" s="1" t="s">
        <v>236</v>
      </c>
      <c r="B49" s="2">
        <v>45784</v>
      </c>
      <c r="C49" s="1" t="s">
        <v>164</v>
      </c>
      <c r="D49" s="1" t="s">
        <v>44</v>
      </c>
      <c r="E49" s="1" t="s">
        <v>10</v>
      </c>
      <c r="F49" s="1" t="s">
        <v>10</v>
      </c>
      <c r="G49" s="1" t="s">
        <v>76</v>
      </c>
      <c r="H49" s="1" t="s">
        <v>74</v>
      </c>
      <c r="I49">
        <v>193</v>
      </c>
      <c r="J49">
        <v>165</v>
      </c>
      <c r="K49">
        <v>5</v>
      </c>
      <c r="L49">
        <v>10</v>
      </c>
      <c r="M49">
        <v>20</v>
      </c>
      <c r="N49">
        <v>17.2</v>
      </c>
    </row>
    <row r="50" spans="1:14" x14ac:dyDescent="0.3">
      <c r="A50" s="1" t="s">
        <v>237</v>
      </c>
      <c r="B50" s="2">
        <v>45785</v>
      </c>
      <c r="C50" s="1" t="s">
        <v>166</v>
      </c>
      <c r="D50" s="1" t="s">
        <v>65</v>
      </c>
      <c r="E50" s="1" t="s">
        <v>44</v>
      </c>
      <c r="F50" s="1" t="s">
        <v>44</v>
      </c>
      <c r="G50" s="1" t="s">
        <v>76</v>
      </c>
      <c r="H50" s="1" t="s">
        <v>83</v>
      </c>
      <c r="I50">
        <v>181</v>
      </c>
      <c r="J50">
        <v>185</v>
      </c>
      <c r="K50">
        <v>5</v>
      </c>
      <c r="L50">
        <v>4</v>
      </c>
      <c r="M50">
        <v>20</v>
      </c>
      <c r="N50">
        <v>19.3</v>
      </c>
    </row>
    <row r="51" spans="1:14" x14ac:dyDescent="0.3">
      <c r="A51" s="1" t="s">
        <v>238</v>
      </c>
      <c r="B51" s="2">
        <v>45786</v>
      </c>
      <c r="C51" s="1" t="s">
        <v>167</v>
      </c>
      <c r="D51" s="1" t="s">
        <v>76</v>
      </c>
      <c r="E51" s="1" t="s">
        <v>32</v>
      </c>
      <c r="F51" s="1" t="s">
        <v>65</v>
      </c>
      <c r="G51" s="1" t="s">
        <v>54</v>
      </c>
      <c r="H51" s="1" t="s">
        <v>58</v>
      </c>
      <c r="I51">
        <v>164</v>
      </c>
      <c r="J51">
        <v>165</v>
      </c>
      <c r="K51">
        <v>8</v>
      </c>
      <c r="L51">
        <v>3</v>
      </c>
      <c r="M51">
        <v>20</v>
      </c>
      <c r="N51">
        <v>18.399999999999999</v>
      </c>
    </row>
    <row r="52" spans="1:14" x14ac:dyDescent="0.3">
      <c r="A52" s="1" t="s">
        <v>239</v>
      </c>
      <c r="B52" s="2">
        <v>45787</v>
      </c>
      <c r="C52" s="1" t="s">
        <v>162</v>
      </c>
      <c r="D52" s="1" t="s">
        <v>10</v>
      </c>
      <c r="E52" s="1" t="s">
        <v>32</v>
      </c>
      <c r="F52" s="1" t="s">
        <v>87</v>
      </c>
      <c r="G52" s="1" t="s">
        <v>32</v>
      </c>
      <c r="H52" s="1" t="s">
        <v>33</v>
      </c>
      <c r="I52">
        <v>178</v>
      </c>
      <c r="J52">
        <v>169</v>
      </c>
      <c r="K52">
        <v>6</v>
      </c>
      <c r="L52">
        <v>9</v>
      </c>
      <c r="M52">
        <v>20</v>
      </c>
      <c r="N52">
        <v>20</v>
      </c>
    </row>
    <row r="53" spans="1:14" x14ac:dyDescent="0.3">
      <c r="A53" s="1" t="s">
        <v>240</v>
      </c>
      <c r="B53" s="2">
        <v>45788</v>
      </c>
      <c r="C53" s="1" t="s">
        <v>165</v>
      </c>
      <c r="D53" s="1" t="s">
        <v>54</v>
      </c>
      <c r="E53" s="1" t="s">
        <v>98</v>
      </c>
      <c r="F53" s="1" t="s">
        <v>10</v>
      </c>
      <c r="G53" s="1" t="s">
        <v>98</v>
      </c>
      <c r="H53" s="1" t="s">
        <v>101</v>
      </c>
      <c r="I53">
        <v>154</v>
      </c>
      <c r="J53">
        <v>155</v>
      </c>
      <c r="K53">
        <v>10</v>
      </c>
      <c r="L53">
        <v>3</v>
      </c>
      <c r="M53">
        <v>19.5</v>
      </c>
      <c r="N53">
        <v>17</v>
      </c>
    </row>
    <row r="54" spans="1:14" x14ac:dyDescent="0.3">
      <c r="A54" s="1" t="s">
        <v>241</v>
      </c>
      <c r="B54" s="2">
        <v>45789</v>
      </c>
      <c r="C54" s="1" t="s">
        <v>169</v>
      </c>
      <c r="D54" s="1" t="s">
        <v>98</v>
      </c>
      <c r="E54" s="1" t="s">
        <v>44</v>
      </c>
      <c r="F54" s="1" t="s">
        <v>44</v>
      </c>
      <c r="G54" s="1" t="s">
        <v>54</v>
      </c>
      <c r="H54" s="1" t="s">
        <v>60</v>
      </c>
      <c r="I54">
        <v>171</v>
      </c>
      <c r="J54">
        <v>156</v>
      </c>
      <c r="K54">
        <v>5</v>
      </c>
      <c r="L54">
        <v>9</v>
      </c>
      <c r="M54">
        <v>20</v>
      </c>
      <c r="N54">
        <v>18.3</v>
      </c>
    </row>
    <row r="55" spans="1:14" x14ac:dyDescent="0.3">
      <c r="A55" s="1" t="s">
        <v>242</v>
      </c>
      <c r="B55" s="2">
        <v>45790</v>
      </c>
      <c r="C55" s="1" t="s">
        <v>168</v>
      </c>
      <c r="D55" s="1" t="s">
        <v>87</v>
      </c>
      <c r="E55" s="1" t="s">
        <v>65</v>
      </c>
      <c r="F55" s="1" t="s">
        <v>65</v>
      </c>
      <c r="G55" s="1" t="s">
        <v>65</v>
      </c>
      <c r="H55" s="1" t="s">
        <v>66</v>
      </c>
      <c r="I55">
        <v>149</v>
      </c>
      <c r="J55">
        <v>150</v>
      </c>
      <c r="K55">
        <v>9</v>
      </c>
      <c r="L55">
        <v>4</v>
      </c>
      <c r="M55">
        <v>20</v>
      </c>
      <c r="N55">
        <v>18.100000000000001</v>
      </c>
    </row>
    <row r="56" spans="1:14" x14ac:dyDescent="0.3">
      <c r="A56" s="1" t="s">
        <v>243</v>
      </c>
      <c r="B56" s="2">
        <v>45791</v>
      </c>
      <c r="C56" s="1" t="s">
        <v>164</v>
      </c>
      <c r="D56" s="1" t="s">
        <v>44</v>
      </c>
      <c r="E56" s="1" t="s">
        <v>76</v>
      </c>
      <c r="F56" s="1" t="s">
        <v>10</v>
      </c>
      <c r="G56" s="1" t="s">
        <v>87</v>
      </c>
      <c r="H56" s="1" t="s">
        <v>85</v>
      </c>
      <c r="I56">
        <v>177</v>
      </c>
      <c r="J56">
        <v>152</v>
      </c>
      <c r="K56">
        <v>7</v>
      </c>
      <c r="L56">
        <v>8</v>
      </c>
      <c r="M56">
        <v>20</v>
      </c>
      <c r="N56">
        <v>18.399999999999999</v>
      </c>
    </row>
    <row r="57" spans="1:14" x14ac:dyDescent="0.3">
      <c r="A57" s="1" t="s">
        <v>244</v>
      </c>
      <c r="B57" s="2">
        <v>45792</v>
      </c>
      <c r="C57" s="1" t="s">
        <v>162</v>
      </c>
      <c r="D57" s="1" t="s">
        <v>10</v>
      </c>
      <c r="E57" s="1" t="s">
        <v>54</v>
      </c>
      <c r="F57" s="1" t="s">
        <v>32</v>
      </c>
      <c r="G57" s="1" t="s">
        <v>32</v>
      </c>
      <c r="H57" s="1" t="s">
        <v>36</v>
      </c>
      <c r="I57">
        <v>161</v>
      </c>
      <c r="J57">
        <v>162</v>
      </c>
      <c r="K57">
        <v>8</v>
      </c>
      <c r="L57">
        <v>6</v>
      </c>
      <c r="M57">
        <v>20</v>
      </c>
      <c r="N57">
        <v>19.2</v>
      </c>
    </row>
    <row r="58" spans="1:14" x14ac:dyDescent="0.3">
      <c r="A58" s="1" t="s">
        <v>245</v>
      </c>
      <c r="B58" s="2">
        <v>45793</v>
      </c>
      <c r="C58" s="1" t="s">
        <v>163</v>
      </c>
      <c r="D58" s="1" t="s">
        <v>32</v>
      </c>
      <c r="E58" s="1" t="s">
        <v>98</v>
      </c>
      <c r="F58" s="1" t="s">
        <v>65</v>
      </c>
      <c r="G58" s="1" t="s">
        <v>44</v>
      </c>
      <c r="H58" s="1" t="s">
        <v>42</v>
      </c>
      <c r="I58">
        <v>198</v>
      </c>
      <c r="J58">
        <v>187</v>
      </c>
      <c r="K58">
        <v>3</v>
      </c>
      <c r="L58">
        <v>8</v>
      </c>
      <c r="M58">
        <v>20</v>
      </c>
      <c r="N58">
        <v>20</v>
      </c>
    </row>
    <row r="59" spans="1:14" x14ac:dyDescent="0.3">
      <c r="A59" s="1" t="s">
        <v>246</v>
      </c>
      <c r="B59" s="2">
        <v>45794</v>
      </c>
      <c r="C59" s="1" t="s">
        <v>166</v>
      </c>
      <c r="D59" s="1" t="s">
        <v>65</v>
      </c>
      <c r="E59" s="1" t="s">
        <v>76</v>
      </c>
      <c r="F59" s="1" t="s">
        <v>76</v>
      </c>
      <c r="G59" s="1" t="s">
        <v>10</v>
      </c>
      <c r="H59" s="1" t="s">
        <v>8</v>
      </c>
      <c r="I59">
        <v>188</v>
      </c>
      <c r="J59">
        <v>186</v>
      </c>
      <c r="K59">
        <v>6</v>
      </c>
      <c r="L59">
        <v>8</v>
      </c>
      <c r="M59">
        <v>20</v>
      </c>
      <c r="N59">
        <v>20</v>
      </c>
    </row>
    <row r="60" spans="1:14" x14ac:dyDescent="0.3">
      <c r="A60" s="1" t="s">
        <v>247</v>
      </c>
      <c r="B60" s="2">
        <v>45795</v>
      </c>
      <c r="C60" s="1" t="s">
        <v>165</v>
      </c>
      <c r="D60" s="1" t="s">
        <v>54</v>
      </c>
      <c r="E60" s="1" t="s">
        <v>87</v>
      </c>
      <c r="F60" s="1" t="s">
        <v>98</v>
      </c>
      <c r="G60" s="1" t="s">
        <v>98</v>
      </c>
      <c r="H60" s="1" t="s">
        <v>96</v>
      </c>
      <c r="I60">
        <v>169</v>
      </c>
      <c r="J60">
        <v>170</v>
      </c>
      <c r="K60">
        <v>8</v>
      </c>
      <c r="L60">
        <v>4</v>
      </c>
      <c r="M60">
        <v>20</v>
      </c>
      <c r="N60">
        <v>19.100000000000001</v>
      </c>
    </row>
    <row r="61" spans="1:14" x14ac:dyDescent="0.3">
      <c r="A61" s="1" t="s">
        <v>248</v>
      </c>
      <c r="B61" s="2">
        <v>45796</v>
      </c>
      <c r="C61" s="1" t="s">
        <v>167</v>
      </c>
      <c r="D61" s="1" t="s">
        <v>76</v>
      </c>
      <c r="E61" s="1" t="s">
        <v>10</v>
      </c>
      <c r="F61" s="1" t="s">
        <v>65</v>
      </c>
      <c r="G61" s="1" t="s">
        <v>87</v>
      </c>
      <c r="H61" s="1" t="s">
        <v>88</v>
      </c>
      <c r="I61">
        <v>155</v>
      </c>
      <c r="J61">
        <v>156</v>
      </c>
      <c r="K61">
        <v>10</v>
      </c>
      <c r="L61">
        <v>6</v>
      </c>
      <c r="M61">
        <v>20</v>
      </c>
      <c r="N61">
        <v>19.399999999999999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7277-72D0-417B-9150-6C9A205ED1BF}">
  <dimension ref="A1:D11"/>
  <sheetViews>
    <sheetView workbookViewId="0">
      <selection activeCell="B6" sqref="A2:D11"/>
    </sheetView>
  </sheetViews>
  <sheetFormatPr defaultRowHeight="14.4" x14ac:dyDescent="0.3"/>
  <cols>
    <col min="1" max="1" width="11.44140625" bestFit="1" customWidth="1"/>
    <col min="2" max="2" width="51.33203125" bestFit="1" customWidth="1"/>
    <col min="3" max="3" width="10.6640625" bestFit="1" customWidth="1"/>
    <col min="4" max="4" width="10.44140625" bestFit="1" customWidth="1"/>
  </cols>
  <sheetData>
    <row r="1" spans="1:4" x14ac:dyDescent="0.3">
      <c r="A1" t="s">
        <v>159</v>
      </c>
      <c r="B1" t="s">
        <v>160</v>
      </c>
      <c r="C1" t="s">
        <v>109</v>
      </c>
      <c r="D1" t="s">
        <v>161</v>
      </c>
    </row>
    <row r="2" spans="1:4" x14ac:dyDescent="0.3">
      <c r="A2" s="1" t="s">
        <v>162</v>
      </c>
      <c r="B2" s="1" t="s">
        <v>114</v>
      </c>
      <c r="C2" s="1" t="s">
        <v>115</v>
      </c>
      <c r="D2">
        <v>33108</v>
      </c>
    </row>
    <row r="3" spans="1:4" x14ac:dyDescent="0.3">
      <c r="A3" s="1" t="s">
        <v>163</v>
      </c>
      <c r="B3" s="1" t="s">
        <v>120</v>
      </c>
      <c r="C3" s="1" t="s">
        <v>121</v>
      </c>
      <c r="D3">
        <v>38000</v>
      </c>
    </row>
    <row r="4" spans="1:4" x14ac:dyDescent="0.3">
      <c r="A4" s="1" t="s">
        <v>164</v>
      </c>
      <c r="B4" s="1" t="s">
        <v>126</v>
      </c>
      <c r="C4" s="1" t="s">
        <v>127</v>
      </c>
      <c r="D4">
        <v>42000</v>
      </c>
    </row>
    <row r="5" spans="1:4" x14ac:dyDescent="0.3">
      <c r="A5" s="1" t="s">
        <v>165</v>
      </c>
      <c r="B5" s="1" t="s">
        <v>132</v>
      </c>
      <c r="C5" s="1" t="s">
        <v>133</v>
      </c>
      <c r="D5">
        <v>68000</v>
      </c>
    </row>
    <row r="6" spans="1:4" x14ac:dyDescent="0.3">
      <c r="A6" s="1" t="s">
        <v>166</v>
      </c>
      <c r="B6" s="1" t="s">
        <v>138</v>
      </c>
      <c r="C6" s="1" t="s">
        <v>139</v>
      </c>
      <c r="D6">
        <v>41820</v>
      </c>
    </row>
    <row r="7" spans="1:4" x14ac:dyDescent="0.3">
      <c r="A7" s="1" t="s">
        <v>167</v>
      </c>
      <c r="B7" s="1" t="s">
        <v>144</v>
      </c>
      <c r="C7" s="1" t="s">
        <v>145</v>
      </c>
      <c r="D7">
        <v>30000</v>
      </c>
    </row>
    <row r="8" spans="1:4" x14ac:dyDescent="0.3">
      <c r="A8" s="1" t="s">
        <v>168</v>
      </c>
      <c r="B8" s="1" t="s">
        <v>150</v>
      </c>
      <c r="C8" s="1" t="s">
        <v>151</v>
      </c>
      <c r="D8">
        <v>38000</v>
      </c>
    </row>
    <row r="9" spans="1:4" x14ac:dyDescent="0.3">
      <c r="A9" s="1" t="s">
        <v>169</v>
      </c>
      <c r="B9" s="1" t="s">
        <v>156</v>
      </c>
      <c r="C9" s="1" t="s">
        <v>157</v>
      </c>
      <c r="D9">
        <v>39200</v>
      </c>
    </row>
    <row r="10" spans="1:4" x14ac:dyDescent="0.3">
      <c r="A10" s="1" t="s">
        <v>170</v>
      </c>
      <c r="B10" s="1" t="s">
        <v>171</v>
      </c>
      <c r="C10" s="1" t="s">
        <v>172</v>
      </c>
      <c r="D10">
        <v>132000</v>
      </c>
    </row>
    <row r="11" spans="1:4" x14ac:dyDescent="0.3">
      <c r="A11" s="1" t="s">
        <v>173</v>
      </c>
      <c r="B11" s="1" t="s">
        <v>174</v>
      </c>
      <c r="C11" s="1" t="s">
        <v>175</v>
      </c>
      <c r="D11">
        <v>50000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8DDF-AE21-45BC-B840-081ED826933C}">
  <dimension ref="A1:G9"/>
  <sheetViews>
    <sheetView workbookViewId="0">
      <selection activeCell="C7" sqref="A2:G9"/>
    </sheetView>
  </sheetViews>
  <sheetFormatPr defaultRowHeight="14.4" x14ac:dyDescent="0.3"/>
  <cols>
    <col min="1" max="1" width="10.6640625" bestFit="1" customWidth="1"/>
    <col min="2" max="2" width="29.21875" bestFit="1" customWidth="1"/>
    <col min="3" max="3" width="14.44140625" bestFit="1" customWidth="1"/>
    <col min="4" max="4" width="17" bestFit="1" customWidth="1"/>
    <col min="5" max="5" width="40" bestFit="1" customWidth="1"/>
    <col min="6" max="6" width="9.77734375" bestFit="1" customWidth="1"/>
    <col min="7" max="7" width="16.33203125" bestFit="1" customWidth="1"/>
  </cols>
  <sheetData>
    <row r="1" spans="1:7" x14ac:dyDescent="0.3">
      <c r="A1" t="s">
        <v>2</v>
      </c>
      <c r="B1" t="s">
        <v>105</v>
      </c>
      <c r="C1" t="s">
        <v>106</v>
      </c>
      <c r="D1" t="s">
        <v>107</v>
      </c>
      <c r="E1" t="s">
        <v>108</v>
      </c>
      <c r="F1" t="s">
        <v>109</v>
      </c>
      <c r="G1" t="s">
        <v>110</v>
      </c>
    </row>
    <row r="2" spans="1:7" x14ac:dyDescent="0.3">
      <c r="A2" s="1" t="s">
        <v>10</v>
      </c>
      <c r="B2" s="1" t="s">
        <v>111</v>
      </c>
      <c r="C2" s="1" t="s">
        <v>112</v>
      </c>
      <c r="D2" s="1" t="s">
        <v>113</v>
      </c>
      <c r="E2" s="1" t="s">
        <v>114</v>
      </c>
      <c r="F2" s="1" t="s">
        <v>115</v>
      </c>
      <c r="G2" s="1" t="s">
        <v>116</v>
      </c>
    </row>
    <row r="3" spans="1:7" x14ac:dyDescent="0.3">
      <c r="A3" s="1" t="s">
        <v>32</v>
      </c>
      <c r="B3" s="1" t="s">
        <v>117</v>
      </c>
      <c r="C3" s="1" t="s">
        <v>118</v>
      </c>
      <c r="D3" s="1" t="s">
        <v>119</v>
      </c>
      <c r="E3" s="1" t="s">
        <v>120</v>
      </c>
      <c r="F3" s="1" t="s">
        <v>121</v>
      </c>
      <c r="G3" s="1" t="s">
        <v>122</v>
      </c>
    </row>
    <row r="4" spans="1:7" x14ac:dyDescent="0.3">
      <c r="A4" s="1" t="s">
        <v>44</v>
      </c>
      <c r="B4" s="1" t="s">
        <v>123</v>
      </c>
      <c r="C4" s="1" t="s">
        <v>124</v>
      </c>
      <c r="D4" s="1" t="s">
        <v>125</v>
      </c>
      <c r="E4" s="1" t="s">
        <v>126</v>
      </c>
      <c r="F4" s="1" t="s">
        <v>127</v>
      </c>
      <c r="G4" s="1" t="s">
        <v>128</v>
      </c>
    </row>
    <row r="5" spans="1:7" x14ac:dyDescent="0.3">
      <c r="A5" s="1" t="s">
        <v>54</v>
      </c>
      <c r="B5" s="1" t="s">
        <v>129</v>
      </c>
      <c r="C5" s="1" t="s">
        <v>130</v>
      </c>
      <c r="D5" s="1" t="s">
        <v>131</v>
      </c>
      <c r="E5" s="1" t="s">
        <v>132</v>
      </c>
      <c r="F5" s="1" t="s">
        <v>133</v>
      </c>
      <c r="G5" s="1" t="s">
        <v>134</v>
      </c>
    </row>
    <row r="6" spans="1:7" x14ac:dyDescent="0.3">
      <c r="A6" s="1" t="s">
        <v>65</v>
      </c>
      <c r="B6" s="1" t="s">
        <v>135</v>
      </c>
      <c r="C6" s="1" t="s">
        <v>136</v>
      </c>
      <c r="D6" s="1" t="s">
        <v>137</v>
      </c>
      <c r="E6" s="1" t="s">
        <v>138</v>
      </c>
      <c r="F6" s="1" t="s">
        <v>139</v>
      </c>
      <c r="G6" s="1" t="s">
        <v>140</v>
      </c>
    </row>
    <row r="7" spans="1:7" x14ac:dyDescent="0.3">
      <c r="A7" s="1" t="s">
        <v>76</v>
      </c>
      <c r="B7" s="1" t="s">
        <v>141</v>
      </c>
      <c r="C7" s="1" t="s">
        <v>142</v>
      </c>
      <c r="D7" s="1" t="s">
        <v>143</v>
      </c>
      <c r="E7" s="1" t="s">
        <v>144</v>
      </c>
      <c r="F7" s="1" t="s">
        <v>145</v>
      </c>
      <c r="G7" s="1" t="s">
        <v>146</v>
      </c>
    </row>
    <row r="8" spans="1:7" x14ac:dyDescent="0.3">
      <c r="A8" s="1" t="s">
        <v>87</v>
      </c>
      <c r="B8" s="1" t="s">
        <v>147</v>
      </c>
      <c r="C8" s="1" t="s">
        <v>148</v>
      </c>
      <c r="D8" s="1" t="s">
        <v>149</v>
      </c>
      <c r="E8" s="1" t="s">
        <v>150</v>
      </c>
      <c r="F8" s="1" t="s">
        <v>151</v>
      </c>
      <c r="G8" s="1" t="s">
        <v>152</v>
      </c>
    </row>
    <row r="9" spans="1:7" x14ac:dyDescent="0.3">
      <c r="A9" s="1" t="s">
        <v>98</v>
      </c>
      <c r="B9" s="1" t="s">
        <v>153</v>
      </c>
      <c r="C9" s="1" t="s">
        <v>154</v>
      </c>
      <c r="D9" s="1" t="s">
        <v>155</v>
      </c>
      <c r="E9" s="1" t="s">
        <v>156</v>
      </c>
      <c r="F9" s="1" t="s">
        <v>157</v>
      </c>
      <c r="G9" s="1" t="s">
        <v>158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484E-A4A4-45F5-8401-68D1F981F3C7}">
  <dimension ref="A1:H34"/>
  <sheetViews>
    <sheetView workbookViewId="0">
      <selection activeCell="G14" sqref="G14"/>
    </sheetView>
  </sheetViews>
  <sheetFormatPr defaultRowHeight="14.4" x14ac:dyDescent="0.3"/>
  <cols>
    <col min="1" max="1" width="11.21875" bestFit="1" customWidth="1"/>
    <col min="2" max="2" width="18.5546875" bestFit="1" customWidth="1"/>
    <col min="3" max="3" width="10.6640625" bestFit="1" customWidth="1"/>
    <col min="4" max="4" width="12.21875" bestFit="1" customWidth="1"/>
    <col min="5" max="5" width="13.33203125" bestFit="1" customWidth="1"/>
    <col min="6" max="6" width="6.44140625" bestFit="1" customWidth="1"/>
    <col min="7" max="7" width="14.33203125" bestFit="1" customWidth="1"/>
    <col min="8" max="8" width="20.33203125" bestFit="1" customWidth="1"/>
  </cols>
  <sheetData>
    <row r="1" spans="1:8" x14ac:dyDescent="0.3">
      <c r="A1" t="s">
        <v>0</v>
      </c>
      <c r="B1" t="s">
        <v>1</v>
      </c>
      <c r="C1" t="s">
        <v>2</v>
      </c>
      <c r="D1" t="s">
        <v>3</v>
      </c>
      <c r="E1" t="s">
        <v>4</v>
      </c>
      <c r="F1" t="s">
        <v>5</v>
      </c>
      <c r="G1" t="s">
        <v>6</v>
      </c>
      <c r="H1" t="s">
        <v>7</v>
      </c>
    </row>
    <row r="2" spans="1:8" x14ac:dyDescent="0.3">
      <c r="A2" s="1" t="s">
        <v>8</v>
      </c>
      <c r="B2" s="1" t="s">
        <v>9</v>
      </c>
      <c r="C2" s="1" t="s">
        <v>10</v>
      </c>
      <c r="D2" s="1" t="s">
        <v>11</v>
      </c>
      <c r="E2" s="1" t="s">
        <v>12</v>
      </c>
      <c r="F2">
        <v>33</v>
      </c>
      <c r="G2" s="1" t="s">
        <v>13</v>
      </c>
      <c r="H2" s="1" t="s">
        <v>14</v>
      </c>
    </row>
    <row r="3" spans="1:8" x14ac:dyDescent="0.3">
      <c r="A3" s="1" t="s">
        <v>15</v>
      </c>
      <c r="B3" s="1" t="s">
        <v>16</v>
      </c>
      <c r="C3" s="1" t="s">
        <v>10</v>
      </c>
      <c r="D3" s="1" t="s">
        <v>17</v>
      </c>
      <c r="E3" s="1" t="s">
        <v>12</v>
      </c>
      <c r="F3">
        <v>31</v>
      </c>
      <c r="G3" s="1" t="s">
        <v>13</v>
      </c>
      <c r="H3" s="1" t="s">
        <v>18</v>
      </c>
    </row>
    <row r="4" spans="1:8" x14ac:dyDescent="0.3">
      <c r="A4" s="1" t="s">
        <v>19</v>
      </c>
      <c r="B4" s="1" t="s">
        <v>20</v>
      </c>
      <c r="C4" s="1" t="s">
        <v>10</v>
      </c>
      <c r="D4" s="1" t="s">
        <v>21</v>
      </c>
      <c r="E4" s="1" t="s">
        <v>12</v>
      </c>
      <c r="F4">
        <v>26</v>
      </c>
      <c r="G4" s="1" t="s">
        <v>22</v>
      </c>
      <c r="H4" s="1" t="s">
        <v>23</v>
      </c>
    </row>
    <row r="5" spans="1:8" x14ac:dyDescent="0.3">
      <c r="A5" s="1" t="s">
        <v>24</v>
      </c>
      <c r="B5" s="1" t="s">
        <v>25</v>
      </c>
      <c r="C5" s="1" t="s">
        <v>10</v>
      </c>
      <c r="D5" s="1" t="s">
        <v>26</v>
      </c>
      <c r="E5" s="1" t="s">
        <v>12</v>
      </c>
      <c r="F5">
        <v>22</v>
      </c>
      <c r="G5" s="1" t="s">
        <v>22</v>
      </c>
      <c r="H5" s="1" t="s">
        <v>14</v>
      </c>
    </row>
    <row r="6" spans="1:8" x14ac:dyDescent="0.3">
      <c r="A6" s="1" t="s">
        <v>27</v>
      </c>
      <c r="B6" s="1" t="s">
        <v>28</v>
      </c>
      <c r="C6" s="1" t="s">
        <v>10</v>
      </c>
      <c r="D6" s="1" t="s">
        <v>26</v>
      </c>
      <c r="E6" s="1" t="s">
        <v>12</v>
      </c>
      <c r="F6">
        <v>31</v>
      </c>
      <c r="G6" s="1" t="s">
        <v>13</v>
      </c>
      <c r="H6" s="1" t="s">
        <v>29</v>
      </c>
    </row>
    <row r="7" spans="1:8" x14ac:dyDescent="0.3">
      <c r="A7" s="1" t="s">
        <v>30</v>
      </c>
      <c r="B7" s="1" t="s">
        <v>31</v>
      </c>
      <c r="C7" s="1" t="s">
        <v>32</v>
      </c>
      <c r="D7" s="1" t="s">
        <v>26</v>
      </c>
      <c r="E7" s="1" t="s">
        <v>12</v>
      </c>
      <c r="F7">
        <v>31</v>
      </c>
      <c r="G7" s="1" t="s">
        <v>22</v>
      </c>
      <c r="H7" s="1" t="s">
        <v>29</v>
      </c>
    </row>
    <row r="8" spans="1:8" x14ac:dyDescent="0.3">
      <c r="A8" s="1" t="s">
        <v>33</v>
      </c>
      <c r="B8" s="1" t="s">
        <v>34</v>
      </c>
      <c r="C8" s="1" t="s">
        <v>32</v>
      </c>
      <c r="D8" s="1" t="s">
        <v>17</v>
      </c>
      <c r="E8" s="1" t="s">
        <v>12</v>
      </c>
      <c r="F8">
        <v>32</v>
      </c>
      <c r="G8" s="1" t="s">
        <v>13</v>
      </c>
      <c r="H8" s="1" t="s">
        <v>35</v>
      </c>
    </row>
    <row r="9" spans="1:8" x14ac:dyDescent="0.3">
      <c r="A9" s="1" t="s">
        <v>36</v>
      </c>
      <c r="B9" s="1" t="s">
        <v>37</v>
      </c>
      <c r="C9" s="1" t="s">
        <v>32</v>
      </c>
      <c r="D9" s="1" t="s">
        <v>26</v>
      </c>
      <c r="E9" s="1" t="s">
        <v>38</v>
      </c>
      <c r="F9">
        <v>33</v>
      </c>
      <c r="G9" s="1" t="s">
        <v>13</v>
      </c>
      <c r="H9" s="1" t="s">
        <v>29</v>
      </c>
    </row>
    <row r="10" spans="1:8" x14ac:dyDescent="0.3">
      <c r="A10" s="1" t="s">
        <v>39</v>
      </c>
      <c r="B10" s="1" t="s">
        <v>40</v>
      </c>
      <c r="C10" s="1" t="s">
        <v>32</v>
      </c>
      <c r="D10" s="1" t="s">
        <v>17</v>
      </c>
      <c r="E10" s="1" t="s">
        <v>41</v>
      </c>
      <c r="F10">
        <v>22</v>
      </c>
      <c r="G10" s="1" t="s">
        <v>13</v>
      </c>
      <c r="H10" s="1" t="s">
        <v>18</v>
      </c>
    </row>
    <row r="11" spans="1:8" x14ac:dyDescent="0.3">
      <c r="A11" s="1" t="s">
        <v>42</v>
      </c>
      <c r="B11" s="1" t="s">
        <v>43</v>
      </c>
      <c r="C11" s="1" t="s">
        <v>44</v>
      </c>
      <c r="D11" s="1" t="s">
        <v>11</v>
      </c>
      <c r="E11" s="1" t="s">
        <v>12</v>
      </c>
      <c r="F11">
        <v>36</v>
      </c>
      <c r="G11" s="1" t="s">
        <v>13</v>
      </c>
      <c r="H11" s="1" t="s">
        <v>29</v>
      </c>
    </row>
    <row r="12" spans="1:8" x14ac:dyDescent="0.3">
      <c r="A12" s="1" t="s">
        <v>45</v>
      </c>
      <c r="B12" s="1" t="s">
        <v>46</v>
      </c>
      <c r="C12" s="1" t="s">
        <v>44</v>
      </c>
      <c r="D12" s="1" t="s">
        <v>17</v>
      </c>
      <c r="E12" s="1" t="s">
        <v>12</v>
      </c>
      <c r="F12">
        <v>31</v>
      </c>
      <c r="G12" s="1" t="s">
        <v>13</v>
      </c>
      <c r="H12" s="1" t="s">
        <v>18</v>
      </c>
    </row>
    <row r="13" spans="1:8" x14ac:dyDescent="0.3">
      <c r="A13" s="1" t="s">
        <v>47</v>
      </c>
      <c r="B13" s="1" t="s">
        <v>48</v>
      </c>
      <c r="C13" s="1" t="s">
        <v>44</v>
      </c>
      <c r="D13" s="1" t="s">
        <v>26</v>
      </c>
      <c r="E13" s="1" t="s">
        <v>49</v>
      </c>
      <c r="F13">
        <v>36</v>
      </c>
      <c r="G13" s="1" t="s">
        <v>13</v>
      </c>
      <c r="H13" s="1" t="s">
        <v>14</v>
      </c>
    </row>
    <row r="14" spans="1:8" x14ac:dyDescent="0.3">
      <c r="A14" s="1" t="s">
        <v>50</v>
      </c>
      <c r="B14" s="1" t="s">
        <v>51</v>
      </c>
      <c r="C14" s="1" t="s">
        <v>44</v>
      </c>
      <c r="D14" s="1" t="s">
        <v>21</v>
      </c>
      <c r="E14" s="1" t="s">
        <v>12</v>
      </c>
      <c r="F14">
        <v>39</v>
      </c>
      <c r="G14" s="1" t="s">
        <v>13</v>
      </c>
      <c r="H14" s="1" t="s">
        <v>23</v>
      </c>
    </row>
    <row r="15" spans="1:8" x14ac:dyDescent="0.3">
      <c r="A15" s="1" t="s">
        <v>52</v>
      </c>
      <c r="B15" s="1" t="s">
        <v>53</v>
      </c>
      <c r="C15" s="1" t="s">
        <v>54</v>
      </c>
      <c r="D15" s="1" t="s">
        <v>11</v>
      </c>
      <c r="E15" s="1" t="s">
        <v>12</v>
      </c>
      <c r="F15">
        <v>27</v>
      </c>
      <c r="G15" s="1" t="s">
        <v>22</v>
      </c>
      <c r="H15" s="1" t="s">
        <v>14</v>
      </c>
    </row>
    <row r="16" spans="1:8" x14ac:dyDescent="0.3">
      <c r="A16" s="1" t="s">
        <v>55</v>
      </c>
      <c r="B16" s="1" t="s">
        <v>56</v>
      </c>
      <c r="C16" s="1" t="s">
        <v>54</v>
      </c>
      <c r="D16" s="1" t="s">
        <v>26</v>
      </c>
      <c r="E16" s="1" t="s">
        <v>57</v>
      </c>
      <c r="F16">
        <v>36</v>
      </c>
      <c r="G16" s="1" t="s">
        <v>13</v>
      </c>
      <c r="H16" s="1" t="s">
        <v>18</v>
      </c>
    </row>
    <row r="17" spans="1:8" x14ac:dyDescent="0.3">
      <c r="A17" s="1" t="s">
        <v>58</v>
      </c>
      <c r="B17" s="1" t="s">
        <v>59</v>
      </c>
      <c r="C17" s="1" t="s">
        <v>54</v>
      </c>
      <c r="D17" s="1" t="s">
        <v>26</v>
      </c>
      <c r="E17" s="1" t="s">
        <v>57</v>
      </c>
      <c r="F17">
        <v>36</v>
      </c>
      <c r="G17" s="1" t="s">
        <v>22</v>
      </c>
      <c r="H17" s="1" t="s">
        <v>14</v>
      </c>
    </row>
    <row r="18" spans="1:8" x14ac:dyDescent="0.3">
      <c r="A18" s="1" t="s">
        <v>60</v>
      </c>
      <c r="B18" s="1" t="s">
        <v>61</v>
      </c>
      <c r="C18" s="1" t="s">
        <v>54</v>
      </c>
      <c r="D18" s="1" t="s">
        <v>17</v>
      </c>
      <c r="E18" s="1" t="s">
        <v>12</v>
      </c>
      <c r="F18">
        <v>33</v>
      </c>
      <c r="G18" s="1" t="s">
        <v>13</v>
      </c>
      <c r="H18" s="1" t="s">
        <v>62</v>
      </c>
    </row>
    <row r="19" spans="1:8" x14ac:dyDescent="0.3">
      <c r="A19" s="1" t="s">
        <v>63</v>
      </c>
      <c r="B19" s="1" t="s">
        <v>64</v>
      </c>
      <c r="C19" s="1" t="s">
        <v>65</v>
      </c>
      <c r="D19" s="1" t="s">
        <v>11</v>
      </c>
      <c r="E19" s="1" t="s">
        <v>49</v>
      </c>
      <c r="F19">
        <v>38</v>
      </c>
      <c r="G19" s="1" t="s">
        <v>22</v>
      </c>
      <c r="H19" s="1" t="s">
        <v>62</v>
      </c>
    </row>
    <row r="20" spans="1:8" x14ac:dyDescent="0.3">
      <c r="A20" s="1" t="s">
        <v>66</v>
      </c>
      <c r="B20" s="1" t="s">
        <v>67</v>
      </c>
      <c r="C20" s="1" t="s">
        <v>65</v>
      </c>
      <c r="D20" s="1" t="s">
        <v>17</v>
      </c>
      <c r="E20" s="1" t="s">
        <v>12</v>
      </c>
      <c r="F20">
        <v>30</v>
      </c>
      <c r="G20" s="1" t="s">
        <v>22</v>
      </c>
      <c r="H20" s="1" t="s">
        <v>68</v>
      </c>
    </row>
    <row r="21" spans="1:8" x14ac:dyDescent="0.3">
      <c r="A21" s="1" t="s">
        <v>69</v>
      </c>
      <c r="B21" s="1" t="s">
        <v>70</v>
      </c>
      <c r="C21" s="1" t="s">
        <v>65</v>
      </c>
      <c r="D21" s="1" t="s">
        <v>26</v>
      </c>
      <c r="E21" s="1" t="s">
        <v>49</v>
      </c>
      <c r="F21">
        <v>33</v>
      </c>
      <c r="G21" s="1" t="s">
        <v>13</v>
      </c>
      <c r="H21" s="1" t="s">
        <v>29</v>
      </c>
    </row>
    <row r="22" spans="1:8" x14ac:dyDescent="0.3">
      <c r="A22" s="1" t="s">
        <v>71</v>
      </c>
      <c r="B22" s="1" t="s">
        <v>72</v>
      </c>
      <c r="C22" s="1" t="s">
        <v>65</v>
      </c>
      <c r="D22" s="1" t="s">
        <v>26</v>
      </c>
      <c r="E22" s="1" t="s">
        <v>12</v>
      </c>
      <c r="F22">
        <v>31</v>
      </c>
      <c r="G22" s="1" t="s">
        <v>22</v>
      </c>
      <c r="H22" s="1" t="s">
        <v>73</v>
      </c>
    </row>
    <row r="23" spans="1:8" x14ac:dyDescent="0.3">
      <c r="A23" s="1" t="s">
        <v>74</v>
      </c>
      <c r="B23" s="1" t="s">
        <v>75</v>
      </c>
      <c r="C23" s="1" t="s">
        <v>76</v>
      </c>
      <c r="D23" s="1" t="s">
        <v>21</v>
      </c>
      <c r="E23" s="1" t="s">
        <v>77</v>
      </c>
      <c r="F23">
        <v>34</v>
      </c>
      <c r="G23" s="1" t="s">
        <v>13</v>
      </c>
      <c r="H23" s="1" t="s">
        <v>23</v>
      </c>
    </row>
    <row r="24" spans="1:8" x14ac:dyDescent="0.3">
      <c r="A24" s="1" t="s">
        <v>78</v>
      </c>
      <c r="B24" s="1" t="s">
        <v>79</v>
      </c>
      <c r="C24" s="1" t="s">
        <v>76</v>
      </c>
      <c r="D24" s="1" t="s">
        <v>17</v>
      </c>
      <c r="E24" s="1" t="s">
        <v>12</v>
      </c>
      <c r="F24">
        <v>34</v>
      </c>
      <c r="G24" s="1" t="s">
        <v>13</v>
      </c>
      <c r="H24" s="1" t="s">
        <v>62</v>
      </c>
    </row>
    <row r="25" spans="1:8" x14ac:dyDescent="0.3">
      <c r="A25" s="1" t="s">
        <v>80</v>
      </c>
      <c r="B25" s="1" t="s">
        <v>81</v>
      </c>
      <c r="C25" s="1" t="s">
        <v>76</v>
      </c>
      <c r="D25" s="1" t="s">
        <v>17</v>
      </c>
      <c r="E25" s="1" t="s">
        <v>38</v>
      </c>
      <c r="F25">
        <v>35</v>
      </c>
      <c r="G25" s="1" t="s">
        <v>22</v>
      </c>
      <c r="H25" s="1" t="s">
        <v>82</v>
      </c>
    </row>
    <row r="26" spans="1:8" x14ac:dyDescent="0.3">
      <c r="A26" s="1" t="s">
        <v>83</v>
      </c>
      <c r="B26" s="1" t="s">
        <v>84</v>
      </c>
      <c r="C26" s="1" t="s">
        <v>76</v>
      </c>
      <c r="D26" s="1" t="s">
        <v>11</v>
      </c>
      <c r="E26" s="1" t="s">
        <v>12</v>
      </c>
      <c r="F26">
        <v>23</v>
      </c>
      <c r="G26" s="1" t="s">
        <v>22</v>
      </c>
      <c r="H26" s="1" t="s">
        <v>62</v>
      </c>
    </row>
    <row r="27" spans="1:8" x14ac:dyDescent="0.3">
      <c r="A27" s="1" t="s">
        <v>85</v>
      </c>
      <c r="B27" s="1" t="s">
        <v>86</v>
      </c>
      <c r="C27" s="1" t="s">
        <v>87</v>
      </c>
      <c r="D27" s="1" t="s">
        <v>26</v>
      </c>
      <c r="E27" s="1" t="s">
        <v>77</v>
      </c>
      <c r="F27">
        <v>31</v>
      </c>
      <c r="G27" s="1" t="s">
        <v>13</v>
      </c>
      <c r="H27" s="1" t="s">
        <v>62</v>
      </c>
    </row>
    <row r="28" spans="1:8" x14ac:dyDescent="0.3">
      <c r="A28" s="1" t="s">
        <v>88</v>
      </c>
      <c r="B28" s="1" t="s">
        <v>89</v>
      </c>
      <c r="C28" s="1" t="s">
        <v>87</v>
      </c>
      <c r="D28" s="1" t="s">
        <v>17</v>
      </c>
      <c r="E28" s="1" t="s">
        <v>12</v>
      </c>
      <c r="F28">
        <v>25</v>
      </c>
      <c r="G28" s="1" t="s">
        <v>22</v>
      </c>
      <c r="H28" s="1" t="s">
        <v>90</v>
      </c>
    </row>
    <row r="29" spans="1:8" x14ac:dyDescent="0.3">
      <c r="A29" s="1" t="s">
        <v>91</v>
      </c>
      <c r="B29" s="1" t="s">
        <v>92</v>
      </c>
      <c r="C29" s="1" t="s">
        <v>87</v>
      </c>
      <c r="D29" s="1" t="s">
        <v>21</v>
      </c>
      <c r="E29" s="1" t="s">
        <v>12</v>
      </c>
      <c r="F29">
        <v>31</v>
      </c>
      <c r="G29" s="1" t="s">
        <v>13</v>
      </c>
      <c r="H29" s="1" t="s">
        <v>23</v>
      </c>
    </row>
    <row r="30" spans="1:8" x14ac:dyDescent="0.3">
      <c r="A30" s="1" t="s">
        <v>93</v>
      </c>
      <c r="B30" s="1" t="s">
        <v>94</v>
      </c>
      <c r="C30" s="1" t="s">
        <v>87</v>
      </c>
      <c r="D30" s="1" t="s">
        <v>17</v>
      </c>
      <c r="E30" s="1" t="s">
        <v>95</v>
      </c>
      <c r="F30">
        <v>29</v>
      </c>
      <c r="G30" s="1" t="s">
        <v>13</v>
      </c>
      <c r="H30" s="1" t="s">
        <v>18</v>
      </c>
    </row>
    <row r="31" spans="1:8" x14ac:dyDescent="0.3">
      <c r="A31" s="1" t="s">
        <v>96</v>
      </c>
      <c r="B31" s="1" t="s">
        <v>97</v>
      </c>
      <c r="C31" s="1" t="s">
        <v>98</v>
      </c>
      <c r="D31" s="1" t="s">
        <v>11</v>
      </c>
      <c r="E31" s="1" t="s">
        <v>12</v>
      </c>
      <c r="F31">
        <v>24</v>
      </c>
      <c r="G31" s="1" t="s">
        <v>22</v>
      </c>
      <c r="H31" s="1" t="s">
        <v>73</v>
      </c>
    </row>
    <row r="32" spans="1:8" x14ac:dyDescent="0.3">
      <c r="A32" s="1" t="s">
        <v>99</v>
      </c>
      <c r="B32" s="1" t="s">
        <v>100</v>
      </c>
      <c r="C32" s="1" t="s">
        <v>98</v>
      </c>
      <c r="D32" s="1" t="s">
        <v>17</v>
      </c>
      <c r="E32" s="1" t="s">
        <v>12</v>
      </c>
      <c r="F32">
        <v>35</v>
      </c>
      <c r="G32" s="1" t="s">
        <v>13</v>
      </c>
      <c r="H32" s="1" t="s">
        <v>29</v>
      </c>
    </row>
    <row r="33" spans="1:8" x14ac:dyDescent="0.3">
      <c r="A33" s="1" t="s">
        <v>101</v>
      </c>
      <c r="B33" s="1" t="s">
        <v>102</v>
      </c>
      <c r="C33" s="1" t="s">
        <v>98</v>
      </c>
      <c r="D33" s="1" t="s">
        <v>21</v>
      </c>
      <c r="E33" s="1" t="s">
        <v>95</v>
      </c>
      <c r="F33">
        <v>33</v>
      </c>
      <c r="G33" s="1" t="s">
        <v>13</v>
      </c>
      <c r="H33" s="1" t="s">
        <v>14</v>
      </c>
    </row>
    <row r="34" spans="1:8" x14ac:dyDescent="0.3">
      <c r="A34" s="1" t="s">
        <v>103</v>
      </c>
      <c r="B34" s="1" t="s">
        <v>104</v>
      </c>
      <c r="C34" s="1" t="s">
        <v>98</v>
      </c>
      <c r="D34" s="1" t="s">
        <v>11</v>
      </c>
      <c r="E34" s="1" t="s">
        <v>49</v>
      </c>
      <c r="F34">
        <v>31</v>
      </c>
      <c r="G34" s="1" t="s">
        <v>22</v>
      </c>
      <c r="H34" s="1" t="s">
        <v>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D68F7-7F9E-4464-89E4-38E7DB9BDFA5}">
  <dimension ref="A3:L51"/>
  <sheetViews>
    <sheetView zoomScale="71" workbookViewId="0">
      <selection activeCell="B13" sqref="B13"/>
    </sheetView>
  </sheetViews>
  <sheetFormatPr defaultRowHeight="14.4" x14ac:dyDescent="0.3"/>
  <cols>
    <col min="1" max="1" width="20.33203125" bestFit="1" customWidth="1"/>
    <col min="2" max="2" width="12.88671875" bestFit="1" customWidth="1"/>
    <col min="3" max="3" width="10" bestFit="1" customWidth="1"/>
    <col min="4" max="4" width="9.77734375" bestFit="1" customWidth="1"/>
    <col min="5" max="5" width="12.44140625" bestFit="1" customWidth="1"/>
    <col min="6" max="6" width="55.33203125" bestFit="1" customWidth="1"/>
    <col min="7" max="7" width="6.5546875" bestFit="1" customWidth="1"/>
    <col min="8" max="8" width="17.21875" bestFit="1" customWidth="1"/>
    <col min="11" max="11" width="14.6640625" bestFit="1" customWidth="1"/>
    <col min="12" max="12" width="16.88671875" bestFit="1" customWidth="1"/>
  </cols>
  <sheetData>
    <row r="3" spans="1:12" x14ac:dyDescent="0.3">
      <c r="A3" s="3" t="s">
        <v>341</v>
      </c>
      <c r="B3" t="s">
        <v>340</v>
      </c>
      <c r="C3" t="s">
        <v>344</v>
      </c>
      <c r="D3" t="s">
        <v>342</v>
      </c>
      <c r="E3" t="s">
        <v>343</v>
      </c>
      <c r="F3">
        <f>COUNTA(A4:A11)</f>
        <v>3</v>
      </c>
      <c r="H3">
        <f>SUM(B4:B12)</f>
        <v>14</v>
      </c>
    </row>
    <row r="4" spans="1:12" x14ac:dyDescent="0.3">
      <c r="A4" s="4" t="s">
        <v>141</v>
      </c>
      <c r="B4" s="1">
        <v>7</v>
      </c>
      <c r="C4" s="5">
        <v>4</v>
      </c>
      <c r="D4" s="1">
        <v>2318</v>
      </c>
      <c r="E4" s="1">
        <v>105</v>
      </c>
      <c r="F4" s="7">
        <v>60</v>
      </c>
    </row>
    <row r="5" spans="1:12" x14ac:dyDescent="0.3">
      <c r="A5" s="4" t="s">
        <v>338</v>
      </c>
      <c r="B5" s="1"/>
      <c r="C5" s="5">
        <v>0</v>
      </c>
      <c r="D5" s="1"/>
      <c r="E5" s="1"/>
    </row>
    <row r="6" spans="1:12" x14ac:dyDescent="0.3">
      <c r="A6" s="4" t="s">
        <v>339</v>
      </c>
      <c r="B6" s="1">
        <v>7</v>
      </c>
      <c r="C6" s="5">
        <v>0</v>
      </c>
      <c r="D6" s="1">
        <v>2318</v>
      </c>
      <c r="E6" s="1">
        <v>105</v>
      </c>
    </row>
    <row r="16" spans="1:12" x14ac:dyDescent="0.3">
      <c r="A16" s="3" t="s">
        <v>341</v>
      </c>
      <c r="B16" t="s">
        <v>344</v>
      </c>
      <c r="F16" s="3" t="s">
        <v>341</v>
      </c>
      <c r="G16" t="s">
        <v>353</v>
      </c>
      <c r="K16" s="3" t="s">
        <v>341</v>
      </c>
      <c r="L16" t="s">
        <v>353</v>
      </c>
    </row>
    <row r="17" spans="1:12" x14ac:dyDescent="0.3">
      <c r="A17" s="4" t="s">
        <v>141</v>
      </c>
      <c r="B17" s="5">
        <v>4</v>
      </c>
      <c r="F17" s="4" t="s">
        <v>141</v>
      </c>
      <c r="G17" s="1">
        <v>2318</v>
      </c>
      <c r="K17" s="4" t="s">
        <v>354</v>
      </c>
      <c r="L17" s="1">
        <v>1379</v>
      </c>
    </row>
    <row r="18" spans="1:12" x14ac:dyDescent="0.3">
      <c r="A18" s="4" t="s">
        <v>338</v>
      </c>
      <c r="B18" s="5">
        <v>0</v>
      </c>
      <c r="F18" s="4" t="s">
        <v>339</v>
      </c>
      <c r="G18" s="1">
        <v>2318</v>
      </c>
      <c r="K18" s="4" t="s">
        <v>355</v>
      </c>
      <c r="L18" s="1">
        <v>939</v>
      </c>
    </row>
    <row r="19" spans="1:12" x14ac:dyDescent="0.3">
      <c r="A19" s="4" t="s">
        <v>339</v>
      </c>
      <c r="B19" s="5">
        <v>0</v>
      </c>
      <c r="K19" s="4" t="s">
        <v>339</v>
      </c>
      <c r="L19" s="1">
        <v>2318</v>
      </c>
    </row>
    <row r="40" spans="6:7" x14ac:dyDescent="0.3">
      <c r="F40" s="3" t="s">
        <v>341</v>
      </c>
      <c r="G40" t="s">
        <v>356</v>
      </c>
    </row>
    <row r="41" spans="6:7" x14ac:dyDescent="0.3">
      <c r="F41" s="4" t="s">
        <v>138</v>
      </c>
      <c r="G41" s="1">
        <v>8</v>
      </c>
    </row>
    <row r="42" spans="6:7" x14ac:dyDescent="0.3">
      <c r="F42" s="4" t="s">
        <v>174</v>
      </c>
      <c r="G42" s="1">
        <v>8</v>
      </c>
    </row>
    <row r="43" spans="6:7" x14ac:dyDescent="0.3">
      <c r="F43" s="4" t="s">
        <v>132</v>
      </c>
      <c r="G43" s="1">
        <v>8</v>
      </c>
    </row>
    <row r="44" spans="6:7" x14ac:dyDescent="0.3">
      <c r="F44" s="4" t="s">
        <v>120</v>
      </c>
      <c r="G44" s="1">
        <v>8</v>
      </c>
    </row>
    <row r="45" spans="6:7" x14ac:dyDescent="0.3">
      <c r="F45" s="4" t="s">
        <v>126</v>
      </c>
      <c r="G45" s="1">
        <v>8</v>
      </c>
    </row>
    <row r="46" spans="6:7" x14ac:dyDescent="0.3">
      <c r="F46" s="4" t="s">
        <v>150</v>
      </c>
      <c r="G46" s="1">
        <v>8</v>
      </c>
    </row>
    <row r="47" spans="6:7" x14ac:dyDescent="0.3">
      <c r="F47" s="4" t="s">
        <v>171</v>
      </c>
      <c r="G47" s="1">
        <v>8</v>
      </c>
    </row>
    <row r="48" spans="6:7" x14ac:dyDescent="0.3">
      <c r="F48" s="4" t="s">
        <v>156</v>
      </c>
      <c r="G48" s="1">
        <v>8</v>
      </c>
    </row>
    <row r="49" spans="6:7" x14ac:dyDescent="0.3">
      <c r="F49" s="4" t="s">
        <v>144</v>
      </c>
      <c r="G49" s="1">
        <v>8</v>
      </c>
    </row>
    <row r="50" spans="6:7" x14ac:dyDescent="0.3">
      <c r="F50" s="4" t="s">
        <v>114</v>
      </c>
      <c r="G50" s="1">
        <v>8</v>
      </c>
    </row>
    <row r="51" spans="6:7" x14ac:dyDescent="0.3">
      <c r="F51" s="4" t="s">
        <v>339</v>
      </c>
      <c r="G51" s="1">
        <v>8</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13071-3137-47DB-BB1F-758419CBCADF}">
  <dimension ref="A3:G164"/>
  <sheetViews>
    <sheetView zoomScale="72" workbookViewId="0">
      <selection activeCell="H172" sqref="H172"/>
    </sheetView>
  </sheetViews>
  <sheetFormatPr defaultRowHeight="14.4" x14ac:dyDescent="0.3"/>
  <cols>
    <col min="1" max="1" width="16.33203125" bestFit="1" customWidth="1"/>
    <col min="2" max="2" width="15.44140625" bestFit="1" customWidth="1"/>
    <col min="3" max="3" width="14.88671875" bestFit="1" customWidth="1"/>
    <col min="4" max="4" width="12.77734375" bestFit="1" customWidth="1"/>
    <col min="5" max="5" width="14.109375" bestFit="1" customWidth="1"/>
    <col min="6" max="6" width="10.33203125" bestFit="1" customWidth="1"/>
    <col min="7" max="7" width="8.88671875" bestFit="1" customWidth="1"/>
    <col min="8" max="8" width="30.44140625" bestFit="1" customWidth="1"/>
    <col min="9" max="9" width="23.6640625" bestFit="1" customWidth="1"/>
    <col min="10" max="10" width="7" bestFit="1" customWidth="1"/>
    <col min="11" max="11" width="10.77734375" bestFit="1" customWidth="1"/>
  </cols>
  <sheetData>
    <row r="3" spans="1:7" x14ac:dyDescent="0.3">
      <c r="A3" s="3" t="s">
        <v>345</v>
      </c>
      <c r="B3" t="s">
        <v>342</v>
      </c>
      <c r="C3" t="s">
        <v>348</v>
      </c>
      <c r="D3" t="s">
        <v>347</v>
      </c>
      <c r="E3" t="s">
        <v>349</v>
      </c>
      <c r="F3" t="s">
        <v>352</v>
      </c>
      <c r="G3" t="s">
        <v>257</v>
      </c>
    </row>
    <row r="4" spans="1:7" x14ac:dyDescent="0.3">
      <c r="A4" s="4" t="s">
        <v>16</v>
      </c>
      <c r="B4" s="1">
        <v>0</v>
      </c>
      <c r="C4" s="1">
        <v>0</v>
      </c>
      <c r="D4" s="1">
        <v>3</v>
      </c>
      <c r="E4" s="1">
        <v>25</v>
      </c>
      <c r="F4" s="6">
        <v>0</v>
      </c>
      <c r="G4" s="1">
        <v>7.5</v>
      </c>
    </row>
    <row r="5" spans="1:7" x14ac:dyDescent="0.3">
      <c r="A5" s="4" t="s">
        <v>89</v>
      </c>
      <c r="B5" s="1">
        <v>0</v>
      </c>
      <c r="C5" s="1">
        <v>0</v>
      </c>
      <c r="D5" s="1">
        <v>3</v>
      </c>
      <c r="E5" s="1">
        <v>22</v>
      </c>
      <c r="F5" s="6">
        <v>0</v>
      </c>
      <c r="G5" s="1">
        <v>5.5</v>
      </c>
    </row>
    <row r="6" spans="1:7" x14ac:dyDescent="0.3">
      <c r="A6" s="4" t="s">
        <v>20</v>
      </c>
      <c r="B6" s="1">
        <v>40</v>
      </c>
      <c r="C6" s="1">
        <v>30</v>
      </c>
      <c r="D6" s="1">
        <v>0</v>
      </c>
      <c r="E6" s="1">
        <v>0</v>
      </c>
      <c r="F6" s="6">
        <v>133.33000000000001</v>
      </c>
      <c r="G6" s="1">
        <v>0</v>
      </c>
    </row>
    <row r="7" spans="1:7" x14ac:dyDescent="0.3">
      <c r="A7" s="4" t="s">
        <v>79</v>
      </c>
      <c r="B7" s="1">
        <v>0</v>
      </c>
      <c r="C7" s="1">
        <v>0</v>
      </c>
      <c r="D7" s="1">
        <v>3</v>
      </c>
      <c r="E7" s="1">
        <v>20</v>
      </c>
      <c r="F7" s="6">
        <v>0</v>
      </c>
      <c r="G7" s="1">
        <v>5</v>
      </c>
    </row>
    <row r="8" spans="1:7" x14ac:dyDescent="0.3">
      <c r="A8" s="4" t="s">
        <v>56</v>
      </c>
      <c r="B8" s="1">
        <v>25</v>
      </c>
      <c r="C8" s="1">
        <v>15</v>
      </c>
      <c r="D8" s="1">
        <v>0</v>
      </c>
      <c r="E8" s="1">
        <v>0</v>
      </c>
      <c r="F8" s="6">
        <v>166.67</v>
      </c>
      <c r="G8" s="1">
        <v>0</v>
      </c>
    </row>
    <row r="9" spans="1:7" x14ac:dyDescent="0.3">
      <c r="A9" s="4" t="s">
        <v>72</v>
      </c>
      <c r="B9" s="1">
        <v>0</v>
      </c>
      <c r="C9" s="1">
        <v>0</v>
      </c>
      <c r="D9" s="1">
        <v>1</v>
      </c>
      <c r="E9" s="1">
        <v>25</v>
      </c>
      <c r="F9" s="6">
        <v>0</v>
      </c>
      <c r="G9" s="1">
        <v>6.25</v>
      </c>
    </row>
    <row r="10" spans="1:7" x14ac:dyDescent="0.3">
      <c r="A10" s="4" t="s">
        <v>48</v>
      </c>
      <c r="B10" s="1">
        <v>33</v>
      </c>
      <c r="C10" s="1">
        <v>20</v>
      </c>
      <c r="D10" s="1">
        <v>0</v>
      </c>
      <c r="E10" s="1">
        <v>0</v>
      </c>
      <c r="F10" s="6">
        <v>165</v>
      </c>
      <c r="G10" s="1">
        <v>0</v>
      </c>
    </row>
    <row r="11" spans="1:7" x14ac:dyDescent="0.3">
      <c r="A11" s="4" t="s">
        <v>75</v>
      </c>
      <c r="B11" s="1">
        <v>167</v>
      </c>
      <c r="C11" s="1">
        <v>99</v>
      </c>
      <c r="D11" s="1">
        <v>0</v>
      </c>
      <c r="E11" s="1">
        <v>0</v>
      </c>
      <c r="F11" s="6">
        <v>335.38</v>
      </c>
      <c r="G11" s="1">
        <v>0</v>
      </c>
    </row>
    <row r="12" spans="1:7" x14ac:dyDescent="0.3">
      <c r="A12" s="4" t="s">
        <v>67</v>
      </c>
      <c r="B12" s="1">
        <v>0</v>
      </c>
      <c r="C12" s="1">
        <v>0</v>
      </c>
      <c r="D12" s="1">
        <v>2</v>
      </c>
      <c r="E12" s="1">
        <v>17</v>
      </c>
      <c r="F12" s="6">
        <v>0</v>
      </c>
      <c r="G12" s="1">
        <v>4.25</v>
      </c>
    </row>
    <row r="13" spans="1:7" x14ac:dyDescent="0.3">
      <c r="A13" s="4" t="s">
        <v>59</v>
      </c>
      <c r="B13" s="1">
        <v>18</v>
      </c>
      <c r="C13" s="1">
        <v>10</v>
      </c>
      <c r="D13" s="1">
        <v>2</v>
      </c>
      <c r="E13" s="1">
        <v>22</v>
      </c>
      <c r="F13" s="6">
        <v>180</v>
      </c>
      <c r="G13" s="1">
        <v>5.5</v>
      </c>
    </row>
    <row r="14" spans="1:7" x14ac:dyDescent="0.3">
      <c r="A14" s="4" t="s">
        <v>104</v>
      </c>
      <c r="B14" s="1">
        <v>35</v>
      </c>
      <c r="C14" s="1">
        <v>28</v>
      </c>
      <c r="D14" s="1">
        <v>0</v>
      </c>
      <c r="E14" s="1">
        <v>0</v>
      </c>
      <c r="F14" s="6">
        <v>125</v>
      </c>
      <c r="G14" s="1">
        <v>0</v>
      </c>
    </row>
    <row r="15" spans="1:7" x14ac:dyDescent="0.3">
      <c r="A15" s="4" t="s">
        <v>81</v>
      </c>
      <c r="B15" s="1">
        <v>0</v>
      </c>
      <c r="C15" s="1">
        <v>0</v>
      </c>
      <c r="D15" s="1">
        <v>4</v>
      </c>
      <c r="E15" s="1">
        <v>18</v>
      </c>
      <c r="F15" s="6">
        <v>0</v>
      </c>
      <c r="G15" s="1">
        <v>5.14</v>
      </c>
    </row>
    <row r="16" spans="1:7" x14ac:dyDescent="0.3">
      <c r="A16" s="4" t="s">
        <v>84</v>
      </c>
      <c r="B16" s="1">
        <v>12</v>
      </c>
      <c r="C16" s="1">
        <v>14</v>
      </c>
      <c r="D16" s="1">
        <v>0</v>
      </c>
      <c r="E16" s="1">
        <v>0</v>
      </c>
      <c r="F16" s="6">
        <v>85.71</v>
      </c>
      <c r="G16" s="1">
        <v>0</v>
      </c>
    </row>
    <row r="17" spans="1:7" x14ac:dyDescent="0.3">
      <c r="A17" s="4" t="s">
        <v>339</v>
      </c>
      <c r="B17" s="1">
        <v>330</v>
      </c>
      <c r="C17" s="1">
        <v>216</v>
      </c>
      <c r="D17" s="1">
        <v>18</v>
      </c>
      <c r="E17" s="1">
        <v>149</v>
      </c>
      <c r="F17" s="6">
        <v>1191.0899999999999</v>
      </c>
      <c r="G17" s="1">
        <v>39.14</v>
      </c>
    </row>
    <row r="41" spans="1:2" x14ac:dyDescent="0.3">
      <c r="A41" s="3" t="s">
        <v>358</v>
      </c>
      <c r="B41" t="s">
        <v>342</v>
      </c>
    </row>
    <row r="42" spans="1:2" x14ac:dyDescent="0.3">
      <c r="A42" s="4" t="s">
        <v>16</v>
      </c>
      <c r="B42" s="1">
        <v>0</v>
      </c>
    </row>
    <row r="43" spans="1:2" x14ac:dyDescent="0.3">
      <c r="A43" s="4" t="s">
        <v>89</v>
      </c>
      <c r="B43" s="1">
        <v>0</v>
      </c>
    </row>
    <row r="44" spans="1:2" x14ac:dyDescent="0.3">
      <c r="A44" s="4" t="s">
        <v>20</v>
      </c>
      <c r="B44" s="1">
        <v>40</v>
      </c>
    </row>
    <row r="45" spans="1:2" x14ac:dyDescent="0.3">
      <c r="A45" s="4" t="s">
        <v>79</v>
      </c>
      <c r="B45" s="1">
        <v>0</v>
      </c>
    </row>
    <row r="46" spans="1:2" x14ac:dyDescent="0.3">
      <c r="A46" s="4" t="s">
        <v>56</v>
      </c>
      <c r="B46" s="1">
        <v>25</v>
      </c>
    </row>
    <row r="47" spans="1:2" x14ac:dyDescent="0.3">
      <c r="A47" s="4" t="s">
        <v>72</v>
      </c>
      <c r="B47" s="1">
        <v>0</v>
      </c>
    </row>
    <row r="48" spans="1:2" x14ac:dyDescent="0.3">
      <c r="A48" s="4" t="s">
        <v>48</v>
      </c>
      <c r="B48" s="1">
        <v>33</v>
      </c>
    </row>
    <row r="49" spans="1:2" x14ac:dyDescent="0.3">
      <c r="A49" s="4" t="s">
        <v>75</v>
      </c>
      <c r="B49" s="1">
        <v>167</v>
      </c>
    </row>
    <row r="50" spans="1:2" x14ac:dyDescent="0.3">
      <c r="A50" s="4" t="s">
        <v>67</v>
      </c>
      <c r="B50" s="1">
        <v>0</v>
      </c>
    </row>
    <row r="51" spans="1:2" x14ac:dyDescent="0.3">
      <c r="A51" s="4" t="s">
        <v>59</v>
      </c>
      <c r="B51" s="1">
        <v>18</v>
      </c>
    </row>
    <row r="52" spans="1:2" x14ac:dyDescent="0.3">
      <c r="A52" s="4" t="s">
        <v>104</v>
      </c>
      <c r="B52" s="1">
        <v>35</v>
      </c>
    </row>
    <row r="53" spans="1:2" x14ac:dyDescent="0.3">
      <c r="A53" s="4" t="s">
        <v>81</v>
      </c>
      <c r="B53" s="1">
        <v>0</v>
      </c>
    </row>
    <row r="54" spans="1:2" x14ac:dyDescent="0.3">
      <c r="A54" s="4" t="s">
        <v>84</v>
      </c>
      <c r="B54" s="1">
        <v>12</v>
      </c>
    </row>
    <row r="55" spans="1:2" x14ac:dyDescent="0.3">
      <c r="A55" s="4" t="s">
        <v>339</v>
      </c>
      <c r="B55" s="1">
        <v>330</v>
      </c>
    </row>
    <row r="78" spans="1:2" x14ac:dyDescent="0.3">
      <c r="A78" s="3" t="s">
        <v>358</v>
      </c>
      <c r="B78" t="s">
        <v>346</v>
      </c>
    </row>
    <row r="79" spans="1:2" x14ac:dyDescent="0.3">
      <c r="A79" s="4" t="s">
        <v>16</v>
      </c>
      <c r="B79" s="1">
        <v>3</v>
      </c>
    </row>
    <row r="80" spans="1:2" x14ac:dyDescent="0.3">
      <c r="A80" s="4" t="s">
        <v>89</v>
      </c>
      <c r="B80" s="1">
        <v>3</v>
      </c>
    </row>
    <row r="81" spans="1:2" x14ac:dyDescent="0.3">
      <c r="A81" s="4" t="s">
        <v>20</v>
      </c>
      <c r="B81" s="1">
        <v>0</v>
      </c>
    </row>
    <row r="82" spans="1:2" x14ac:dyDescent="0.3">
      <c r="A82" s="4" t="s">
        <v>79</v>
      </c>
      <c r="B82" s="1">
        <v>3</v>
      </c>
    </row>
    <row r="83" spans="1:2" x14ac:dyDescent="0.3">
      <c r="A83" s="4" t="s">
        <v>56</v>
      </c>
      <c r="B83" s="1">
        <v>0</v>
      </c>
    </row>
    <row r="84" spans="1:2" x14ac:dyDescent="0.3">
      <c r="A84" s="4" t="s">
        <v>72</v>
      </c>
      <c r="B84" s="1">
        <v>1</v>
      </c>
    </row>
    <row r="85" spans="1:2" x14ac:dyDescent="0.3">
      <c r="A85" s="4" t="s">
        <v>48</v>
      </c>
      <c r="B85" s="1">
        <v>0</v>
      </c>
    </row>
    <row r="86" spans="1:2" x14ac:dyDescent="0.3">
      <c r="A86" s="4" t="s">
        <v>75</v>
      </c>
      <c r="B86" s="1">
        <v>0</v>
      </c>
    </row>
    <row r="87" spans="1:2" x14ac:dyDescent="0.3">
      <c r="A87" s="4" t="s">
        <v>67</v>
      </c>
      <c r="B87" s="1">
        <v>2</v>
      </c>
    </row>
    <row r="88" spans="1:2" x14ac:dyDescent="0.3">
      <c r="A88" s="4" t="s">
        <v>59</v>
      </c>
      <c r="B88" s="1">
        <v>2</v>
      </c>
    </row>
    <row r="89" spans="1:2" x14ac:dyDescent="0.3">
      <c r="A89" s="4" t="s">
        <v>104</v>
      </c>
      <c r="B89" s="1">
        <v>0</v>
      </c>
    </row>
    <row r="90" spans="1:2" x14ac:dyDescent="0.3">
      <c r="A90" s="4" t="s">
        <v>81</v>
      </c>
      <c r="B90" s="1">
        <v>4</v>
      </c>
    </row>
    <row r="91" spans="1:2" x14ac:dyDescent="0.3">
      <c r="A91" s="4" t="s">
        <v>84</v>
      </c>
      <c r="B91" s="1">
        <v>0</v>
      </c>
    </row>
    <row r="92" spans="1:2" x14ac:dyDescent="0.3">
      <c r="A92" s="4" t="s">
        <v>339</v>
      </c>
      <c r="B92" s="1">
        <v>18</v>
      </c>
    </row>
    <row r="114" spans="1:2" x14ac:dyDescent="0.3">
      <c r="A114" s="3" t="s">
        <v>358</v>
      </c>
      <c r="B114" t="s">
        <v>350</v>
      </c>
    </row>
    <row r="115" spans="1:2" x14ac:dyDescent="0.3">
      <c r="A115" s="4" t="s">
        <v>16</v>
      </c>
      <c r="B115" s="6">
        <v>0</v>
      </c>
    </row>
    <row r="116" spans="1:2" x14ac:dyDescent="0.3">
      <c r="A116" s="4" t="s">
        <v>89</v>
      </c>
      <c r="B116" s="6">
        <v>0</v>
      </c>
    </row>
    <row r="117" spans="1:2" x14ac:dyDescent="0.3">
      <c r="A117" s="4" t="s">
        <v>20</v>
      </c>
      <c r="B117" s="6">
        <v>133.33000000000001</v>
      </c>
    </row>
    <row r="118" spans="1:2" x14ac:dyDescent="0.3">
      <c r="A118" s="4" t="s">
        <v>79</v>
      </c>
      <c r="B118" s="6">
        <v>0</v>
      </c>
    </row>
    <row r="119" spans="1:2" x14ac:dyDescent="0.3">
      <c r="A119" s="4" t="s">
        <v>56</v>
      </c>
      <c r="B119" s="6">
        <v>166.67</v>
      </c>
    </row>
    <row r="120" spans="1:2" x14ac:dyDescent="0.3">
      <c r="A120" s="4" t="s">
        <v>72</v>
      </c>
      <c r="B120" s="6">
        <v>0</v>
      </c>
    </row>
    <row r="121" spans="1:2" x14ac:dyDescent="0.3">
      <c r="A121" s="4" t="s">
        <v>48</v>
      </c>
      <c r="B121" s="6">
        <v>165</v>
      </c>
    </row>
    <row r="122" spans="1:2" x14ac:dyDescent="0.3">
      <c r="A122" s="4" t="s">
        <v>75</v>
      </c>
      <c r="B122" s="6">
        <v>335.38</v>
      </c>
    </row>
    <row r="123" spans="1:2" x14ac:dyDescent="0.3">
      <c r="A123" s="4" t="s">
        <v>67</v>
      </c>
      <c r="B123" s="6">
        <v>0</v>
      </c>
    </row>
    <row r="124" spans="1:2" x14ac:dyDescent="0.3">
      <c r="A124" s="4" t="s">
        <v>59</v>
      </c>
      <c r="B124" s="6">
        <v>180</v>
      </c>
    </row>
    <row r="125" spans="1:2" x14ac:dyDescent="0.3">
      <c r="A125" s="4" t="s">
        <v>104</v>
      </c>
      <c r="B125" s="6">
        <v>125</v>
      </c>
    </row>
    <row r="126" spans="1:2" x14ac:dyDescent="0.3">
      <c r="A126" s="4" t="s">
        <v>81</v>
      </c>
      <c r="B126" s="6">
        <v>0</v>
      </c>
    </row>
    <row r="127" spans="1:2" x14ac:dyDescent="0.3">
      <c r="A127" s="4" t="s">
        <v>84</v>
      </c>
      <c r="B127" s="6">
        <v>85.71</v>
      </c>
    </row>
    <row r="128" spans="1:2" x14ac:dyDescent="0.3">
      <c r="A128" s="4" t="s">
        <v>339</v>
      </c>
      <c r="B128" s="6">
        <v>1191.0899999999999</v>
      </c>
    </row>
    <row r="150" spans="1:2" x14ac:dyDescent="0.3">
      <c r="A150" s="3" t="s">
        <v>358</v>
      </c>
      <c r="B150" t="s">
        <v>351</v>
      </c>
    </row>
    <row r="151" spans="1:2" x14ac:dyDescent="0.3">
      <c r="A151" s="4" t="s">
        <v>56</v>
      </c>
      <c r="B151" s="1">
        <v>0</v>
      </c>
    </row>
    <row r="152" spans="1:2" x14ac:dyDescent="0.3">
      <c r="A152" s="4" t="s">
        <v>89</v>
      </c>
      <c r="B152" s="1">
        <v>5.5</v>
      </c>
    </row>
    <row r="153" spans="1:2" x14ac:dyDescent="0.3">
      <c r="A153" s="4" t="s">
        <v>72</v>
      </c>
      <c r="B153" s="1">
        <v>6.25</v>
      </c>
    </row>
    <row r="154" spans="1:2" x14ac:dyDescent="0.3">
      <c r="A154" s="4" t="s">
        <v>48</v>
      </c>
      <c r="B154" s="1">
        <v>0</v>
      </c>
    </row>
    <row r="155" spans="1:2" x14ac:dyDescent="0.3">
      <c r="A155" s="4" t="s">
        <v>20</v>
      </c>
      <c r="B155" s="1">
        <v>0</v>
      </c>
    </row>
    <row r="156" spans="1:2" x14ac:dyDescent="0.3">
      <c r="A156" s="4" t="s">
        <v>16</v>
      </c>
      <c r="B156" s="1">
        <v>7.5</v>
      </c>
    </row>
    <row r="157" spans="1:2" x14ac:dyDescent="0.3">
      <c r="A157" s="4" t="s">
        <v>75</v>
      </c>
      <c r="B157" s="1">
        <v>0</v>
      </c>
    </row>
    <row r="158" spans="1:2" x14ac:dyDescent="0.3">
      <c r="A158" s="4" t="s">
        <v>67</v>
      </c>
      <c r="B158" s="1">
        <v>4.25</v>
      </c>
    </row>
    <row r="159" spans="1:2" x14ac:dyDescent="0.3">
      <c r="A159" s="4" t="s">
        <v>59</v>
      </c>
      <c r="B159" s="1">
        <v>5.5</v>
      </c>
    </row>
    <row r="160" spans="1:2" x14ac:dyDescent="0.3">
      <c r="A160" s="4" t="s">
        <v>104</v>
      </c>
      <c r="B160" s="1">
        <v>0</v>
      </c>
    </row>
    <row r="161" spans="1:2" x14ac:dyDescent="0.3">
      <c r="A161" s="4" t="s">
        <v>81</v>
      </c>
      <c r="B161" s="1">
        <v>5.14</v>
      </c>
    </row>
    <row r="162" spans="1:2" x14ac:dyDescent="0.3">
      <c r="A162" s="4" t="s">
        <v>84</v>
      </c>
      <c r="B162" s="1">
        <v>0</v>
      </c>
    </row>
    <row r="163" spans="1:2" x14ac:dyDescent="0.3">
      <c r="A163" s="4" t="s">
        <v>79</v>
      </c>
      <c r="B163" s="1">
        <v>5</v>
      </c>
    </row>
    <row r="164" spans="1:2" x14ac:dyDescent="0.3">
      <c r="A164" s="4" t="s">
        <v>339</v>
      </c>
      <c r="B164" s="1">
        <v>39.14</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5590-F56F-4B4A-9BFC-714998AE8091}">
  <dimension ref="A1:T28"/>
  <sheetViews>
    <sheetView zoomScale="90" zoomScaleNormal="90" workbookViewId="0">
      <selection activeCell="X40" sqref="X40"/>
    </sheetView>
  </sheetViews>
  <sheetFormatPr defaultRowHeight="14.4" x14ac:dyDescent="0.3"/>
  <cols>
    <col min="4" max="4" width="13.33203125" customWidth="1"/>
    <col min="8" max="8" width="4.44140625" customWidth="1"/>
    <col min="12" max="12" width="4.33203125" customWidth="1"/>
    <col min="16" max="16" width="4.33203125" customWidth="1"/>
  </cols>
  <sheetData>
    <row r="1" spans="1:20" x14ac:dyDescent="0.3">
      <c r="A1" s="8"/>
      <c r="B1" s="8"/>
      <c r="C1" s="8"/>
      <c r="D1" s="8"/>
      <c r="E1" s="10"/>
      <c r="F1" s="10"/>
      <c r="G1" s="10"/>
      <c r="H1" s="8"/>
      <c r="I1" s="8"/>
      <c r="J1" s="8"/>
      <c r="K1" s="8"/>
      <c r="L1" s="8"/>
      <c r="M1" s="8"/>
      <c r="N1" s="8"/>
      <c r="O1" s="8"/>
      <c r="P1" s="8"/>
      <c r="Q1" s="8"/>
      <c r="R1" s="8"/>
      <c r="S1" s="8"/>
      <c r="T1" s="8"/>
    </row>
    <row r="2" spans="1:20" ht="17.399999999999999" x14ac:dyDescent="0.45">
      <c r="A2" s="8"/>
      <c r="B2" s="8"/>
      <c r="C2" s="8"/>
      <c r="D2" s="8"/>
      <c r="E2" s="9" t="s">
        <v>340</v>
      </c>
      <c r="F2" s="9"/>
      <c r="G2" s="9"/>
      <c r="H2" s="8"/>
      <c r="I2" s="9" t="s">
        <v>357</v>
      </c>
      <c r="J2" s="9"/>
      <c r="K2" s="9"/>
      <c r="L2" s="8"/>
      <c r="M2" s="9" t="s">
        <v>342</v>
      </c>
      <c r="N2" s="9"/>
      <c r="O2" s="9"/>
      <c r="P2" s="8"/>
      <c r="Q2" s="9" t="s">
        <v>343</v>
      </c>
      <c r="R2" s="9"/>
      <c r="S2" s="9"/>
      <c r="T2" s="8"/>
    </row>
    <row r="3" spans="1:20" x14ac:dyDescent="0.3">
      <c r="A3" s="8"/>
      <c r="B3" s="8"/>
      <c r="C3" s="8"/>
      <c r="D3" s="8"/>
      <c r="E3" s="11">
        <f>IF(ISERROR(GETPIVOTDATA("[Measures].[Count of Match_ID]",'Team Summary'!$A$3)),"NA",GETPIVOTDATA("[Measures].[Count of Match_ID]",'Team Summary'!$A$3))</f>
        <v>7</v>
      </c>
      <c r="F3" s="11"/>
      <c r="G3" s="11"/>
      <c r="H3" s="8"/>
      <c r="I3" s="13">
        <f>'Team Summary'!F3</f>
        <v>3</v>
      </c>
      <c r="J3" s="13"/>
      <c r="K3" s="13"/>
      <c r="L3" s="8"/>
      <c r="M3" s="13">
        <f>GETPIVOTDATA("[Measures].[Total Runs]",'Team Summary'!$A$3)</f>
        <v>2318</v>
      </c>
      <c r="N3" s="13"/>
      <c r="O3" s="13"/>
      <c r="P3" s="8"/>
      <c r="Q3" s="13">
        <f>GETPIVOTDATA("[Measures].[Total Wickets]",'Team Summary'!$A$3)</f>
        <v>105</v>
      </c>
      <c r="R3" s="13"/>
      <c r="S3" s="13"/>
      <c r="T3" s="8"/>
    </row>
    <row r="4" spans="1:20" x14ac:dyDescent="0.3">
      <c r="A4" s="8"/>
      <c r="B4" s="8"/>
      <c r="C4" s="8"/>
      <c r="D4" s="8"/>
      <c r="E4" s="11"/>
      <c r="F4" s="11"/>
      <c r="G4" s="11"/>
      <c r="H4" s="8"/>
      <c r="I4" s="13"/>
      <c r="J4" s="13"/>
      <c r="K4" s="13"/>
      <c r="L4" s="8"/>
      <c r="M4" s="13"/>
      <c r="N4" s="13"/>
      <c r="O4" s="13"/>
      <c r="P4" s="8"/>
      <c r="Q4" s="13"/>
      <c r="R4" s="13"/>
      <c r="S4" s="13"/>
      <c r="T4" s="8"/>
    </row>
    <row r="5" spans="1:20" x14ac:dyDescent="0.3">
      <c r="A5" s="8"/>
      <c r="B5" s="8"/>
      <c r="C5" s="8"/>
      <c r="D5" s="8"/>
      <c r="E5" s="11"/>
      <c r="F5" s="11"/>
      <c r="G5" s="11"/>
      <c r="H5" s="8"/>
      <c r="I5" s="13"/>
      <c r="J5" s="13"/>
      <c r="K5" s="13"/>
      <c r="L5" s="8"/>
      <c r="M5" s="13"/>
      <c r="N5" s="13"/>
      <c r="O5" s="13"/>
      <c r="P5" s="8"/>
      <c r="Q5" s="13"/>
      <c r="R5" s="13"/>
      <c r="S5" s="13"/>
      <c r="T5" s="8"/>
    </row>
    <row r="6" spans="1:20" x14ac:dyDescent="0.3">
      <c r="A6" s="8"/>
      <c r="B6" s="8"/>
      <c r="C6" s="8"/>
      <c r="D6" s="8"/>
      <c r="E6" s="8"/>
      <c r="F6" s="8"/>
      <c r="G6" s="8"/>
      <c r="H6" s="8"/>
      <c r="I6" s="8"/>
      <c r="J6" s="8"/>
      <c r="K6" s="8"/>
      <c r="L6" s="8"/>
      <c r="M6" s="8"/>
      <c r="N6" s="8"/>
      <c r="O6" s="8"/>
      <c r="P6" s="8"/>
      <c r="Q6" s="8"/>
      <c r="R6" s="8"/>
      <c r="S6" s="8"/>
      <c r="T6" s="8"/>
    </row>
    <row r="7" spans="1:20" x14ac:dyDescent="0.3">
      <c r="A7" s="12"/>
      <c r="B7" s="12"/>
      <c r="C7" s="12"/>
      <c r="D7" s="12"/>
      <c r="E7" s="12"/>
      <c r="F7" s="12"/>
      <c r="G7" s="12"/>
      <c r="H7" s="12"/>
      <c r="I7" s="12"/>
      <c r="J7" s="12"/>
      <c r="K7" s="12"/>
      <c r="L7" s="12"/>
      <c r="M7" s="12"/>
      <c r="N7" s="12"/>
      <c r="O7" s="12"/>
      <c r="P7" s="12"/>
      <c r="Q7" s="12"/>
      <c r="R7" s="12"/>
      <c r="S7" s="12"/>
      <c r="T7" s="12"/>
    </row>
    <row r="8" spans="1:20" x14ac:dyDescent="0.3">
      <c r="A8" s="8"/>
      <c r="B8" s="8"/>
      <c r="C8" s="8"/>
      <c r="D8" s="8"/>
      <c r="E8" s="8"/>
      <c r="F8" s="8"/>
      <c r="G8" s="8"/>
      <c r="H8" s="8"/>
      <c r="I8" s="8"/>
      <c r="J8" s="8"/>
      <c r="K8" s="8"/>
      <c r="L8" s="8"/>
      <c r="M8" s="8"/>
      <c r="N8" s="8"/>
      <c r="O8" s="8"/>
      <c r="P8" s="8"/>
      <c r="Q8" s="8"/>
      <c r="R8" s="8"/>
      <c r="S8" s="8"/>
      <c r="T8" s="8"/>
    </row>
    <row r="9" spans="1:20" x14ac:dyDescent="0.3">
      <c r="A9" s="8"/>
      <c r="B9" s="8"/>
      <c r="C9" s="8"/>
      <c r="D9" s="8"/>
      <c r="E9" s="8"/>
      <c r="F9" s="8"/>
      <c r="G9" s="8"/>
      <c r="H9" s="8"/>
      <c r="I9" s="8"/>
      <c r="J9" s="8"/>
      <c r="K9" s="8"/>
      <c r="L9" s="8"/>
      <c r="M9" s="8"/>
      <c r="N9" s="8"/>
      <c r="O9" s="8"/>
      <c r="P9" s="8"/>
      <c r="Q9" s="8"/>
      <c r="R9" s="8"/>
      <c r="S9" s="8"/>
      <c r="T9" s="8"/>
    </row>
    <row r="10" spans="1:20" x14ac:dyDescent="0.3">
      <c r="A10" s="8"/>
      <c r="B10" s="8"/>
      <c r="C10" s="8"/>
      <c r="D10" s="8"/>
      <c r="E10" s="8"/>
      <c r="F10" s="8"/>
      <c r="G10" s="8"/>
      <c r="H10" s="8"/>
      <c r="I10" s="8"/>
      <c r="J10" s="8"/>
      <c r="K10" s="8"/>
      <c r="L10" s="8"/>
      <c r="M10" s="8"/>
      <c r="N10" s="8"/>
      <c r="O10" s="8"/>
      <c r="P10" s="8"/>
      <c r="Q10" s="8"/>
      <c r="R10" s="8"/>
      <c r="S10" s="8"/>
      <c r="T10" s="8"/>
    </row>
    <row r="11" spans="1:20" x14ac:dyDescent="0.3">
      <c r="A11" s="8"/>
      <c r="B11" s="8"/>
      <c r="C11" s="8"/>
      <c r="D11" s="8"/>
      <c r="E11" s="8"/>
      <c r="F11" s="8"/>
      <c r="G11" s="8"/>
      <c r="H11" s="8"/>
      <c r="I11" s="8"/>
      <c r="J11" s="8"/>
      <c r="K11" s="8"/>
      <c r="L11" s="8"/>
      <c r="M11" s="8"/>
      <c r="N11" s="8"/>
      <c r="O11" s="8"/>
      <c r="P11" s="8"/>
      <c r="Q11" s="8"/>
      <c r="R11" s="8"/>
      <c r="S11" s="8"/>
      <c r="T11" s="8"/>
    </row>
    <row r="12" spans="1:20" x14ac:dyDescent="0.3">
      <c r="A12" s="8"/>
      <c r="B12" s="8"/>
      <c r="C12" s="8"/>
      <c r="D12" s="8"/>
      <c r="E12" s="8"/>
      <c r="F12" s="8"/>
      <c r="G12" s="8"/>
      <c r="H12" s="8"/>
      <c r="I12" s="8"/>
      <c r="J12" s="8"/>
      <c r="K12" s="8"/>
      <c r="L12" s="8"/>
      <c r="M12" s="8"/>
      <c r="N12" s="8"/>
      <c r="O12" s="8"/>
      <c r="P12" s="8"/>
      <c r="Q12" s="8"/>
      <c r="R12" s="8"/>
      <c r="S12" s="8"/>
      <c r="T12" s="8"/>
    </row>
    <row r="13" spans="1:20" x14ac:dyDescent="0.3">
      <c r="A13" s="8"/>
      <c r="B13" s="8"/>
      <c r="C13" s="8"/>
      <c r="D13" s="8"/>
      <c r="E13" s="8"/>
      <c r="F13" s="8"/>
      <c r="G13" s="8"/>
      <c r="H13" s="8"/>
      <c r="I13" s="8"/>
      <c r="J13" s="8"/>
      <c r="K13" s="8"/>
      <c r="L13" s="8"/>
      <c r="M13" s="8"/>
      <c r="N13" s="8"/>
      <c r="O13" s="8"/>
      <c r="P13" s="8"/>
      <c r="Q13" s="8"/>
      <c r="R13" s="8"/>
      <c r="S13" s="8"/>
      <c r="T13" s="8"/>
    </row>
    <row r="14" spans="1:20" x14ac:dyDescent="0.3">
      <c r="A14" s="8"/>
      <c r="B14" s="8"/>
      <c r="C14" s="8"/>
      <c r="D14" s="8"/>
      <c r="E14" s="8"/>
      <c r="F14" s="8"/>
      <c r="G14" s="8"/>
      <c r="H14" s="8"/>
      <c r="I14" s="8"/>
      <c r="J14" s="8"/>
      <c r="K14" s="8"/>
      <c r="L14" s="8"/>
      <c r="M14" s="8"/>
      <c r="N14" s="8"/>
      <c r="O14" s="8"/>
      <c r="P14" s="8"/>
      <c r="Q14" s="8"/>
      <c r="R14" s="8"/>
      <c r="S14" s="8"/>
      <c r="T14" s="8"/>
    </row>
    <row r="15" spans="1:20" x14ac:dyDescent="0.3">
      <c r="A15" s="8"/>
      <c r="B15" s="8"/>
      <c r="C15" s="8"/>
      <c r="D15" s="8"/>
      <c r="E15" s="8"/>
      <c r="F15" s="8"/>
      <c r="G15" s="8"/>
      <c r="H15" s="8"/>
      <c r="I15" s="8"/>
      <c r="J15" s="8"/>
      <c r="K15" s="8"/>
      <c r="L15" s="8"/>
      <c r="M15" s="8"/>
      <c r="N15" s="8"/>
      <c r="O15" s="8"/>
      <c r="P15" s="8"/>
      <c r="Q15" s="8"/>
      <c r="R15" s="8"/>
      <c r="S15" s="8"/>
      <c r="T15" s="8"/>
    </row>
    <row r="16" spans="1:20" x14ac:dyDescent="0.3">
      <c r="A16" s="8"/>
      <c r="B16" s="8"/>
      <c r="C16" s="8"/>
      <c r="D16" s="8"/>
      <c r="E16" s="8"/>
      <c r="F16" s="8"/>
      <c r="G16" s="8"/>
      <c r="H16" s="8"/>
      <c r="I16" s="8"/>
      <c r="J16" s="8"/>
      <c r="K16" s="8"/>
      <c r="L16" s="8"/>
      <c r="M16" s="8"/>
      <c r="N16" s="8"/>
      <c r="O16" s="8"/>
      <c r="P16" s="8"/>
      <c r="Q16" s="8"/>
      <c r="R16" s="8"/>
      <c r="S16" s="8"/>
      <c r="T16" s="8"/>
    </row>
    <row r="17" spans="1:20" x14ac:dyDescent="0.3">
      <c r="A17" s="8"/>
      <c r="B17" s="8"/>
      <c r="C17" s="8"/>
      <c r="D17" s="8"/>
      <c r="E17" s="8"/>
      <c r="F17" s="8"/>
      <c r="G17" s="8"/>
      <c r="H17" s="8"/>
      <c r="I17" s="8"/>
      <c r="J17" s="8"/>
      <c r="K17" s="8"/>
      <c r="L17" s="8"/>
      <c r="M17" s="8"/>
      <c r="N17" s="8"/>
      <c r="O17" s="8"/>
      <c r="P17" s="8"/>
      <c r="Q17" s="8"/>
      <c r="R17" s="8"/>
      <c r="S17" s="8"/>
      <c r="T17" s="8"/>
    </row>
    <row r="18" spans="1:20" x14ac:dyDescent="0.3">
      <c r="A18" s="8"/>
      <c r="B18" s="8"/>
      <c r="C18" s="8"/>
      <c r="D18" s="8"/>
      <c r="E18" s="8"/>
      <c r="F18" s="8"/>
      <c r="G18" s="8"/>
      <c r="H18" s="8"/>
      <c r="I18" s="8"/>
      <c r="J18" s="8"/>
      <c r="K18" s="8"/>
      <c r="L18" s="8"/>
      <c r="M18" s="8"/>
      <c r="N18" s="8"/>
      <c r="O18" s="8"/>
      <c r="P18" s="8"/>
      <c r="Q18" s="8"/>
      <c r="R18" s="8"/>
      <c r="S18" s="8"/>
      <c r="T18" s="8"/>
    </row>
    <row r="19" spans="1:20" x14ac:dyDescent="0.3">
      <c r="A19" s="8"/>
      <c r="B19" s="8"/>
      <c r="C19" s="8"/>
      <c r="D19" s="8"/>
      <c r="E19" s="8"/>
      <c r="F19" s="8"/>
      <c r="G19" s="8"/>
      <c r="H19" s="8"/>
      <c r="I19" s="8"/>
      <c r="J19" s="8"/>
      <c r="K19" s="8"/>
      <c r="L19" s="8"/>
      <c r="M19" s="8"/>
      <c r="N19" s="8"/>
      <c r="O19" s="8"/>
      <c r="P19" s="8"/>
      <c r="Q19" s="8"/>
      <c r="R19" s="8"/>
      <c r="S19" s="8"/>
      <c r="T19" s="8"/>
    </row>
    <row r="20" spans="1:20" x14ac:dyDescent="0.3">
      <c r="A20" s="8"/>
      <c r="B20" s="8"/>
      <c r="C20" s="8"/>
      <c r="D20" s="8"/>
      <c r="E20" s="8"/>
      <c r="F20" s="8"/>
      <c r="G20" s="8"/>
      <c r="H20" s="8"/>
      <c r="I20" s="8"/>
      <c r="J20" s="8"/>
      <c r="K20" s="8"/>
      <c r="L20" s="8"/>
      <c r="M20" s="8"/>
      <c r="N20" s="8"/>
      <c r="O20" s="8"/>
      <c r="P20" s="8"/>
      <c r="Q20" s="8"/>
      <c r="R20" s="8"/>
      <c r="S20" s="8"/>
      <c r="T20" s="8"/>
    </row>
    <row r="21" spans="1:20" x14ac:dyDescent="0.3">
      <c r="A21" s="8"/>
      <c r="B21" s="8"/>
      <c r="C21" s="8"/>
      <c r="D21" s="8"/>
      <c r="E21" s="8"/>
      <c r="F21" s="8"/>
      <c r="G21" s="8"/>
      <c r="H21" s="8"/>
      <c r="I21" s="8"/>
      <c r="J21" s="8"/>
      <c r="K21" s="8"/>
      <c r="L21" s="8"/>
      <c r="M21" s="8"/>
      <c r="N21" s="8"/>
      <c r="O21" s="8"/>
      <c r="P21" s="8"/>
      <c r="Q21" s="8"/>
      <c r="R21" s="8"/>
      <c r="S21" s="8"/>
      <c r="T21" s="8"/>
    </row>
    <row r="22" spans="1:20" x14ac:dyDescent="0.3">
      <c r="A22" s="8"/>
      <c r="B22" s="8"/>
      <c r="C22" s="8"/>
      <c r="D22" s="8"/>
      <c r="E22" s="8"/>
      <c r="F22" s="8"/>
      <c r="G22" s="8"/>
      <c r="H22" s="8"/>
      <c r="I22" s="8"/>
      <c r="J22" s="8"/>
      <c r="K22" s="8"/>
      <c r="L22" s="8"/>
      <c r="M22" s="8"/>
      <c r="N22" s="8"/>
      <c r="O22" s="8"/>
      <c r="P22" s="8"/>
      <c r="Q22" s="8"/>
      <c r="R22" s="8"/>
      <c r="S22" s="8"/>
      <c r="T22" s="8"/>
    </row>
    <row r="23" spans="1:20" x14ac:dyDescent="0.3">
      <c r="A23" s="8"/>
      <c r="B23" s="8"/>
      <c r="C23" s="8"/>
      <c r="D23" s="8"/>
      <c r="E23" s="8"/>
      <c r="F23" s="8"/>
      <c r="G23" s="8"/>
      <c r="H23" s="8"/>
      <c r="I23" s="8"/>
      <c r="J23" s="8"/>
      <c r="K23" s="8"/>
      <c r="L23" s="8"/>
      <c r="M23" s="8"/>
      <c r="N23" s="8"/>
      <c r="O23" s="8"/>
      <c r="P23" s="8"/>
      <c r="Q23" s="8"/>
      <c r="R23" s="8"/>
      <c r="S23" s="8"/>
      <c r="T23" s="8"/>
    </row>
    <row r="24" spans="1:20" x14ac:dyDescent="0.3">
      <c r="A24" s="8"/>
      <c r="B24" s="8"/>
      <c r="C24" s="8"/>
      <c r="D24" s="8"/>
      <c r="E24" s="8"/>
      <c r="F24" s="8"/>
      <c r="G24" s="8"/>
      <c r="H24" s="8"/>
      <c r="I24" s="8"/>
      <c r="J24" s="8"/>
      <c r="K24" s="8"/>
      <c r="L24" s="8"/>
      <c r="M24" s="8"/>
      <c r="N24" s="8"/>
      <c r="O24" s="8"/>
      <c r="P24" s="8"/>
      <c r="Q24" s="8"/>
      <c r="R24" s="8"/>
      <c r="S24" s="8"/>
      <c r="T24" s="8"/>
    </row>
    <row r="25" spans="1:20" x14ac:dyDescent="0.3">
      <c r="A25" s="8"/>
      <c r="B25" s="8"/>
      <c r="C25" s="8"/>
      <c r="D25" s="8"/>
      <c r="E25" s="8"/>
      <c r="F25" s="8"/>
      <c r="G25" s="8"/>
      <c r="H25" s="8"/>
      <c r="I25" s="8"/>
      <c r="J25" s="8"/>
      <c r="K25" s="8"/>
      <c r="L25" s="8"/>
      <c r="M25" s="8"/>
      <c r="N25" s="8"/>
      <c r="O25" s="8"/>
      <c r="P25" s="8"/>
      <c r="Q25" s="8"/>
      <c r="R25" s="8"/>
      <c r="S25" s="8"/>
      <c r="T25" s="8"/>
    </row>
    <row r="26" spans="1:20" x14ac:dyDescent="0.3">
      <c r="A26" s="8"/>
      <c r="B26" s="8"/>
      <c r="C26" s="8"/>
      <c r="D26" s="8"/>
      <c r="E26" s="8"/>
      <c r="F26" s="8"/>
      <c r="G26" s="8"/>
      <c r="H26" s="8"/>
      <c r="I26" s="8"/>
      <c r="J26" s="8"/>
      <c r="K26" s="8"/>
      <c r="L26" s="8"/>
      <c r="M26" s="8"/>
      <c r="N26" s="8"/>
      <c r="O26" s="8"/>
      <c r="P26" s="8"/>
      <c r="Q26" s="8"/>
      <c r="R26" s="8"/>
      <c r="S26" s="8"/>
      <c r="T26" s="8"/>
    </row>
    <row r="27" spans="1:20" x14ac:dyDescent="0.3">
      <c r="A27" s="8"/>
      <c r="B27" s="8"/>
      <c r="C27" s="8"/>
      <c r="D27" s="8"/>
      <c r="E27" s="8"/>
      <c r="F27" s="8"/>
      <c r="G27" s="8"/>
      <c r="H27" s="8"/>
      <c r="I27" s="8"/>
      <c r="J27" s="8"/>
      <c r="K27" s="8"/>
      <c r="L27" s="8"/>
      <c r="M27" s="8"/>
      <c r="N27" s="8"/>
      <c r="O27" s="8"/>
      <c r="P27" s="8"/>
      <c r="Q27" s="8"/>
      <c r="R27" s="8"/>
      <c r="S27" s="8"/>
      <c r="T27" s="8"/>
    </row>
    <row r="28" spans="1:20" x14ac:dyDescent="0.3">
      <c r="A28" s="8"/>
      <c r="B28" s="8"/>
      <c r="C28" s="8"/>
      <c r="D28" s="8"/>
      <c r="E28" s="8"/>
      <c r="F28" s="8"/>
      <c r="G28" s="8"/>
      <c r="H28" s="8"/>
      <c r="I28" s="8"/>
      <c r="J28" s="8"/>
      <c r="K28" s="8"/>
      <c r="L28" s="8"/>
      <c r="M28" s="8"/>
      <c r="N28" s="8"/>
      <c r="O28" s="8"/>
      <c r="P28" s="8"/>
      <c r="Q28" s="8"/>
      <c r="R28" s="8"/>
      <c r="S28" s="8"/>
      <c r="T28" s="8"/>
    </row>
  </sheetData>
  <mergeCells count="8">
    <mergeCell ref="Q2:S2"/>
    <mergeCell ref="Q3:S5"/>
    <mergeCell ref="E2:G2"/>
    <mergeCell ref="E3:G5"/>
    <mergeCell ref="I2:K2"/>
    <mergeCell ref="I3:K5"/>
    <mergeCell ref="M2:O2"/>
    <mergeCell ref="M3: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06B87-2F63-4E52-837F-D5FED33E06E7}">
  <dimension ref="A1:S31"/>
  <sheetViews>
    <sheetView tabSelected="1" zoomScale="85" zoomScaleNormal="90" workbookViewId="0">
      <selection activeCell="U9" sqref="U9"/>
    </sheetView>
  </sheetViews>
  <sheetFormatPr defaultRowHeight="14.4" x14ac:dyDescent="0.3"/>
  <cols>
    <col min="5" max="5" width="8.88671875" customWidth="1"/>
    <col min="7" max="7" width="4.88671875" customWidth="1"/>
    <col min="9" max="9" width="15.109375" customWidth="1"/>
    <col min="10" max="10" width="3.6640625" customWidth="1"/>
  </cols>
  <sheetData>
    <row r="1" spans="1:19" x14ac:dyDescent="0.3">
      <c r="A1" s="15"/>
      <c r="B1" s="15"/>
      <c r="C1" s="15"/>
      <c r="D1" s="15"/>
      <c r="E1" s="15"/>
      <c r="F1" s="15"/>
      <c r="G1" s="15"/>
      <c r="H1" s="15"/>
      <c r="I1" s="15"/>
      <c r="J1" s="15"/>
      <c r="K1" s="15"/>
      <c r="L1" s="15"/>
      <c r="M1" s="15"/>
      <c r="N1" s="15"/>
      <c r="O1" s="15"/>
      <c r="P1" s="15"/>
      <c r="Q1" s="15"/>
      <c r="R1" s="15"/>
      <c r="S1" s="15"/>
    </row>
    <row r="2" spans="1:19" x14ac:dyDescent="0.3">
      <c r="A2" s="15"/>
      <c r="B2" s="15"/>
      <c r="C2" s="15"/>
      <c r="D2" s="15"/>
      <c r="E2" s="15"/>
      <c r="F2" s="15"/>
      <c r="G2" s="15"/>
      <c r="H2" s="15"/>
      <c r="I2" s="15"/>
      <c r="J2" s="15"/>
      <c r="K2" s="15"/>
      <c r="L2" s="15"/>
      <c r="M2" s="15"/>
      <c r="N2" s="15"/>
      <c r="O2" s="15"/>
      <c r="P2" s="15"/>
      <c r="Q2" s="15"/>
      <c r="R2" s="15"/>
      <c r="S2" s="15"/>
    </row>
    <row r="3" spans="1:19" x14ac:dyDescent="0.3">
      <c r="A3" s="15"/>
      <c r="B3" s="15"/>
      <c r="C3" s="15"/>
      <c r="D3" s="15"/>
      <c r="E3" s="15"/>
      <c r="F3" s="15"/>
      <c r="G3" s="15"/>
      <c r="H3" s="15"/>
      <c r="I3" s="15"/>
      <c r="J3" s="15"/>
      <c r="K3" s="15"/>
      <c r="L3" s="15"/>
      <c r="M3" s="15"/>
      <c r="N3" s="15"/>
      <c r="O3" s="15"/>
      <c r="P3" s="15"/>
      <c r="Q3" s="15"/>
      <c r="R3" s="15"/>
      <c r="S3" s="15"/>
    </row>
    <row r="4" spans="1:19" x14ac:dyDescent="0.3">
      <c r="A4" s="15"/>
      <c r="B4" s="15"/>
      <c r="C4" s="15"/>
      <c r="D4" s="15"/>
      <c r="E4" s="15"/>
      <c r="F4" s="15"/>
      <c r="G4" s="15"/>
      <c r="H4" s="15"/>
      <c r="I4" s="15"/>
      <c r="J4" s="15"/>
      <c r="K4" s="15"/>
      <c r="L4" s="15"/>
      <c r="M4" s="15"/>
      <c r="N4" s="15"/>
      <c r="O4" s="15"/>
      <c r="P4" s="15"/>
      <c r="Q4" s="15"/>
      <c r="R4" s="15"/>
      <c r="S4" s="15"/>
    </row>
    <row r="5" spans="1:19" x14ac:dyDescent="0.3">
      <c r="A5" s="15"/>
      <c r="B5" s="15"/>
      <c r="C5" s="15"/>
      <c r="D5" s="15"/>
      <c r="E5" s="15"/>
      <c r="F5" s="15"/>
      <c r="G5" s="15"/>
      <c r="H5" s="15"/>
      <c r="I5" s="15"/>
      <c r="J5" s="15"/>
      <c r="K5" s="15"/>
      <c r="L5" s="15"/>
      <c r="M5" s="15"/>
      <c r="N5" s="15"/>
      <c r="O5" s="15"/>
      <c r="P5" s="15"/>
      <c r="Q5" s="15"/>
      <c r="R5" s="15"/>
      <c r="S5" s="15"/>
    </row>
    <row r="6" spans="1:19" x14ac:dyDescent="0.3">
      <c r="A6" s="15"/>
      <c r="B6" s="15"/>
      <c r="C6" s="15"/>
      <c r="D6" s="15"/>
      <c r="E6" s="15"/>
      <c r="F6" s="15"/>
      <c r="G6" s="15"/>
      <c r="H6" s="15"/>
      <c r="I6" s="15"/>
      <c r="J6" s="15"/>
      <c r="K6" s="15"/>
      <c r="L6" s="15"/>
      <c r="M6" s="15"/>
      <c r="N6" s="15"/>
      <c r="O6" s="15"/>
      <c r="P6" s="15"/>
      <c r="Q6" s="15"/>
      <c r="R6" s="15"/>
      <c r="S6" s="15"/>
    </row>
    <row r="7" spans="1:19" x14ac:dyDescent="0.3">
      <c r="A7" s="15"/>
      <c r="B7" s="15"/>
      <c r="C7" s="15"/>
      <c r="D7" s="15"/>
      <c r="E7" s="15"/>
      <c r="F7" s="15"/>
      <c r="G7" s="15"/>
      <c r="H7" s="15"/>
      <c r="I7" s="15"/>
      <c r="J7" s="15"/>
      <c r="K7" s="15"/>
      <c r="L7" s="15"/>
      <c r="M7" s="15"/>
      <c r="N7" s="15"/>
      <c r="O7" s="15"/>
      <c r="P7" s="15"/>
      <c r="Q7" s="15"/>
      <c r="R7" s="15"/>
      <c r="S7" s="15"/>
    </row>
    <row r="8" spans="1:19" ht="5.4" customHeight="1" x14ac:dyDescent="0.3">
      <c r="A8" s="14"/>
      <c r="B8" s="14"/>
      <c r="C8" s="14"/>
      <c r="D8" s="14"/>
      <c r="E8" s="14"/>
      <c r="F8" s="14"/>
      <c r="G8" s="14"/>
      <c r="H8" s="14"/>
      <c r="I8" s="14"/>
      <c r="J8" s="14"/>
      <c r="K8" s="14"/>
      <c r="L8" s="14"/>
      <c r="M8" s="14"/>
      <c r="N8" s="14"/>
      <c r="O8" s="14"/>
      <c r="P8" s="14"/>
      <c r="Q8" s="14"/>
      <c r="R8" s="14"/>
      <c r="S8" s="14"/>
    </row>
    <row r="9" spans="1:19" x14ac:dyDescent="0.3">
      <c r="A9" s="14"/>
      <c r="B9" s="14"/>
      <c r="C9" s="14"/>
      <c r="D9" s="14"/>
      <c r="E9" s="14"/>
      <c r="F9" s="14"/>
      <c r="G9" s="14"/>
      <c r="H9" s="16" t="s">
        <v>359</v>
      </c>
      <c r="I9" s="16"/>
      <c r="J9" s="14"/>
      <c r="K9" s="14"/>
      <c r="L9" s="14"/>
      <c r="M9" s="14"/>
      <c r="N9" s="14"/>
      <c r="O9" s="14"/>
      <c r="P9" s="14"/>
      <c r="Q9" s="14"/>
      <c r="R9" s="14"/>
      <c r="S9" s="14"/>
    </row>
    <row r="10" spans="1:19" x14ac:dyDescent="0.3">
      <c r="A10" s="14"/>
      <c r="B10" s="14"/>
      <c r="C10" s="14"/>
      <c r="D10" s="14"/>
      <c r="E10" s="14"/>
      <c r="F10" s="14"/>
      <c r="G10" s="14"/>
      <c r="H10" s="16"/>
      <c r="I10" s="16"/>
      <c r="J10" s="14"/>
      <c r="K10" s="14"/>
      <c r="L10" s="14"/>
      <c r="M10" s="14"/>
      <c r="N10" s="14"/>
      <c r="O10" s="14"/>
      <c r="P10" s="14"/>
      <c r="Q10" s="14"/>
      <c r="R10" s="14"/>
      <c r="S10" s="14"/>
    </row>
    <row r="11" spans="1:19" x14ac:dyDescent="0.3">
      <c r="A11" s="14"/>
      <c r="B11" s="14"/>
      <c r="C11" s="14"/>
      <c r="D11" s="14"/>
      <c r="E11" s="14"/>
      <c r="F11" s="14"/>
      <c r="G11" s="14"/>
      <c r="H11" s="13">
        <f>GETPIVOTDATA("[Measures].[Sum of Balls_Faced]",'Player Summary'!$A$3)</f>
        <v>216</v>
      </c>
      <c r="I11" s="13"/>
      <c r="J11" s="14"/>
      <c r="K11" s="14"/>
      <c r="L11" s="14"/>
      <c r="M11" s="14"/>
      <c r="N11" s="14"/>
      <c r="O11" s="14"/>
      <c r="P11" s="14"/>
      <c r="Q11" s="14"/>
      <c r="R11" s="14"/>
      <c r="S11" s="14"/>
    </row>
    <row r="12" spans="1:19" x14ac:dyDescent="0.3">
      <c r="A12" s="14"/>
      <c r="B12" s="14"/>
      <c r="C12" s="14"/>
      <c r="D12" s="14"/>
      <c r="E12" s="14"/>
      <c r="F12" s="14"/>
      <c r="G12" s="14"/>
      <c r="H12" s="13"/>
      <c r="I12" s="13"/>
      <c r="J12" s="14"/>
      <c r="K12" s="14"/>
      <c r="L12" s="14"/>
      <c r="M12" s="14"/>
      <c r="N12" s="14"/>
      <c r="O12" s="14"/>
      <c r="P12" s="14"/>
      <c r="Q12" s="14"/>
      <c r="R12" s="14"/>
      <c r="S12" s="14"/>
    </row>
    <row r="13" spans="1:19" x14ac:dyDescent="0.3">
      <c r="A13" s="14"/>
      <c r="B13" s="14"/>
      <c r="C13" s="14"/>
      <c r="D13" s="14"/>
      <c r="E13" s="14"/>
      <c r="F13" s="14"/>
      <c r="G13" s="14"/>
      <c r="H13" s="13"/>
      <c r="I13" s="13"/>
      <c r="J13" s="14"/>
      <c r="K13" s="14"/>
      <c r="L13" s="14"/>
      <c r="M13" s="14"/>
      <c r="N13" s="14"/>
      <c r="O13" s="14"/>
      <c r="P13" s="14"/>
      <c r="Q13" s="14"/>
      <c r="R13" s="14"/>
      <c r="S13" s="14"/>
    </row>
    <row r="14" spans="1:19" x14ac:dyDescent="0.3">
      <c r="A14" s="14"/>
      <c r="B14" s="14"/>
      <c r="C14" s="14"/>
      <c r="D14" s="14"/>
      <c r="E14" s="14"/>
      <c r="F14" s="14"/>
      <c r="G14" s="14"/>
      <c r="H14" s="13"/>
      <c r="I14" s="13"/>
      <c r="J14" s="14"/>
      <c r="K14" s="14"/>
      <c r="L14" s="14"/>
      <c r="M14" s="14"/>
      <c r="N14" s="14"/>
      <c r="O14" s="14"/>
      <c r="P14" s="14"/>
      <c r="Q14" s="14"/>
      <c r="R14" s="14"/>
      <c r="S14" s="14"/>
    </row>
    <row r="15" spans="1:19" x14ac:dyDescent="0.3">
      <c r="A15" s="14"/>
      <c r="B15" s="14"/>
      <c r="C15" s="14"/>
      <c r="D15" s="14"/>
      <c r="E15" s="14"/>
      <c r="F15" s="14"/>
      <c r="G15" s="14"/>
      <c r="H15" s="14"/>
      <c r="I15" s="14"/>
      <c r="J15" s="14"/>
      <c r="K15" s="14"/>
      <c r="L15" s="14"/>
      <c r="M15" s="14"/>
      <c r="N15" s="14"/>
      <c r="O15" s="14"/>
      <c r="P15" s="14"/>
      <c r="Q15" s="14"/>
      <c r="R15" s="14"/>
      <c r="S15" s="14"/>
    </row>
    <row r="16" spans="1:19" x14ac:dyDescent="0.3">
      <c r="A16" s="14"/>
      <c r="B16" s="14"/>
      <c r="C16" s="14"/>
      <c r="D16" s="14"/>
      <c r="E16" s="14"/>
      <c r="F16" s="14"/>
      <c r="G16" s="14"/>
      <c r="H16" s="14"/>
      <c r="I16" s="14"/>
      <c r="J16" s="14"/>
      <c r="K16" s="14"/>
      <c r="L16" s="14"/>
      <c r="M16" s="14"/>
      <c r="N16" s="14"/>
      <c r="O16" s="14"/>
      <c r="P16" s="14"/>
      <c r="Q16" s="14"/>
      <c r="R16" s="14"/>
      <c r="S16" s="14"/>
    </row>
    <row r="17" spans="1:19" x14ac:dyDescent="0.3">
      <c r="A17" s="14"/>
      <c r="B17" s="14"/>
      <c r="C17" s="14"/>
      <c r="D17" s="14"/>
      <c r="E17" s="14"/>
      <c r="F17" s="14"/>
      <c r="G17" s="14"/>
      <c r="H17" s="14"/>
      <c r="I17" s="14"/>
      <c r="J17" s="14"/>
      <c r="K17" s="14"/>
      <c r="L17" s="14"/>
      <c r="M17" s="14"/>
      <c r="N17" s="14"/>
      <c r="O17" s="14"/>
      <c r="P17" s="14"/>
      <c r="Q17" s="14"/>
      <c r="R17" s="14"/>
      <c r="S17" s="14"/>
    </row>
    <row r="18" spans="1:19" x14ac:dyDescent="0.3">
      <c r="A18" s="14"/>
      <c r="B18" s="14"/>
      <c r="C18" s="14"/>
      <c r="D18" s="14"/>
      <c r="E18" s="14"/>
      <c r="F18" s="14"/>
      <c r="G18" s="14"/>
      <c r="H18" s="14"/>
      <c r="I18" s="14"/>
      <c r="J18" s="14"/>
      <c r="K18" s="14"/>
      <c r="L18" s="14"/>
      <c r="M18" s="14"/>
      <c r="N18" s="14"/>
      <c r="O18" s="14"/>
      <c r="P18" s="14"/>
      <c r="Q18" s="14"/>
      <c r="R18" s="14"/>
      <c r="S18" s="14"/>
    </row>
    <row r="19" spans="1:19" x14ac:dyDescent="0.3">
      <c r="A19" s="14"/>
      <c r="B19" s="14"/>
      <c r="C19" s="14"/>
      <c r="D19" s="14"/>
      <c r="E19" s="14"/>
      <c r="F19" s="14"/>
      <c r="G19" s="14"/>
      <c r="H19" s="14"/>
      <c r="I19" s="14"/>
      <c r="J19" s="14"/>
      <c r="K19" s="14"/>
      <c r="L19" s="14"/>
      <c r="M19" s="14"/>
      <c r="N19" s="14"/>
      <c r="O19" s="14"/>
      <c r="P19" s="14"/>
      <c r="Q19" s="14"/>
      <c r="R19" s="14"/>
      <c r="S19" s="14"/>
    </row>
    <row r="20" spans="1:19" x14ac:dyDescent="0.3">
      <c r="A20" s="14"/>
      <c r="B20" s="14"/>
      <c r="C20" s="14"/>
      <c r="D20" s="14"/>
      <c r="E20" s="14"/>
      <c r="F20" s="14"/>
      <c r="G20" s="14"/>
      <c r="H20" s="14"/>
      <c r="I20" s="14"/>
      <c r="J20" s="14"/>
      <c r="K20" s="14"/>
      <c r="L20" s="14"/>
      <c r="M20" s="14"/>
      <c r="N20" s="14"/>
      <c r="O20" s="14"/>
      <c r="P20" s="14"/>
      <c r="Q20" s="14"/>
      <c r="R20" s="14"/>
      <c r="S20" s="14"/>
    </row>
    <row r="21" spans="1:19" x14ac:dyDescent="0.3">
      <c r="A21" s="14"/>
      <c r="B21" s="14"/>
      <c r="C21" s="14"/>
      <c r="D21" s="14"/>
      <c r="E21" s="14"/>
      <c r="F21" s="14"/>
      <c r="G21" s="14"/>
      <c r="H21" s="14"/>
      <c r="I21" s="14"/>
      <c r="J21" s="14"/>
      <c r="K21" s="14"/>
      <c r="L21" s="14"/>
      <c r="M21" s="14"/>
      <c r="N21" s="14"/>
      <c r="O21" s="14"/>
      <c r="P21" s="14"/>
      <c r="Q21" s="14"/>
      <c r="R21" s="14"/>
      <c r="S21" s="14"/>
    </row>
    <row r="22" spans="1:19" x14ac:dyDescent="0.3">
      <c r="A22" s="14"/>
      <c r="B22" s="14"/>
      <c r="C22" s="14"/>
      <c r="D22" s="14"/>
      <c r="E22" s="14"/>
      <c r="F22" s="14"/>
      <c r="G22" s="14"/>
      <c r="H22" s="14"/>
      <c r="I22" s="14"/>
      <c r="J22" s="14"/>
      <c r="K22" s="14"/>
      <c r="L22" s="14"/>
      <c r="M22" s="14"/>
      <c r="N22" s="14"/>
      <c r="O22" s="14"/>
      <c r="P22" s="14"/>
      <c r="Q22" s="14"/>
      <c r="R22" s="14"/>
      <c r="S22" s="14"/>
    </row>
    <row r="23" spans="1:19" x14ac:dyDescent="0.3">
      <c r="A23" s="14"/>
      <c r="B23" s="14"/>
      <c r="C23" s="14"/>
      <c r="D23" s="14"/>
      <c r="E23" s="14"/>
      <c r="F23" s="14"/>
      <c r="G23" s="14"/>
      <c r="H23" s="14"/>
      <c r="I23" s="14"/>
      <c r="J23" s="14"/>
      <c r="K23" s="14"/>
      <c r="L23" s="14"/>
      <c r="M23" s="14"/>
      <c r="N23" s="14"/>
      <c r="O23" s="14"/>
      <c r="P23" s="14"/>
      <c r="Q23" s="14"/>
      <c r="R23" s="14"/>
      <c r="S23" s="14"/>
    </row>
    <row r="24" spans="1:19" x14ac:dyDescent="0.3">
      <c r="A24" s="14"/>
      <c r="B24" s="14"/>
      <c r="C24" s="14"/>
      <c r="D24" s="14"/>
      <c r="E24" s="14"/>
      <c r="F24" s="14"/>
      <c r="G24" s="14"/>
      <c r="H24" s="14"/>
      <c r="I24" s="14"/>
      <c r="J24" s="14"/>
      <c r="K24" s="14"/>
      <c r="L24" s="14"/>
      <c r="M24" s="14"/>
      <c r="N24" s="14"/>
      <c r="O24" s="14"/>
      <c r="P24" s="14"/>
      <c r="Q24" s="14"/>
      <c r="R24" s="14"/>
      <c r="S24" s="14"/>
    </row>
    <row r="25" spans="1:19" x14ac:dyDescent="0.3">
      <c r="A25" s="14"/>
      <c r="B25" s="14"/>
      <c r="C25" s="14"/>
      <c r="D25" s="14"/>
      <c r="E25" s="14"/>
      <c r="F25" s="14"/>
      <c r="G25" s="14"/>
      <c r="H25" s="14"/>
      <c r="I25" s="14"/>
      <c r="J25" s="14"/>
      <c r="K25" s="14"/>
      <c r="L25" s="14"/>
      <c r="M25" s="14"/>
      <c r="N25" s="14"/>
      <c r="O25" s="14"/>
      <c r="P25" s="14"/>
      <c r="Q25" s="14"/>
      <c r="R25" s="14"/>
      <c r="S25" s="14"/>
    </row>
    <row r="26" spans="1:19" x14ac:dyDescent="0.3">
      <c r="A26" s="14"/>
      <c r="B26" s="14"/>
      <c r="C26" s="14"/>
      <c r="D26" s="14"/>
      <c r="E26" s="14"/>
      <c r="F26" s="14"/>
      <c r="G26" s="14"/>
      <c r="H26" s="14"/>
      <c r="I26" s="14"/>
      <c r="J26" s="14"/>
      <c r="K26" s="14"/>
      <c r="L26" s="14"/>
      <c r="M26" s="14"/>
      <c r="N26" s="14"/>
      <c r="O26" s="14"/>
      <c r="P26" s="14"/>
      <c r="Q26" s="14"/>
      <c r="R26" s="14"/>
      <c r="S26" s="14"/>
    </row>
    <row r="27" spans="1:19" x14ac:dyDescent="0.3">
      <c r="A27" s="14"/>
      <c r="B27" s="14"/>
      <c r="C27" s="14"/>
      <c r="D27" s="14"/>
      <c r="E27" s="14"/>
      <c r="F27" s="14"/>
      <c r="G27" s="14"/>
      <c r="H27" s="14"/>
      <c r="I27" s="14"/>
      <c r="J27" s="14"/>
      <c r="K27" s="14"/>
      <c r="L27" s="14"/>
      <c r="M27" s="14"/>
      <c r="N27" s="14"/>
      <c r="O27" s="14"/>
      <c r="P27" s="14"/>
      <c r="Q27" s="14"/>
      <c r="R27" s="14"/>
      <c r="S27" s="14"/>
    </row>
    <row r="28" spans="1:19" x14ac:dyDescent="0.3">
      <c r="A28" s="14"/>
      <c r="B28" s="14"/>
      <c r="C28" s="14"/>
      <c r="D28" s="14"/>
      <c r="E28" s="14"/>
      <c r="F28" s="14"/>
      <c r="G28" s="14"/>
      <c r="H28" s="14"/>
      <c r="I28" s="14"/>
      <c r="J28" s="14"/>
      <c r="K28" s="14"/>
      <c r="L28" s="14"/>
      <c r="M28" s="14"/>
      <c r="N28" s="14"/>
      <c r="O28" s="14"/>
      <c r="P28" s="14"/>
      <c r="Q28" s="14"/>
      <c r="R28" s="14"/>
      <c r="S28" s="14"/>
    </row>
    <row r="29" spans="1:19" x14ac:dyDescent="0.3">
      <c r="A29" s="14"/>
      <c r="B29" s="14"/>
      <c r="C29" s="14"/>
      <c r="D29" s="14"/>
      <c r="E29" s="14"/>
      <c r="F29" s="14"/>
      <c r="G29" s="14"/>
      <c r="H29" s="14"/>
      <c r="I29" s="14"/>
      <c r="J29" s="14"/>
      <c r="K29" s="14"/>
      <c r="L29" s="14"/>
      <c r="M29" s="14"/>
      <c r="N29" s="14"/>
      <c r="O29" s="14"/>
      <c r="P29" s="14"/>
      <c r="Q29" s="14"/>
      <c r="R29" s="14"/>
      <c r="S29" s="14"/>
    </row>
    <row r="30" spans="1:19" x14ac:dyDescent="0.3">
      <c r="A30" s="14"/>
      <c r="B30" s="14"/>
      <c r="C30" s="14"/>
      <c r="D30" s="14"/>
      <c r="E30" s="14"/>
      <c r="F30" s="14"/>
      <c r="G30" s="14"/>
      <c r="H30" s="14"/>
      <c r="I30" s="14"/>
      <c r="J30" s="14"/>
      <c r="K30" s="14"/>
      <c r="L30" s="14"/>
      <c r="M30" s="14"/>
      <c r="N30" s="14"/>
      <c r="O30" s="14"/>
      <c r="P30" s="14"/>
      <c r="Q30" s="14"/>
      <c r="R30" s="14"/>
      <c r="S30" s="14"/>
    </row>
    <row r="31" spans="1:19" x14ac:dyDescent="0.3">
      <c r="A31" s="14"/>
      <c r="B31" s="14"/>
      <c r="C31" s="14"/>
      <c r="D31" s="14"/>
      <c r="E31" s="14"/>
      <c r="F31" s="14"/>
      <c r="G31" s="14"/>
      <c r="H31" s="14"/>
      <c r="I31" s="14"/>
      <c r="J31" s="14"/>
      <c r="K31" s="14"/>
      <c r="L31" s="14"/>
      <c r="M31" s="14"/>
      <c r="N31" s="14"/>
      <c r="O31" s="14"/>
      <c r="P31" s="14"/>
      <c r="Q31" s="14"/>
      <c r="R31" s="14"/>
      <c r="S31" s="14"/>
    </row>
  </sheetData>
  <mergeCells count="2">
    <mergeCell ref="H9:I10"/>
    <mergeCell ref="H11:I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D04E546D-C085-4842-9F6B-8BB317980613}">
  <ds:schemaRefs>
    <ds:schemaRef ds:uri="http://schemas.microsoft.com/DataMashup"/>
  </ds:schemaRefs>
</ds:datastoreItem>
</file>

<file path=customXml/itemProps2.xml><?xml version="1.0" encoding="utf-8"?>
<ds:datastoreItem xmlns:ds="http://schemas.openxmlformats.org/officeDocument/2006/customXml" ds:itemID="{8914C955-F0A3-4905-98FE-6839CBC83340}">
  <ds:schemaRefs/>
</ds:datastoreItem>
</file>

<file path=customXml/itemProps3.xml><?xml version="1.0" encoding="utf-8"?>
<ds:datastoreItem xmlns:ds="http://schemas.openxmlformats.org/officeDocument/2006/customXml" ds:itemID="{0F7E8D9B-DAE8-406F-919D-8D38DBED8E7A}">
  <ds:schemaRefs/>
</ds:datastoreItem>
</file>

<file path=customXml/itemProps4.xml><?xml version="1.0" encoding="utf-8"?>
<ds:datastoreItem xmlns:ds="http://schemas.openxmlformats.org/officeDocument/2006/customXml" ds:itemID="{A7242569-C769-4FE2-B2E8-4BFE1BE77C53}">
  <ds:schemaRefs/>
</ds:datastoreItem>
</file>

<file path=customXml/itemProps5.xml><?xml version="1.0" encoding="utf-8"?>
<ds:datastoreItem xmlns:ds="http://schemas.openxmlformats.org/officeDocument/2006/customXml" ds:itemID="{CAD0454A-C271-4904-9390-F8E1A96AB068}">
  <ds:schemaRefs/>
</ds:datastoreItem>
</file>

<file path=customXml/itemProps6.xml><?xml version="1.0" encoding="utf-8"?>
<ds:datastoreItem xmlns:ds="http://schemas.openxmlformats.org/officeDocument/2006/customXml" ds:itemID="{6AFA50F3-6CF2-4E05-951D-304BA9258B1B}">
  <ds:schemaRefs/>
</ds:datastoreItem>
</file>

<file path=customXml/itemProps7.xml><?xml version="1.0" encoding="utf-8"?>
<ds:datastoreItem xmlns:ds="http://schemas.openxmlformats.org/officeDocument/2006/customXml" ds:itemID="{030CED2E-7308-41F4-92EE-04BACCF587BA}">
  <ds:schemaRefs/>
</ds:datastoreItem>
</file>

<file path=customXml/itemProps8.xml><?xml version="1.0" encoding="utf-8"?>
<ds:datastoreItem xmlns:ds="http://schemas.openxmlformats.org/officeDocument/2006/customXml" ds:itemID="{9040D4E2-EC82-4BFB-9C9D-CEB390915D1A}">
  <ds:schemaRefs/>
</ds:datastoreItem>
</file>

<file path=customXml/itemProps9.xml><?xml version="1.0" encoding="utf-8"?>
<ds:datastoreItem xmlns:ds="http://schemas.openxmlformats.org/officeDocument/2006/customXml" ds:itemID="{111D1AA4-A556-4334-AD67-C4FDE7E70E1F}">
  <ds:schemaRefs/>
</ds:datastoreItem>
</file>

<file path=customXml/itemProps10.xml><?xml version="1.0" encoding="utf-8"?>
<ds:datastoreItem xmlns:ds="http://schemas.openxmlformats.org/officeDocument/2006/customXml" ds:itemID="{D6A75858-1C31-42DC-AB7D-2AFC43CE1D2F}">
  <ds:schemaRefs/>
</ds:datastoreItem>
</file>

<file path=customXml/itemProps11.xml><?xml version="1.0" encoding="utf-8"?>
<ds:datastoreItem xmlns:ds="http://schemas.openxmlformats.org/officeDocument/2006/customXml" ds:itemID="{8FE96A37-0C9E-4099-947F-F34A08A782C2}">
  <ds:schemaRefs/>
</ds:datastoreItem>
</file>

<file path=customXml/itemProps12.xml><?xml version="1.0" encoding="utf-8"?>
<ds:datastoreItem xmlns:ds="http://schemas.openxmlformats.org/officeDocument/2006/customXml" ds:itemID="{59E755D7-2314-4E70-B31C-1F6A25D906D0}">
  <ds:schemaRefs/>
</ds:datastoreItem>
</file>

<file path=customXml/itemProps13.xml><?xml version="1.0" encoding="utf-8"?>
<ds:datastoreItem xmlns:ds="http://schemas.openxmlformats.org/officeDocument/2006/customXml" ds:itemID="{5ABA8F6E-AAB0-46FE-A085-A0CB19624AA3}">
  <ds:schemaRefs/>
</ds:datastoreItem>
</file>

<file path=customXml/itemProps14.xml><?xml version="1.0" encoding="utf-8"?>
<ds:datastoreItem xmlns:ds="http://schemas.openxmlformats.org/officeDocument/2006/customXml" ds:itemID="{324B188A-A2CD-4253-AAF4-4021BCF4A797}">
  <ds:schemaRefs/>
</ds:datastoreItem>
</file>

<file path=customXml/itemProps15.xml><?xml version="1.0" encoding="utf-8"?>
<ds:datastoreItem xmlns:ds="http://schemas.openxmlformats.org/officeDocument/2006/customXml" ds:itemID="{DE5EA7F1-AC5F-4DEB-AC39-5ACBA8BC308B}">
  <ds:schemaRefs/>
</ds:datastoreItem>
</file>

<file path=customXml/itemProps16.xml><?xml version="1.0" encoding="utf-8"?>
<ds:datastoreItem xmlns:ds="http://schemas.openxmlformats.org/officeDocument/2006/customXml" ds:itemID="{0AAF2D24-E76C-4B66-82A5-DD642C552416}">
  <ds:schemaRefs/>
</ds:datastoreItem>
</file>

<file path=customXml/itemProps17.xml><?xml version="1.0" encoding="utf-8"?>
<ds:datastoreItem xmlns:ds="http://schemas.openxmlformats.org/officeDocument/2006/customXml" ds:itemID="{5FD2CAED-71C8-49E3-94EA-69A214116D1A}">
  <ds:schemaRefs/>
</ds:datastoreItem>
</file>

<file path=customXml/itemProps18.xml><?xml version="1.0" encoding="utf-8"?>
<ds:datastoreItem xmlns:ds="http://schemas.openxmlformats.org/officeDocument/2006/customXml" ds:itemID="{17F51B45-BC9F-408A-BB35-568556AAB9E5}">
  <ds:schemaRefs/>
</ds:datastoreItem>
</file>

<file path=customXml/itemProps19.xml><?xml version="1.0" encoding="utf-8"?>
<ds:datastoreItem xmlns:ds="http://schemas.openxmlformats.org/officeDocument/2006/customXml" ds:itemID="{EF40C0F0-13F8-4F13-9CDE-C0462614C06D}">
  <ds:schemaRefs/>
</ds:datastoreItem>
</file>

<file path=customXml/itemProps20.xml><?xml version="1.0" encoding="utf-8"?>
<ds:datastoreItem xmlns:ds="http://schemas.openxmlformats.org/officeDocument/2006/customXml" ds:itemID="{0F14BFEF-351E-428B-8F42-53722B732E68}">
  <ds:schemaRefs/>
</ds:datastoreItem>
</file>

<file path=customXml/itemProps21.xml><?xml version="1.0" encoding="utf-8"?>
<ds:datastoreItem xmlns:ds="http://schemas.openxmlformats.org/officeDocument/2006/customXml" ds:itemID="{283DAC6F-A8BE-4F86-A13C-54D8F4D9F670}">
  <ds:schemaRefs/>
</ds:datastoreItem>
</file>

<file path=customXml/itemProps22.xml><?xml version="1.0" encoding="utf-8"?>
<ds:datastoreItem xmlns:ds="http://schemas.openxmlformats.org/officeDocument/2006/customXml" ds:itemID="{6B68A652-568A-4E4F-9C84-4B50CC803BDF}">
  <ds:schemaRefs/>
</ds:datastoreItem>
</file>

<file path=customXml/itemProps23.xml><?xml version="1.0" encoding="utf-8"?>
<ds:datastoreItem xmlns:ds="http://schemas.openxmlformats.org/officeDocument/2006/customXml" ds:itemID="{0C397566-73E1-41CF-9BB3-6076D55A3E86}">
  <ds:schemaRefs/>
</ds:datastoreItem>
</file>

<file path=customXml/itemProps24.xml><?xml version="1.0" encoding="utf-8"?>
<ds:datastoreItem xmlns:ds="http://schemas.openxmlformats.org/officeDocument/2006/customXml" ds:itemID="{424E58C0-408F-4E15-A721-F4290DB1729F}">
  <ds:schemaRefs/>
</ds:datastoreItem>
</file>

<file path=customXml/itemProps25.xml><?xml version="1.0" encoding="utf-8"?>
<ds:datastoreItem xmlns:ds="http://schemas.openxmlformats.org/officeDocument/2006/customXml" ds:itemID="{DD5CD6D9-B310-45C8-BBC9-66C145EFD4FC}">
  <ds:schemaRefs/>
</ds:datastoreItem>
</file>

<file path=customXml/itemProps26.xml><?xml version="1.0" encoding="utf-8"?>
<ds:datastoreItem xmlns:ds="http://schemas.openxmlformats.org/officeDocument/2006/customXml" ds:itemID="{E7E0BA7D-2478-4744-A955-79D2E29C1A94}">
  <ds:schemaRefs/>
</ds:datastoreItem>
</file>

<file path=customXml/itemProps27.xml><?xml version="1.0" encoding="utf-8"?>
<ds:datastoreItem xmlns:ds="http://schemas.openxmlformats.org/officeDocument/2006/customXml" ds:itemID="{D190BA7B-3779-44B9-A21C-AB5AB159C49A}">
  <ds:schemaRefs/>
</ds:datastoreItem>
</file>

<file path=customXml/itemProps28.xml><?xml version="1.0" encoding="utf-8"?>
<ds:datastoreItem xmlns:ds="http://schemas.openxmlformats.org/officeDocument/2006/customXml" ds:itemID="{A68A08AF-B9BE-44E5-9DDC-4B1B42D31A3C}">
  <ds:schemaRefs/>
</ds:datastoreItem>
</file>

<file path=customXml/itemProps29.xml><?xml version="1.0" encoding="utf-8"?>
<ds:datastoreItem xmlns:ds="http://schemas.openxmlformats.org/officeDocument/2006/customXml" ds:itemID="{BB05FA8F-8CC3-4381-9C4C-AA57AD83EBCF}">
  <ds:schemaRefs/>
</ds:datastoreItem>
</file>

<file path=customXml/itemProps30.xml><?xml version="1.0" encoding="utf-8"?>
<ds:datastoreItem xmlns:ds="http://schemas.openxmlformats.org/officeDocument/2006/customXml" ds:itemID="{F5C85AA0-7654-4254-9808-AAFBE24F1760}">
  <ds:schemaRefs/>
</ds:datastoreItem>
</file>

<file path=customXml/itemProps31.xml><?xml version="1.0" encoding="utf-8"?>
<ds:datastoreItem xmlns:ds="http://schemas.openxmlformats.org/officeDocument/2006/customXml" ds:itemID="{02C99B92-A7D6-4B43-B3D0-28B5DA654709}">
  <ds:schemaRefs/>
</ds:datastoreItem>
</file>

<file path=customXml/itemProps32.xml><?xml version="1.0" encoding="utf-8"?>
<ds:datastoreItem xmlns:ds="http://schemas.openxmlformats.org/officeDocument/2006/customXml" ds:itemID="{C923E86A-0DD5-4228-9FEB-101E3A812338}">
  <ds:schemaRefs/>
</ds:datastoreItem>
</file>

<file path=customXml/itemProps33.xml><?xml version="1.0" encoding="utf-8"?>
<ds:datastoreItem xmlns:ds="http://schemas.openxmlformats.org/officeDocument/2006/customXml" ds:itemID="{958A6899-2425-44E3-8D3B-C227C09123E2}">
  <ds:schemaRefs/>
</ds:datastoreItem>
</file>

<file path=customXml/itemProps34.xml><?xml version="1.0" encoding="utf-8"?>
<ds:datastoreItem xmlns:ds="http://schemas.openxmlformats.org/officeDocument/2006/customXml" ds:itemID="{9955A357-E049-43F7-A9DB-50EE0BA7C1C4}">
  <ds:schemaRefs/>
</ds:datastoreItem>
</file>

<file path=customXml/itemProps35.xml><?xml version="1.0" encoding="utf-8"?>
<ds:datastoreItem xmlns:ds="http://schemas.openxmlformats.org/officeDocument/2006/customXml" ds:itemID="{C839ADA5-2471-4D21-9AEA-107A3F8273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fact_player</vt:lpstr>
      <vt:lpstr>fact_match</vt:lpstr>
      <vt:lpstr>dim_value</vt:lpstr>
      <vt:lpstr>dim_team</vt:lpstr>
      <vt:lpstr>dim_player</vt:lpstr>
      <vt:lpstr>Team Summary</vt:lpstr>
      <vt:lpstr>Player Summary</vt:lpstr>
      <vt:lpstr>Team Performance Dashboard</vt:lpstr>
      <vt:lpstr>Player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Krushna Patil</dc:creator>
  <cp:lastModifiedBy>Krushna Patil</cp:lastModifiedBy>
  <dcterms:created xsi:type="dcterms:W3CDTF">2015-06-05T18:17:20Z</dcterms:created>
  <dcterms:modified xsi:type="dcterms:W3CDTF">2026-06-30T09:28:56Z</dcterms:modified>
</cp:coreProperties>
</file>