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7052D7B5-DA6D-4EA4-92F3-7560DB353A8D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Задание 1" sheetId="1" r:id="rId1"/>
    <sheet name="Задание 3" sheetId="2" r:id="rId2"/>
    <sheet name="Задание 5" sheetId="4" r:id="rId3"/>
    <sheet name="Задание 6" sheetId="5" r:id="rId4"/>
    <sheet name="Задание 7" sheetId="6" r:id="rId5"/>
    <sheet name="Задание 9" sheetId="7" r:id="rId6"/>
    <sheet name="Задание 14" sheetId="8" r:id="rId7"/>
    <sheet name="Задание 16" sheetId="9" r:id="rId8"/>
    <sheet name="Контрольные вопросы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9" l="1"/>
  <c r="B15" i="8"/>
  <c r="B9" i="7"/>
  <c r="B11" i="7" s="1"/>
  <c r="B17" i="6"/>
  <c r="B18" i="5"/>
  <c r="A40" i="4"/>
  <c r="A31" i="4"/>
  <c r="A22" i="4"/>
  <c r="A15" i="4"/>
  <c r="A19" i="2"/>
  <c r="A25" i="2" s="1"/>
  <c r="A14" i="1"/>
  <c r="B10" i="7" l="1"/>
  <c r="A21" i="2"/>
</calcChain>
</file>

<file path=xl/sharedStrings.xml><?xml version="1.0" encoding="utf-8"?>
<sst xmlns="http://schemas.openxmlformats.org/spreadsheetml/2006/main" count="113" uniqueCount="75">
  <si>
    <t>Пусть на испытания поставлено пятьсот образцов однотипных элементов, при испытании отказавшие элементы не заменялись исправными. За время t отказало двадцать элементов. Определите вероятность безотказной работы элемента за время t.</t>
  </si>
  <si>
    <t>число изделий, не отказавших к моменту времени t;</t>
  </si>
  <si>
    <t>всего изделий</t>
  </si>
  <si>
    <t>p(t)</t>
  </si>
  <si>
    <t>n(t)</t>
  </si>
  <si>
    <t>N</t>
  </si>
  <si>
    <t>Вероятность безотказной работы</t>
  </si>
  <si>
    <t>На испытание было поставлено 1000 однотипных элементов. За первые 3000 ч отказало 80 элементов, а за интервал времени 3000..4000 ч отказало еще 50 элементов. Требуется определить статистическую оценку частоты и интенсивности отказов элементов в промежутке времени 3000..4000 ч.</t>
  </si>
  <si>
    <t>число отказавших изделий на участке времени (t, t + ∆t);</t>
  </si>
  <si>
    <t>∆n(t)</t>
  </si>
  <si>
    <t>Промежутки</t>
  </si>
  <si>
    <t>от</t>
  </si>
  <si>
    <t>до</t>
  </si>
  <si>
    <t>∆t</t>
  </si>
  <si>
    <t>λ*(t)</t>
  </si>
  <si>
    <t>f*(t)</t>
  </si>
  <si>
    <t>статистическая оценка частоты отказов изделия;</t>
  </si>
  <si>
    <t>не отказавших к моменту времени t</t>
  </si>
  <si>
    <t>интервал времени.</t>
  </si>
  <si>
    <t xml:space="preserve"> статистическая оценка интенсивности отказов изделия.</t>
  </si>
  <si>
    <t>На испытание поставлено N = 400 изделий. За время t = 3000 ч отказало 200 изделий,
т.е. n(t) = 400 – 200 = 200. За интервал времени (t, t+Δt), где Δt = 100 ч, отказало 100 изделий,
т. е. Δn(t) = 100. Требуется определить p*(3000), p*(3100), f*(3000), λ*(3000).</t>
  </si>
  <si>
    <t>P*(3000)</t>
  </si>
  <si>
    <t>P*(3100)</t>
  </si>
  <si>
    <t>f*(3000)</t>
  </si>
  <si>
    <t xml:space="preserve">Δn(t) </t>
  </si>
  <si>
    <t>Δt</t>
  </si>
  <si>
    <t>λ*(3000)</t>
  </si>
  <si>
    <t>На испытание поставлено шесть однотипных изделий. Получены следующие значения ti (ti – время безотказной работы i-го изделия): t1 = 280 ч; t2 = 350 ч; t3 = 400 ч;
t4 = 320 ч; t5 = 380 ч; t6 = 330 ч.
Определить *mt – статистическую оценку среднего времени безотказной работы изделия</t>
  </si>
  <si>
    <t>N=</t>
  </si>
  <si>
    <t>t1=</t>
  </si>
  <si>
    <t>t2=</t>
  </si>
  <si>
    <t>t3=</t>
  </si>
  <si>
    <t>t4=</t>
  </si>
  <si>
    <t>t5=</t>
  </si>
  <si>
    <t>t6=</t>
  </si>
  <si>
    <t>m1=сумма m / N=</t>
  </si>
  <si>
    <t>На испытание поставлено 8 однотипных изделий. Получены следующие значения ti
(ti – время безотказной работы i-го изделия): t1 = 560 ч; t2 = 700 ч; t3 = 800 ч;
t4 = 650 ч; t5 = 580 ч; t6 = 760 ч; t7 = 920 ч; t8 = 850 ч.
Определить статистическую оценку среднего времени безотказной работы изделия.</t>
  </si>
  <si>
    <t>t7=</t>
  </si>
  <si>
    <t>t8=</t>
  </si>
  <si>
    <t>Вероятность безотказной работы автоматической линии изготовления элемента в
течение 120 ч равна 0,9. Предполагается, что справедлив экспоненциальный закон надежности. Требуется рассчитать интенсивность отказов и частоту отказов линии для момента времени t = 120 ч, а также среднее время безотказной работы.</t>
  </si>
  <si>
    <t>P=</t>
  </si>
  <si>
    <t>t=</t>
  </si>
  <si>
    <t>λ=</t>
  </si>
  <si>
    <t>f(t)=</t>
  </si>
  <si>
    <t>m(t)=</t>
  </si>
  <si>
    <t>На испытание поставлено 5 невосстанавливаемых изделий. Первое проработало 215 час., второе – 250 час, третье – 280 час, четвертое – 230 час, пятое – 202 час. Определить среднюю наработку до отказа.</t>
  </si>
  <si>
    <t>m1=</t>
  </si>
  <si>
    <t>Определить среднее время безотказной работы 10 элементов системы, если время
непрерывной работы каждой из них составило</t>
  </si>
  <si>
    <t>t9=</t>
  </si>
  <si>
    <t>t10=</t>
  </si>
  <si>
    <t>1. Какой стандарт Российской Федерации устанавливает основные понятия, термины
и определения понятий в области надежности?</t>
  </si>
  <si>
    <t>ГОСТ 27.002—2015</t>
  </si>
  <si>
    <t>2. Приведите определение понятия «надежность» в соответствии с ГОСТ.</t>
  </si>
  <si>
    <t>свойство объекта сохранять во времени способность выполнять требуемые функции в заданных режимах и условиях применения, технического обслуживания, хранения и транспортировки</t>
  </si>
  <si>
    <t>3. Какие свойства объекта может включать в себя свойство «надежность»?</t>
  </si>
  <si>
    <t>безотказности, долговечности, ремонтопригодности и сохраняемости</t>
  </si>
  <si>
    <t>4. Перечислите состояния, в которых может находиться объект в процессе эксплуатации.</t>
  </si>
  <si>
    <t>безотказность, долговечность, ремонтопригодность, сохраняемость</t>
  </si>
  <si>
    <t>5. Дайте определение работоспособного состояния объекта.</t>
  </si>
  <si>
    <t>состояние объекта, при котором значения параметров, характеризующих его способность выполнять заданную функцию, соответствуют требованиям нормативной документации</t>
  </si>
  <si>
    <t>6. Что такое отказ?</t>
  </si>
  <si>
    <t>Остановка механизма вследствие порчи</t>
  </si>
  <si>
    <t>7. Какой объект называется невосстанавливаемым?</t>
  </si>
  <si>
    <t>объект, для которого в рассматриваемой ситуации проведение восстановления работоспособного состояния не предусмотрено в нормативно-технической и (или) в конструкторской документации</t>
  </si>
  <si>
    <t>8. По каким признакам можно выполнить классификацию отказов?</t>
  </si>
  <si>
    <t>Типа отказа, причина отказа, последствия отказа</t>
  </si>
  <si>
    <t>9. Какими показателями характеризуется надежность невосстанавливаемого элемента?</t>
  </si>
  <si>
    <t>средний ресурс, средний срок службы, назначенный срок службы</t>
  </si>
  <si>
    <t>10. Назовите способы вычисления показателей надежности невосстанавливаемого элемента.</t>
  </si>
  <si>
    <t>метод мат. Ожидания, вероятность безотказной работы, время восстановления после отказа, вероятность отказа, интенсивность отказов</t>
  </si>
  <si>
    <t>11. Запишите формулу для определения статистической вероятности безотказной работы и статистической частоты отказов для невосстанавливаемого элемента.</t>
  </si>
  <si>
    <t>Безотказная работы - p(t)=n(t)/N</t>
  </si>
  <si>
    <t>частота отказов - f(t)=Δn(t)/N*Δt</t>
  </si>
  <si>
    <t>12. Каким образом можно определить вероятность того, что на интервале времени t произойдет n отказов?</t>
  </si>
  <si>
    <t>P(p)=(λt)^p*e^(-λ*t)/p!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</si>
</sst>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2"/>
      <color rgb="FF666666"/>
      <name val="Verdana"/>
      <family val="2"/>
      <charset val="204"/>
    </font>
    <font>
      <sz val="15"/>
      <color rgb="FF040C28"/>
      <name val="Times New Roman"/>
      <family val="1"/>
      <charset val="204"/>
    </font>
    <font>
      <sz val="14"/>
      <color rgb="FF040C2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180975</xdr:colOff>
      <xdr:row>0</xdr:row>
      <xdr:rowOff>114300</xdr:rowOff>
    </xdr:from>
    <xdr:to>
      <xdr:col>19</xdr:col>
      <xdr:colOff>515247</xdr:colOff>
      <xdr:row>4</xdr:row>
      <xdr:rowOff>66775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BA149F6-3059-4F76-B2FF-25A2B9EE0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7375" y="114300"/>
          <a:ext cx="6430272" cy="7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sqref="A1:H8"/>
    </sheetView>
  </sheetViews>
  <sheetFormatPr defaultRowHeight="15" x14ac:dyDescent="0.25"/>
  <cols>
    <col min="1" max="1" width="19.28515625" customWidth="1"/>
    <col min="2" max="2" width="19.85546875" customWidth="1"/>
  </cols>
  <sheetData>
    <row r="1" spans="1:8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t="s">
        <v>4</v>
      </c>
      <c r="B9" s="7" t="s">
        <v>1</v>
      </c>
      <c r="C9" s="7"/>
      <c r="D9" s="7"/>
      <c r="E9" s="7"/>
      <c r="F9" s="7"/>
    </row>
    <row r="10" spans="1:8" x14ac:dyDescent="0.25">
      <c r="A10">
        <v>480</v>
      </c>
      <c r="B10" s="1"/>
      <c r="C10" s="1"/>
      <c r="D10" s="1"/>
      <c r="E10" s="1"/>
      <c r="F10" s="1"/>
    </row>
    <row r="11" spans="1:8" x14ac:dyDescent="0.25">
      <c r="A11" t="s">
        <v>5</v>
      </c>
      <c r="B11" s="7" t="s">
        <v>2</v>
      </c>
      <c r="C11" s="7"/>
      <c r="D11" s="7"/>
      <c r="E11" s="7"/>
      <c r="F11" s="7"/>
    </row>
    <row r="12" spans="1:8" x14ac:dyDescent="0.25">
      <c r="A12">
        <v>500</v>
      </c>
    </row>
    <row r="13" spans="1:8" x14ac:dyDescent="0.25">
      <c r="A13" t="s">
        <v>3</v>
      </c>
      <c r="B13" s="7" t="s">
        <v>6</v>
      </c>
      <c r="C13" s="7"/>
      <c r="D13" s="7"/>
      <c r="E13" s="7"/>
      <c r="F13" s="7"/>
    </row>
    <row r="14" spans="1:8" x14ac:dyDescent="0.25">
      <c r="A14">
        <f>A10/A12</f>
        <v>0.96</v>
      </c>
    </row>
  </sheetData>
  <mergeCells count="4">
    <mergeCell ref="A1:H8"/>
    <mergeCell ref="B9:F9"/>
    <mergeCell ref="B11:F11"/>
    <mergeCell ref="B13:F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B618-1597-4E28-82B5-047CE65CEB83}">
  <dimension ref="A1:H25"/>
  <sheetViews>
    <sheetView workbookViewId="0">
      <selection activeCell="A18" sqref="A18"/>
    </sheetView>
  </sheetViews>
  <sheetFormatPr defaultRowHeight="15" x14ac:dyDescent="0.25"/>
  <cols>
    <col min="1" max="1" width="16.140625" customWidth="1"/>
    <col min="2" max="2" width="15" customWidth="1"/>
  </cols>
  <sheetData>
    <row r="1" spans="1:8" x14ac:dyDescent="0.25">
      <c r="A1" s="6" t="s">
        <v>7</v>
      </c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t="s">
        <v>9</v>
      </c>
      <c r="B9" s="7" t="s">
        <v>8</v>
      </c>
      <c r="C9" s="7"/>
      <c r="D9" s="7"/>
      <c r="E9" s="7"/>
      <c r="F9" s="7"/>
      <c r="G9" s="7"/>
      <c r="H9" s="7"/>
    </row>
    <row r="10" spans="1:8" x14ac:dyDescent="0.25">
      <c r="A10">
        <v>50</v>
      </c>
    </row>
    <row r="11" spans="1:8" x14ac:dyDescent="0.25">
      <c r="A11" t="s">
        <v>4</v>
      </c>
      <c r="B11" s="7" t="s">
        <v>17</v>
      </c>
      <c r="C11" s="7"/>
      <c r="D11" s="7"/>
      <c r="E11" s="7"/>
      <c r="F11" s="7"/>
      <c r="G11" s="7"/>
      <c r="H11" s="7"/>
    </row>
    <row r="12" spans="1:8" x14ac:dyDescent="0.25">
      <c r="A12">
        <v>870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>
        <v>3000</v>
      </c>
    </row>
    <row r="16" spans="1:8" x14ac:dyDescent="0.25">
      <c r="A16" t="s">
        <v>12</v>
      </c>
    </row>
    <row r="17" spans="1:8" x14ac:dyDescent="0.25">
      <c r="A17">
        <v>4000</v>
      </c>
    </row>
    <row r="18" spans="1:8" x14ac:dyDescent="0.25">
      <c r="A18" t="s">
        <v>13</v>
      </c>
      <c r="B18" s="7" t="s">
        <v>18</v>
      </c>
      <c r="C18" s="7"/>
      <c r="D18" s="7"/>
      <c r="E18" s="7"/>
      <c r="F18" s="7"/>
      <c r="G18" s="7"/>
      <c r="H18" s="7"/>
    </row>
    <row r="19" spans="1:8" x14ac:dyDescent="0.25">
      <c r="A19">
        <f>A17-A15</f>
        <v>1000</v>
      </c>
    </row>
    <row r="20" spans="1:8" x14ac:dyDescent="0.25">
      <c r="A20" t="s">
        <v>14</v>
      </c>
      <c r="B20" s="7" t="s">
        <v>19</v>
      </c>
      <c r="C20" s="7"/>
      <c r="D20" s="7"/>
      <c r="E20" s="7"/>
      <c r="F20" s="7"/>
      <c r="G20" s="7"/>
      <c r="H20" s="7"/>
    </row>
    <row r="21" spans="1:8" x14ac:dyDescent="0.25">
      <c r="A21" s="2">
        <f>A10/(A19*A12)</f>
        <v>5.747126436781609E-5</v>
      </c>
    </row>
    <row r="22" spans="1:8" x14ac:dyDescent="0.25">
      <c r="A22" t="s">
        <v>5</v>
      </c>
    </row>
    <row r="23" spans="1:8" x14ac:dyDescent="0.25">
      <c r="A23">
        <v>920</v>
      </c>
    </row>
    <row r="24" spans="1:8" x14ac:dyDescent="0.25">
      <c r="A24" t="s">
        <v>15</v>
      </c>
      <c r="B24" s="7" t="s">
        <v>16</v>
      </c>
      <c r="C24" s="7"/>
      <c r="D24" s="7"/>
      <c r="E24" s="7"/>
      <c r="F24" s="7"/>
      <c r="G24" s="7"/>
      <c r="H24" s="7"/>
    </row>
    <row r="25" spans="1:8" x14ac:dyDescent="0.25">
      <c r="A25">
        <f>A10/(A23*A19)</f>
        <v>5.4347826086956524E-5</v>
      </c>
    </row>
  </sheetData>
  <mergeCells count="6">
    <mergeCell ref="A1:H8"/>
    <mergeCell ref="B9:H9"/>
    <mergeCell ref="B11:H11"/>
    <mergeCell ref="B24:H24"/>
    <mergeCell ref="B18:H18"/>
    <mergeCell ref="B20:H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C793-0282-4784-B044-705555DD1083}">
  <dimension ref="A1:H40"/>
  <sheetViews>
    <sheetView topLeftCell="A10" workbookViewId="0">
      <selection activeCell="D49" sqref="D49"/>
    </sheetView>
  </sheetViews>
  <sheetFormatPr defaultRowHeight="15" x14ac:dyDescent="0.25"/>
  <cols>
    <col min="8" max="8" width="18.85546875" customWidth="1"/>
  </cols>
  <sheetData>
    <row r="1" spans="1:8" x14ac:dyDescent="0.25">
      <c r="A1" s="6" t="s">
        <v>20</v>
      </c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ht="42.75" customHeight="1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3" t="s">
        <v>21</v>
      </c>
    </row>
    <row r="10" spans="1:8" x14ac:dyDescent="0.25">
      <c r="A10" s="4" t="s">
        <v>4</v>
      </c>
    </row>
    <row r="11" spans="1:8" x14ac:dyDescent="0.25">
      <c r="A11" s="4">
        <v>200</v>
      </c>
    </row>
    <row r="12" spans="1:8" x14ac:dyDescent="0.25">
      <c r="A12" s="4" t="s">
        <v>5</v>
      </c>
    </row>
    <row r="13" spans="1:8" x14ac:dyDescent="0.25">
      <c r="A13" s="4">
        <v>400</v>
      </c>
    </row>
    <row r="14" spans="1:8" x14ac:dyDescent="0.25">
      <c r="A14" s="4" t="s">
        <v>21</v>
      </c>
    </row>
    <row r="15" spans="1:8" x14ac:dyDescent="0.25">
      <c r="A15" s="5">
        <f>A11/A13</f>
        <v>0.5</v>
      </c>
    </row>
    <row r="16" spans="1:8" x14ac:dyDescent="0.25">
      <c r="A16" s="3" t="s">
        <v>22</v>
      </c>
    </row>
    <row r="17" spans="1:1" x14ac:dyDescent="0.25">
      <c r="A17" s="4" t="s">
        <v>4</v>
      </c>
    </row>
    <row r="18" spans="1:1" x14ac:dyDescent="0.25">
      <c r="A18" s="4">
        <v>100</v>
      </c>
    </row>
    <row r="19" spans="1:1" x14ac:dyDescent="0.25">
      <c r="A19" s="4" t="s">
        <v>5</v>
      </c>
    </row>
    <row r="20" spans="1:1" x14ac:dyDescent="0.25">
      <c r="A20" s="4">
        <v>400</v>
      </c>
    </row>
    <row r="21" spans="1:1" x14ac:dyDescent="0.25">
      <c r="A21" s="4" t="s">
        <v>22</v>
      </c>
    </row>
    <row r="22" spans="1:1" x14ac:dyDescent="0.25">
      <c r="A22" s="5">
        <f>A18/A20</f>
        <v>0.25</v>
      </c>
    </row>
    <row r="23" spans="1:1" x14ac:dyDescent="0.25">
      <c r="A23" s="3" t="s">
        <v>23</v>
      </c>
    </row>
    <row r="24" spans="1:1" x14ac:dyDescent="0.25">
      <c r="A24" s="4" t="s">
        <v>24</v>
      </c>
    </row>
    <row r="25" spans="1:1" x14ac:dyDescent="0.25">
      <c r="A25" s="4">
        <v>100</v>
      </c>
    </row>
    <row r="26" spans="1:1" x14ac:dyDescent="0.25">
      <c r="A26" s="4" t="s">
        <v>5</v>
      </c>
    </row>
    <row r="27" spans="1:1" x14ac:dyDescent="0.25">
      <c r="A27" s="4">
        <v>400</v>
      </c>
    </row>
    <row r="28" spans="1:1" x14ac:dyDescent="0.25">
      <c r="A28" s="4" t="s">
        <v>25</v>
      </c>
    </row>
    <row r="29" spans="1:1" x14ac:dyDescent="0.25">
      <c r="A29" s="4">
        <v>100</v>
      </c>
    </row>
    <row r="30" spans="1:1" x14ac:dyDescent="0.25">
      <c r="A30" s="4" t="s">
        <v>23</v>
      </c>
    </row>
    <row r="31" spans="1:1" x14ac:dyDescent="0.25">
      <c r="A31" s="5">
        <f>A25/(A27*A29)</f>
        <v>2.5000000000000001E-3</v>
      </c>
    </row>
    <row r="32" spans="1:1" x14ac:dyDescent="0.25">
      <c r="A32" s="3" t="s">
        <v>26</v>
      </c>
    </row>
    <row r="33" spans="1:1" x14ac:dyDescent="0.25">
      <c r="A33" s="4" t="s">
        <v>24</v>
      </c>
    </row>
    <row r="34" spans="1:1" x14ac:dyDescent="0.25">
      <c r="A34" s="4">
        <v>100</v>
      </c>
    </row>
    <row r="35" spans="1:1" x14ac:dyDescent="0.25">
      <c r="A35" s="4" t="s">
        <v>25</v>
      </c>
    </row>
    <row r="36" spans="1:1" x14ac:dyDescent="0.25">
      <c r="A36" s="4">
        <v>100</v>
      </c>
    </row>
    <row r="37" spans="1:1" x14ac:dyDescent="0.25">
      <c r="A37" s="4" t="s">
        <v>4</v>
      </c>
    </row>
    <row r="38" spans="1:1" x14ac:dyDescent="0.25">
      <c r="A38" s="4">
        <v>200</v>
      </c>
    </row>
    <row r="39" spans="1:1" x14ac:dyDescent="0.25">
      <c r="A39" s="4" t="s">
        <v>26</v>
      </c>
    </row>
    <row r="40" spans="1:1" x14ac:dyDescent="0.25">
      <c r="A40" s="5">
        <f>A34/(A36*A38)</f>
        <v>5.0000000000000001E-3</v>
      </c>
    </row>
  </sheetData>
  <mergeCells count="1">
    <mergeCell ref="A1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4E3B-CE8C-4957-86E7-F8DC0188E43B}">
  <dimension ref="A1:I18"/>
  <sheetViews>
    <sheetView workbookViewId="0">
      <selection activeCell="D16" sqref="D16"/>
    </sheetView>
  </sheetViews>
  <sheetFormatPr defaultRowHeight="15" x14ac:dyDescent="0.25"/>
  <cols>
    <col min="1" max="1" width="28" customWidth="1"/>
  </cols>
  <sheetData>
    <row r="1" spans="1:9" x14ac:dyDescent="0.25">
      <c r="A1" s="8" t="s">
        <v>27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1" spans="1:9" x14ac:dyDescent="0.25">
      <c r="A11" t="s">
        <v>28</v>
      </c>
      <c r="B11">
        <v>6</v>
      </c>
    </row>
    <row r="12" spans="1:9" x14ac:dyDescent="0.25">
      <c r="A12" t="s">
        <v>29</v>
      </c>
      <c r="B12">
        <v>280</v>
      </c>
    </row>
    <row r="13" spans="1:9" x14ac:dyDescent="0.25">
      <c r="A13" t="s">
        <v>30</v>
      </c>
      <c r="B13">
        <v>350</v>
      </c>
    </row>
    <row r="14" spans="1:9" x14ac:dyDescent="0.25">
      <c r="A14" t="s">
        <v>31</v>
      </c>
      <c r="B14">
        <v>400</v>
      </c>
    </row>
    <row r="15" spans="1:9" x14ac:dyDescent="0.25">
      <c r="A15" t="s">
        <v>32</v>
      </c>
      <c r="B15">
        <v>320</v>
      </c>
    </row>
    <row r="16" spans="1:9" x14ac:dyDescent="0.25">
      <c r="A16" t="s">
        <v>33</v>
      </c>
      <c r="B16">
        <v>380</v>
      </c>
    </row>
    <row r="17" spans="1:2" x14ac:dyDescent="0.25">
      <c r="A17" t="s">
        <v>34</v>
      </c>
      <c r="B17">
        <v>330</v>
      </c>
    </row>
    <row r="18" spans="1:2" x14ac:dyDescent="0.25">
      <c r="A18" t="s">
        <v>35</v>
      </c>
      <c r="B18">
        <f>(B12+B13+B14+B15+B16+B17)/B11</f>
        <v>343.33333333333331</v>
      </c>
    </row>
  </sheetData>
  <mergeCells count="1">
    <mergeCell ref="A1:I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FD44-2ED8-4C39-9A7F-F85851C7E147}">
  <dimension ref="A1:H17"/>
  <sheetViews>
    <sheetView workbookViewId="0">
      <selection activeCell="E12" sqref="E12"/>
    </sheetView>
  </sheetViews>
  <sheetFormatPr defaultRowHeight="15" x14ac:dyDescent="0.25"/>
  <cols>
    <col min="1" max="1" width="16.140625" customWidth="1"/>
  </cols>
  <sheetData>
    <row r="1" spans="1:8" x14ac:dyDescent="0.25">
      <c r="A1" s="8" t="s">
        <v>36</v>
      </c>
      <c r="B1" s="8"/>
      <c r="C1" s="8"/>
      <c r="D1" s="8"/>
      <c r="E1" s="8"/>
      <c r="F1" s="8"/>
      <c r="G1" s="8"/>
      <c r="H1" s="8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x14ac:dyDescent="0.25">
      <c r="A3" s="8"/>
      <c r="B3" s="8"/>
      <c r="C3" s="8"/>
      <c r="D3" s="8"/>
      <c r="E3" s="8"/>
      <c r="F3" s="8"/>
      <c r="G3" s="8"/>
      <c r="H3" s="8"/>
    </row>
    <row r="4" spans="1:8" x14ac:dyDescent="0.25">
      <c r="A4" s="8"/>
      <c r="B4" s="8"/>
      <c r="C4" s="8"/>
      <c r="D4" s="8"/>
      <c r="E4" s="8"/>
      <c r="F4" s="8"/>
      <c r="G4" s="8"/>
      <c r="H4" s="8"/>
    </row>
    <row r="5" spans="1:8" x14ac:dyDescent="0.25">
      <c r="A5" s="8"/>
      <c r="B5" s="8"/>
      <c r="C5" s="8"/>
      <c r="D5" s="8"/>
      <c r="E5" s="8"/>
      <c r="F5" s="8"/>
      <c r="G5" s="8"/>
      <c r="H5" s="8"/>
    </row>
    <row r="6" spans="1:8" ht="69" customHeight="1" x14ac:dyDescent="0.25">
      <c r="A6" s="8"/>
      <c r="B6" s="8"/>
      <c r="C6" s="8"/>
      <c r="D6" s="8"/>
      <c r="E6" s="8"/>
      <c r="F6" s="8"/>
      <c r="G6" s="8"/>
      <c r="H6" s="8"/>
    </row>
    <row r="8" spans="1:8" x14ac:dyDescent="0.25">
      <c r="A8" t="s">
        <v>28</v>
      </c>
      <c r="B8">
        <v>8</v>
      </c>
    </row>
    <row r="9" spans="1:8" x14ac:dyDescent="0.25">
      <c r="A9" t="s">
        <v>29</v>
      </c>
      <c r="B9">
        <v>560</v>
      </c>
    </row>
    <row r="10" spans="1:8" x14ac:dyDescent="0.25">
      <c r="A10" t="s">
        <v>30</v>
      </c>
      <c r="B10">
        <v>700</v>
      </c>
    </row>
    <row r="11" spans="1:8" x14ac:dyDescent="0.25">
      <c r="A11" t="s">
        <v>31</v>
      </c>
      <c r="B11">
        <v>800</v>
      </c>
    </row>
    <row r="12" spans="1:8" x14ac:dyDescent="0.25">
      <c r="A12" t="s">
        <v>32</v>
      </c>
      <c r="B12">
        <v>650</v>
      </c>
    </row>
    <row r="13" spans="1:8" x14ac:dyDescent="0.25">
      <c r="A13" t="s">
        <v>33</v>
      </c>
      <c r="B13">
        <v>580</v>
      </c>
    </row>
    <row r="14" spans="1:8" x14ac:dyDescent="0.25">
      <c r="A14" t="s">
        <v>34</v>
      </c>
      <c r="B14">
        <v>760</v>
      </c>
    </row>
    <row r="15" spans="1:8" x14ac:dyDescent="0.25">
      <c r="A15" t="s">
        <v>37</v>
      </c>
      <c r="B15">
        <v>920</v>
      </c>
    </row>
    <row r="16" spans="1:8" x14ac:dyDescent="0.25">
      <c r="A16" t="s">
        <v>38</v>
      </c>
      <c r="B16">
        <v>850</v>
      </c>
    </row>
    <row r="17" spans="1:2" x14ac:dyDescent="0.25">
      <c r="A17" t="s">
        <v>35</v>
      </c>
      <c r="B17">
        <f>(B9+B10+B11+B12+B13+B14+B16+B15)/B8</f>
        <v>727.5</v>
      </c>
    </row>
  </sheetData>
  <mergeCells count="1">
    <mergeCell ref="A1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558F-04D0-4A65-A421-6812804A0563}">
  <dimension ref="A1:F11"/>
  <sheetViews>
    <sheetView workbookViewId="0">
      <selection activeCell="G12" sqref="G12"/>
    </sheetView>
  </sheetViews>
  <sheetFormatPr defaultRowHeight="15" x14ac:dyDescent="0.25"/>
  <cols>
    <col min="1" max="1" width="15.7109375" customWidth="1"/>
  </cols>
  <sheetData>
    <row r="1" spans="1:6" x14ac:dyDescent="0.25">
      <c r="A1" s="8" t="s">
        <v>39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x14ac:dyDescent="0.25">
      <c r="A4" s="8"/>
      <c r="B4" s="8"/>
      <c r="C4" s="8"/>
      <c r="D4" s="8"/>
      <c r="E4" s="8"/>
      <c r="F4" s="8"/>
    </row>
    <row r="5" spans="1:6" ht="80.25" customHeight="1" x14ac:dyDescent="0.25">
      <c r="A5" s="8"/>
      <c r="B5" s="8"/>
      <c r="C5" s="8"/>
      <c r="D5" s="8"/>
      <c r="E5" s="8"/>
      <c r="F5" s="8"/>
    </row>
    <row r="7" spans="1:6" x14ac:dyDescent="0.25">
      <c r="A7" t="s">
        <v>40</v>
      </c>
      <c r="B7">
        <v>0.9</v>
      </c>
    </row>
    <row r="8" spans="1:6" x14ac:dyDescent="0.25">
      <c r="A8" t="s">
        <v>41</v>
      </c>
      <c r="B8">
        <v>120</v>
      </c>
    </row>
    <row r="9" spans="1:6" ht="15.75" x14ac:dyDescent="0.25">
      <c r="A9" s="9" t="s">
        <v>42</v>
      </c>
      <c r="B9">
        <f>8.8*0.0001</f>
        <v>8.8000000000000014E-4</v>
      </c>
    </row>
    <row r="10" spans="1:6" x14ac:dyDescent="0.25">
      <c r="A10" t="s">
        <v>43</v>
      </c>
      <c r="B10">
        <f>B9*B7</f>
        <v>7.9200000000000017E-4</v>
      </c>
    </row>
    <row r="11" spans="1:6" x14ac:dyDescent="0.25">
      <c r="A11" t="s">
        <v>44</v>
      </c>
      <c r="B11">
        <f>1/B9</f>
        <v>1136.3636363636363</v>
      </c>
    </row>
  </sheetData>
  <mergeCells count="1">
    <mergeCell ref="A1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95CF-DD80-45F5-8698-867C47756701}">
  <dimension ref="A1:G15"/>
  <sheetViews>
    <sheetView workbookViewId="0">
      <selection activeCell="F16" sqref="F16"/>
    </sheetView>
  </sheetViews>
  <sheetFormatPr defaultRowHeight="15" x14ac:dyDescent="0.25"/>
  <sheetData>
    <row r="1" spans="1:7" x14ac:dyDescent="0.25">
      <c r="A1" s="8" t="s">
        <v>45</v>
      </c>
      <c r="B1" s="8"/>
      <c r="C1" s="8"/>
      <c r="D1" s="8"/>
      <c r="E1" s="8"/>
      <c r="F1" s="8"/>
      <c r="G1" s="8"/>
    </row>
    <row r="2" spans="1:7" x14ac:dyDescent="0.25">
      <c r="A2" s="8"/>
      <c r="B2" s="8"/>
      <c r="C2" s="8"/>
      <c r="D2" s="8"/>
      <c r="E2" s="8"/>
      <c r="F2" s="8"/>
      <c r="G2" s="8"/>
    </row>
    <row r="3" spans="1:7" x14ac:dyDescent="0.25">
      <c r="A3" s="8"/>
      <c r="B3" s="8"/>
      <c r="C3" s="8"/>
      <c r="D3" s="8"/>
      <c r="E3" s="8"/>
      <c r="F3" s="8"/>
      <c r="G3" s="8"/>
    </row>
    <row r="4" spans="1:7" x14ac:dyDescent="0.25">
      <c r="A4" s="8"/>
      <c r="B4" s="8"/>
      <c r="C4" s="8"/>
      <c r="D4" s="8"/>
      <c r="E4" s="8"/>
      <c r="F4" s="8"/>
      <c r="G4" s="8"/>
    </row>
    <row r="5" spans="1:7" ht="16.5" customHeight="1" x14ac:dyDescent="0.25">
      <c r="A5" s="8"/>
      <c r="B5" s="8"/>
      <c r="C5" s="8"/>
      <c r="D5" s="8"/>
      <c r="E5" s="8"/>
      <c r="F5" s="8"/>
      <c r="G5" s="8"/>
    </row>
    <row r="6" spans="1:7" x14ac:dyDescent="0.25">
      <c r="A6" s="8"/>
      <c r="B6" s="8"/>
      <c r="C6" s="8"/>
      <c r="D6" s="8"/>
      <c r="E6" s="8"/>
      <c r="F6" s="8"/>
      <c r="G6" s="8"/>
    </row>
    <row r="7" spans="1:7" ht="19.5" customHeight="1" x14ac:dyDescent="0.25">
      <c r="A7" s="8"/>
      <c r="B7" s="8"/>
      <c r="C7" s="8"/>
      <c r="D7" s="8"/>
      <c r="E7" s="8"/>
      <c r="F7" s="8"/>
      <c r="G7" s="8"/>
    </row>
    <row r="9" spans="1:7" x14ac:dyDescent="0.25">
      <c r="A9" t="s">
        <v>28</v>
      </c>
      <c r="B9">
        <v>5</v>
      </c>
    </row>
    <row r="10" spans="1:7" x14ac:dyDescent="0.25">
      <c r="A10" t="s">
        <v>29</v>
      </c>
      <c r="B10">
        <v>215</v>
      </c>
    </row>
    <row r="11" spans="1:7" x14ac:dyDescent="0.25">
      <c r="A11" t="s">
        <v>30</v>
      </c>
      <c r="B11">
        <v>250</v>
      </c>
    </row>
    <row r="12" spans="1:7" x14ac:dyDescent="0.25">
      <c r="A12" t="s">
        <v>31</v>
      </c>
      <c r="B12">
        <v>280</v>
      </c>
    </row>
    <row r="13" spans="1:7" x14ac:dyDescent="0.25">
      <c r="A13" t="s">
        <v>32</v>
      </c>
      <c r="B13">
        <v>230</v>
      </c>
    </row>
    <row r="14" spans="1:7" x14ac:dyDescent="0.25">
      <c r="A14" t="s">
        <v>33</v>
      </c>
      <c r="B14">
        <v>202</v>
      </c>
    </row>
    <row r="15" spans="1:7" x14ac:dyDescent="0.25">
      <c r="A15" t="s">
        <v>46</v>
      </c>
      <c r="B15">
        <f>(B10+B12+B11+B13+B14)/B9</f>
        <v>235.4</v>
      </c>
    </row>
  </sheetData>
  <mergeCells count="1">
    <mergeCell ref="A1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7083-F1AD-4B9D-B949-0E16C4913B45}">
  <dimension ref="A1:I22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s="6" t="s">
        <v>47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6"/>
      <c r="B2" s="6"/>
      <c r="C2" s="6"/>
      <c r="D2" s="6"/>
      <c r="E2" s="6"/>
      <c r="F2" s="6"/>
      <c r="G2" s="6"/>
      <c r="H2" s="6"/>
      <c r="I2" s="6"/>
    </row>
    <row r="3" spans="1:9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11" spans="1:9" x14ac:dyDescent="0.25">
      <c r="A11" t="s">
        <v>28</v>
      </c>
      <c r="B11">
        <v>10</v>
      </c>
    </row>
    <row r="12" spans="1:9" x14ac:dyDescent="0.25">
      <c r="A12" t="s">
        <v>29</v>
      </c>
      <c r="B12">
        <v>980</v>
      </c>
    </row>
    <row r="13" spans="1:9" x14ac:dyDescent="0.25">
      <c r="A13" t="s">
        <v>30</v>
      </c>
      <c r="B13">
        <v>1050</v>
      </c>
    </row>
    <row r="14" spans="1:9" x14ac:dyDescent="0.25">
      <c r="A14" t="s">
        <v>31</v>
      </c>
      <c r="B14">
        <v>1028</v>
      </c>
    </row>
    <row r="15" spans="1:9" x14ac:dyDescent="0.25">
      <c r="A15" t="s">
        <v>32</v>
      </c>
      <c r="B15">
        <v>1012</v>
      </c>
    </row>
    <row r="16" spans="1:9" x14ac:dyDescent="0.25">
      <c r="A16" t="s">
        <v>33</v>
      </c>
      <c r="B16">
        <v>995</v>
      </c>
    </row>
    <row r="17" spans="1:2" x14ac:dyDescent="0.25">
      <c r="A17" t="s">
        <v>34</v>
      </c>
      <c r="B17">
        <v>986</v>
      </c>
    </row>
    <row r="18" spans="1:2" x14ac:dyDescent="0.25">
      <c r="A18" t="s">
        <v>37</v>
      </c>
      <c r="B18">
        <v>1020</v>
      </c>
    </row>
    <row r="19" spans="1:2" x14ac:dyDescent="0.25">
      <c r="A19" t="s">
        <v>38</v>
      </c>
      <c r="B19">
        <v>990</v>
      </c>
    </row>
    <row r="20" spans="1:2" x14ac:dyDescent="0.25">
      <c r="A20" t="s">
        <v>48</v>
      </c>
      <c r="B20">
        <v>1018</v>
      </c>
    </row>
    <row r="21" spans="1:2" x14ac:dyDescent="0.25">
      <c r="A21" t="s">
        <v>49</v>
      </c>
      <c r="B21">
        <v>1005</v>
      </c>
    </row>
    <row r="22" spans="1:2" x14ac:dyDescent="0.25">
      <c r="A22" t="s">
        <v>46</v>
      </c>
      <c r="B22">
        <f>(B12+B13+B14+B15+B16+B17+B18+B19+B20+B21)/10</f>
        <v>1008.4</v>
      </c>
    </row>
  </sheetData>
  <mergeCells count="1">
    <mergeCell ref="A1:I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E75A-8865-4C98-B6FE-C95827FC000C}">
  <dimension ref="A1:S43"/>
  <sheetViews>
    <sheetView tabSelected="1" topLeftCell="A19" workbookViewId="0">
      <selection activeCell="M25" sqref="M25"/>
    </sheetView>
  </sheetViews>
  <sheetFormatPr defaultRowHeight="15" x14ac:dyDescent="0.25"/>
  <sheetData>
    <row r="1" spans="1:10" ht="15" customHeight="1" x14ac:dyDescent="0.25">
      <c r="A1" s="8" t="s">
        <v>50</v>
      </c>
      <c r="B1" s="8"/>
      <c r="C1" s="8"/>
      <c r="D1" s="8"/>
      <c r="E1" s="8"/>
      <c r="F1" s="8"/>
      <c r="G1" s="8"/>
      <c r="H1" s="8"/>
    </row>
    <row r="2" spans="1:10" x14ac:dyDescent="0.25">
      <c r="A2" s="8"/>
      <c r="B2" s="8"/>
      <c r="C2" s="8"/>
      <c r="D2" s="8"/>
      <c r="E2" s="8"/>
      <c r="F2" s="8"/>
      <c r="G2" s="8"/>
      <c r="H2" s="8"/>
    </row>
    <row r="3" spans="1:10" ht="30" customHeight="1" x14ac:dyDescent="0.25">
      <c r="A3" s="8"/>
      <c r="B3" s="8"/>
      <c r="C3" s="8"/>
      <c r="D3" s="8"/>
      <c r="E3" s="8"/>
      <c r="F3" s="8"/>
      <c r="G3" s="8"/>
      <c r="H3" s="8"/>
    </row>
    <row r="4" spans="1:10" ht="19.5" x14ac:dyDescent="0.3">
      <c r="A4" s="13" t="s">
        <v>51</v>
      </c>
      <c r="B4" s="13"/>
      <c r="C4" s="13"/>
    </row>
    <row r="5" spans="1:10" ht="18.75" customHeight="1" x14ac:dyDescent="0.25">
      <c r="A5" s="11" t="s">
        <v>52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6" t="s">
        <v>53</v>
      </c>
      <c r="B8" s="6"/>
      <c r="C8" s="6"/>
      <c r="D8" s="6"/>
      <c r="E8" s="6"/>
      <c r="F8" s="6"/>
      <c r="G8" s="6"/>
      <c r="H8" s="6"/>
      <c r="I8" s="6"/>
      <c r="J8" s="6"/>
    </row>
    <row r="9" spans="1:10" x14ac:dyDescent="0.2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ht="33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ht="18.75" x14ac:dyDescent="0.3">
      <c r="A11" s="10" t="s">
        <v>54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0" ht="18.75" x14ac:dyDescent="0.3">
      <c r="A12" s="10" t="s">
        <v>55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0" ht="18.75" customHeight="1" x14ac:dyDescent="0.25">
      <c r="A13" s="8" t="s">
        <v>56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8.75" x14ac:dyDescent="0.3">
      <c r="A15" s="10" t="s">
        <v>57</v>
      </c>
      <c r="B15" s="10"/>
      <c r="C15" s="10"/>
      <c r="D15" s="10"/>
      <c r="E15" s="10"/>
      <c r="F15" s="10"/>
      <c r="G15" s="10"/>
      <c r="H15" s="10"/>
      <c r="I15" s="10"/>
      <c r="J15" s="10"/>
    </row>
    <row r="16" spans="1:10" ht="18.75" x14ac:dyDescent="0.3">
      <c r="A16" s="10" t="s">
        <v>58</v>
      </c>
      <c r="B16" s="10"/>
      <c r="C16" s="10"/>
      <c r="D16" s="10"/>
      <c r="E16" s="10"/>
      <c r="F16" s="10"/>
      <c r="G16" s="10"/>
      <c r="H16" s="10"/>
      <c r="I16" s="10"/>
      <c r="J16" s="10"/>
    </row>
    <row r="17" spans="1:19" ht="15" customHeight="1" x14ac:dyDescent="0.25">
      <c r="A17" s="6" t="s">
        <v>59</v>
      </c>
      <c r="B17" s="6"/>
      <c r="C17" s="6"/>
      <c r="D17" s="6"/>
      <c r="E17" s="6"/>
      <c r="F17" s="6"/>
      <c r="G17" s="6"/>
      <c r="H17" s="6"/>
      <c r="I17" s="6"/>
      <c r="J17" s="6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12"/>
      <c r="L18" s="12"/>
      <c r="M18" s="12"/>
      <c r="N18" s="12"/>
      <c r="O18" s="12"/>
      <c r="P18" s="12"/>
      <c r="Q18" s="12"/>
      <c r="R18" s="12"/>
      <c r="S18" s="12"/>
    </row>
    <row r="19" spans="1:19" ht="25.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12"/>
      <c r="L19" s="12"/>
      <c r="M19" s="12"/>
      <c r="N19" s="12"/>
      <c r="O19" s="12"/>
      <c r="P19" s="12"/>
      <c r="Q19" s="12"/>
      <c r="R19" s="12"/>
      <c r="S19" s="12"/>
    </row>
    <row r="20" spans="1:19" ht="18.75" x14ac:dyDescent="0.3">
      <c r="A20" s="10" t="s">
        <v>60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9" ht="18.75" x14ac:dyDescent="0.3">
      <c r="A21" s="10" t="s">
        <v>61</v>
      </c>
      <c r="B21" s="10"/>
      <c r="C21" s="10"/>
      <c r="D21" s="10"/>
      <c r="E21" s="10"/>
      <c r="F21" s="10"/>
    </row>
    <row r="22" spans="1:19" ht="18.75" x14ac:dyDescent="0.3">
      <c r="A22" s="10" t="s">
        <v>62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19" x14ac:dyDescent="0.25">
      <c r="A23" s="6" t="s">
        <v>63</v>
      </c>
      <c r="B23" s="6"/>
      <c r="C23" s="6"/>
      <c r="D23" s="6"/>
      <c r="E23" s="6"/>
      <c r="F23" s="6"/>
      <c r="G23" s="6"/>
      <c r="H23" s="6"/>
      <c r="I23" s="6"/>
      <c r="J23" s="6"/>
    </row>
    <row r="24" spans="1:19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9" ht="27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9" ht="18.75" x14ac:dyDescent="0.25">
      <c r="A26" s="11" t="s">
        <v>64</v>
      </c>
      <c r="B26" s="11"/>
      <c r="C26" s="11"/>
      <c r="D26" s="11"/>
      <c r="E26" s="11"/>
      <c r="F26" s="11"/>
      <c r="G26" s="11"/>
      <c r="H26" s="11"/>
      <c r="I26" s="11"/>
      <c r="J26" s="11"/>
    </row>
    <row r="27" spans="1:19" ht="18.75" x14ac:dyDescent="0.3">
      <c r="A27" s="14" t="s">
        <v>65</v>
      </c>
      <c r="B27" s="14"/>
      <c r="C27" s="14"/>
      <c r="D27" s="14"/>
      <c r="E27" s="14"/>
      <c r="F27" s="14"/>
      <c r="G27" s="14"/>
      <c r="H27" s="14"/>
    </row>
    <row r="28" spans="1:19" ht="18.75" customHeight="1" x14ac:dyDescent="0.25">
      <c r="A28" s="6" t="s">
        <v>66</v>
      </c>
      <c r="B28" s="6"/>
      <c r="C28" s="6"/>
      <c r="D28" s="6"/>
      <c r="E28" s="6"/>
      <c r="F28" s="6"/>
      <c r="G28" s="6"/>
      <c r="H28" s="6"/>
      <c r="I28" s="6"/>
      <c r="J28" s="6"/>
    </row>
    <row r="29" spans="1:19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9" ht="18.75" x14ac:dyDescent="0.25">
      <c r="A30" s="11" t="s">
        <v>67</v>
      </c>
      <c r="B30" s="11"/>
      <c r="C30" s="11"/>
      <c r="D30" s="11"/>
      <c r="E30" s="11"/>
      <c r="F30" s="11"/>
      <c r="G30" s="11"/>
      <c r="H30" s="11"/>
      <c r="I30" s="11"/>
      <c r="J30" s="11"/>
    </row>
    <row r="31" spans="1:19" ht="18.75" customHeight="1" x14ac:dyDescent="0.25">
      <c r="A31" s="6" t="s">
        <v>68</v>
      </c>
      <c r="B31" s="6"/>
      <c r="C31" s="6"/>
      <c r="D31" s="6"/>
      <c r="E31" s="6"/>
      <c r="F31" s="6"/>
      <c r="G31" s="6"/>
      <c r="H31" s="6"/>
      <c r="I31" s="6"/>
      <c r="J31" s="6"/>
    </row>
    <row r="32" spans="1:1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1" ht="15" customHeight="1" x14ac:dyDescent="0.25">
      <c r="A33" s="6" t="s">
        <v>69</v>
      </c>
      <c r="B33" s="6"/>
      <c r="C33" s="6"/>
      <c r="D33" s="6"/>
      <c r="E33" s="6"/>
      <c r="F33" s="6"/>
      <c r="G33" s="6"/>
      <c r="H33" s="6"/>
      <c r="I33" s="6"/>
      <c r="J33" s="6"/>
    </row>
    <row r="34" spans="1:11" ht="1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1" x14ac:dyDescent="0.25">
      <c r="A36" s="6" t="s">
        <v>70</v>
      </c>
      <c r="B36" s="6"/>
      <c r="C36" s="6"/>
      <c r="D36" s="6"/>
      <c r="E36" s="6"/>
      <c r="F36" s="6"/>
      <c r="G36" s="6"/>
      <c r="H36" s="6"/>
      <c r="I36" s="6"/>
      <c r="J36" s="6"/>
    </row>
    <row r="37" spans="1:1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1" ht="22.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1" ht="18.75" x14ac:dyDescent="0.3">
      <c r="A39" s="10" t="s">
        <v>71</v>
      </c>
      <c r="B39" s="10"/>
      <c r="C39" s="10"/>
      <c r="D39" s="10"/>
      <c r="E39" s="10"/>
    </row>
    <row r="40" spans="1:11" ht="18.75" x14ac:dyDescent="0.25">
      <c r="A40" s="11" t="s">
        <v>72</v>
      </c>
      <c r="B40" s="11"/>
      <c r="C40" s="11"/>
      <c r="D40" s="11"/>
      <c r="E40" s="11"/>
    </row>
    <row r="41" spans="1:11" ht="18.75" customHeight="1" x14ac:dyDescent="0.25">
      <c r="A41" s="6" t="s">
        <v>73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ht="18.75" x14ac:dyDescent="0.25">
      <c r="A43" s="11" t="s">
        <v>74</v>
      </c>
      <c r="B43" s="11"/>
      <c r="C43" s="11"/>
      <c r="D43" s="11"/>
      <c r="E43" s="11"/>
    </row>
  </sheetData>
  <mergeCells count="25">
    <mergeCell ref="A39:E39"/>
    <mergeCell ref="A40:E40"/>
    <mergeCell ref="A41:K42"/>
    <mergeCell ref="A43:E43"/>
    <mergeCell ref="A30:J30"/>
    <mergeCell ref="A31:J32"/>
    <mergeCell ref="A33:J35"/>
    <mergeCell ref="A36:J38"/>
    <mergeCell ref="A22:J22"/>
    <mergeCell ref="A23:J25"/>
    <mergeCell ref="A26:J26"/>
    <mergeCell ref="A27:H27"/>
    <mergeCell ref="A28:J29"/>
    <mergeCell ref="A17:J19"/>
    <mergeCell ref="A4:C4"/>
    <mergeCell ref="A20:J20"/>
    <mergeCell ref="A21:F21"/>
    <mergeCell ref="A11:J11"/>
    <mergeCell ref="A12:J12"/>
    <mergeCell ref="A13:J14"/>
    <mergeCell ref="A15:J15"/>
    <mergeCell ref="A16:J16"/>
    <mergeCell ref="A1:H3"/>
    <mergeCell ref="A5:J7"/>
    <mergeCell ref="A8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Задание 1</vt:lpstr>
      <vt:lpstr>Задание 3</vt:lpstr>
      <vt:lpstr>Задание 5</vt:lpstr>
      <vt:lpstr>Задание 6</vt:lpstr>
      <vt:lpstr>Задание 7</vt:lpstr>
      <vt:lpstr>Задание 9</vt:lpstr>
      <vt:lpstr>Задание 14</vt:lpstr>
      <vt:lpstr>Задание 16</vt:lpstr>
      <vt:lpstr>Контрольные 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2023-10-16T08:23:55Z</dcterms:modified>
</cp:coreProperties>
</file>