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1 Modeling Change\TD 01\Assignment\"/>
    </mc:Choice>
  </mc:AlternateContent>
  <xr:revisionPtr revIDLastSave="0" documentId="13_ncr:1_{CCFC232A-F6AA-4834-BE40-09732AC9E370}" xr6:coauthVersionLast="47" xr6:coauthVersionMax="47" xr10:uidLastSave="{00000000-0000-0000-0000-000000000000}"/>
  <bookViews>
    <workbookView xWindow="-120" yWindow="-120" windowWidth="20730" windowHeight="11160" activeTab="1" xr2:uid="{D9AAD4AB-2830-4A96-A050-1A00E118A54E}"/>
  </bookViews>
  <sheets>
    <sheet name="Ex 01" sheetId="1" r:id="rId1"/>
    <sheet name="Ex 0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1" i="1"/>
  <c r="B209" i="1"/>
  <c r="B181" i="1"/>
  <c r="B159" i="1"/>
  <c r="B136" i="1"/>
  <c r="B109" i="1"/>
  <c r="B55" i="1"/>
  <c r="D208" i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N208" i="1" s="1"/>
  <c r="AO208" i="1" s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BH208" i="1" s="1"/>
  <c r="BI208" i="1" s="1"/>
  <c r="BJ208" i="1" s="1"/>
  <c r="C208" i="1"/>
  <c r="D180" i="1"/>
  <c r="E180" i="1"/>
  <c r="F180" i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C180" i="1"/>
  <c r="D158" i="1"/>
  <c r="E158" i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C158" i="1"/>
  <c r="D135" i="1"/>
  <c r="E135" i="1"/>
  <c r="F135" i="1"/>
  <c r="G135" i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C135" i="1"/>
  <c r="D108" i="1"/>
  <c r="E108" i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C108" i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C54" i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C30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C2" i="1"/>
</calcChain>
</file>

<file path=xl/sharedStrings.xml><?xml version="1.0" encoding="utf-8"?>
<sst xmlns="http://schemas.openxmlformats.org/spreadsheetml/2006/main" count="24" uniqueCount="10">
  <si>
    <t>Month(n)</t>
  </si>
  <si>
    <t>Money(a(n))</t>
  </si>
  <si>
    <t xml:space="preserve">Ford Fiesta </t>
  </si>
  <si>
    <t>Ford Focus</t>
  </si>
  <si>
    <t>Chevy Volt</t>
  </si>
  <si>
    <t>Chevy Cruz</t>
  </si>
  <si>
    <t>Toyota Camery</t>
  </si>
  <si>
    <t>Toyota Camery Hybrid</t>
  </si>
  <si>
    <t>Toyota Carolla</t>
  </si>
  <si>
    <t xml:space="preserve">Toyota Prius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</si>
</sst>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3" fillId="5" borderId="1" xfId="0" applyFont="1" applyFill="1" applyBorder="1"/>
    <xf numFmtId="44" fontId="0" fillId="2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0" fillId="2" borderId="1" xfId="1" applyFont="1" applyFill="1" applyBorder="1"/>
    <xf numFmtId="44" fontId="0" fillId="6" borderId="1" xfId="1" applyFont="1" applyFill="1" applyBorder="1"/>
    <xf numFmtId="4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44" fontId="2" fillId="0" borderId="1" xfId="0" applyNumberFormat="1" applyFont="1" applyBorder="1"/>
    <xf numFmtId="44" fontId="0" fillId="7" borderId="0" xfId="0" applyNumberFormat="1" applyFill="1"/>
    <xf numFmtId="44" fontId="0" fillId="7" borderId="1" xfId="0" applyNumberFormat="1" applyFill="1" applyBorder="1"/>
    <xf numFmtId="44" fontId="0" fillId="0" borderId="0" xfId="0" applyNumberFormat="1"/>
    <xf numFmtId="44" fontId="0" fillId="7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Ford</a:t>
            </a:r>
            <a:r>
              <a:rPr lang="en-US" baseline="0"/>
              <a:t> Fiesta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01'!$A$1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01'!$B$1:$BJ$1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D7D-96ED-E69663E0C791}"/>
            </c:ext>
          </c:extLst>
        </c:ser>
        <c:ser>
          <c:idx val="1"/>
          <c:order val="1"/>
          <c:tx>
            <c:strRef>
              <c:f>'Ex 01'!$A$2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01'!$B$2:$BJ$2</c:f>
              <c:numCache>
                <c:formatCode>_("$"* #,##0.00_);_("$"* \(#,##0.00\);_("$"* "-"??_);_(@_)</c:formatCode>
                <c:ptCount val="61"/>
                <c:pt idx="0">
                  <c:v>14200</c:v>
                </c:pt>
                <c:pt idx="1">
                  <c:v>13753.249999999998</c:v>
                </c:pt>
                <c:pt idx="2">
                  <c:v>13304.824687499997</c:v>
                </c:pt>
                <c:pt idx="3">
                  <c:v>12854.717780078121</c:v>
                </c:pt>
                <c:pt idx="4">
                  <c:v>12402.922971753413</c:v>
                </c:pt>
                <c:pt idx="5">
                  <c:v>11949.433932897487</c:v>
                </c:pt>
                <c:pt idx="6">
                  <c:v>11494.244310145852</c:v>
                </c:pt>
                <c:pt idx="7">
                  <c:v>11037.347726308899</c:v>
                </c:pt>
                <c:pt idx="8">
                  <c:v>10578.737780282556</c:v>
                </c:pt>
                <c:pt idx="9">
                  <c:v>10118.408046958615</c:v>
                </c:pt>
                <c:pt idx="10">
                  <c:v>9656.3520771347085</c:v>
                </c:pt>
                <c:pt idx="11">
                  <c:v>9192.5633974239627</c:v>
                </c:pt>
                <c:pt idx="12">
                  <c:v>8727.0355101643017</c:v>
                </c:pt>
                <c:pt idx="13">
                  <c:v>8259.7618933274171</c:v>
                </c:pt>
                <c:pt idx="14">
                  <c:v>7790.7360004273942</c:v>
                </c:pt>
                <c:pt idx="15">
                  <c:v>7319.9512604289966</c:v>
                </c:pt>
                <c:pt idx="16">
                  <c:v>6847.4010776556051</c:v>
                </c:pt>
                <c:pt idx="17">
                  <c:v>6373.0788316968128</c:v>
                </c:pt>
                <c:pt idx="18">
                  <c:v>5896.977877315675</c:v>
                </c:pt>
                <c:pt idx="19">
                  <c:v>5419.0915443556087</c:v>
                </c:pt>
                <c:pt idx="20">
                  <c:v>4939.4131376469413</c:v>
                </c:pt>
                <c:pt idx="21">
                  <c:v>4457.9359369131171</c:v>
                </c:pt>
                <c:pt idx="22">
                  <c:v>3974.6531966765406</c:v>
                </c:pt>
                <c:pt idx="23">
                  <c:v>3489.5581461640772</c:v>
                </c:pt>
                <c:pt idx="24">
                  <c:v>3002.6439892121921</c:v>
                </c:pt>
                <c:pt idx="25">
                  <c:v>2513.9039041717374</c:v>
                </c:pt>
                <c:pt idx="26">
                  <c:v>2023.3310438123813</c:v>
                </c:pt>
                <c:pt idx="27">
                  <c:v>1530.9185352266775</c:v>
                </c:pt>
                <c:pt idx="28">
                  <c:v>1036.6594797337773</c:v>
                </c:pt>
                <c:pt idx="29">
                  <c:v>540.54695278277882</c:v>
                </c:pt>
                <c:pt idx="30">
                  <c:v>42.574003855714182</c:v>
                </c:pt>
                <c:pt idx="31">
                  <c:v>-457.26634362982691</c:v>
                </c:pt>
                <c:pt idx="32">
                  <c:v>-958.98109241843872</c:v>
                </c:pt>
                <c:pt idx="33">
                  <c:v>-1462.5772715150079</c:v>
                </c:pt>
                <c:pt idx="34">
                  <c:v>-1968.061936283189</c:v>
                </c:pt>
                <c:pt idx="35">
                  <c:v>-2475.4421685442508</c:v>
                </c:pt>
                <c:pt idx="36">
                  <c:v>-2984.7250766762913</c:v>
                </c:pt>
                <c:pt idx="37">
                  <c:v>-3495.9177957138272</c:v>
                </c:pt>
                <c:pt idx="38">
                  <c:v>-4009.0274874477536</c:v>
                </c:pt>
                <c:pt idx="39">
                  <c:v>-4524.0613405256827</c:v>
                </c:pt>
                <c:pt idx="40">
                  <c:v>-5041.0265705526535</c:v>
                </c:pt>
                <c:pt idx="41">
                  <c:v>-5559.9304201922259</c:v>
                </c:pt>
                <c:pt idx="42">
                  <c:v>-6080.7801592679461</c:v>
                </c:pt>
                <c:pt idx="43">
                  <c:v>-6603.5830848652004</c:v>
                </c:pt>
                <c:pt idx="44">
                  <c:v>-7128.3465214334447</c:v>
                </c:pt>
                <c:pt idx="45">
                  <c:v>-7655.0778208888196</c:v>
                </c:pt>
                <c:pt idx="46">
                  <c:v>-8183.7843627171524</c:v>
                </c:pt>
                <c:pt idx="47">
                  <c:v>-8714.4735540773418</c:v>
                </c:pt>
                <c:pt idx="48">
                  <c:v>-9247.1528299051315</c:v>
                </c:pt>
                <c:pt idx="49">
                  <c:v>-9781.8296530172756</c:v>
                </c:pt>
                <c:pt idx="50">
                  <c:v>-10318.51151421609</c:v>
                </c:pt>
                <c:pt idx="51">
                  <c:v>-10857.205932394399</c:v>
                </c:pt>
                <c:pt idx="52">
                  <c:v>-11397.920454640878</c:v>
                </c:pt>
                <c:pt idx="53">
                  <c:v>-11940.662656345781</c:v>
                </c:pt>
                <c:pt idx="54">
                  <c:v>-12485.440141307077</c:v>
                </c:pt>
                <c:pt idx="55">
                  <c:v>-13032.260541836979</c:v>
                </c:pt>
                <c:pt idx="56">
                  <c:v>-13581.131518868866</c:v>
                </c:pt>
                <c:pt idx="57">
                  <c:v>-14132.060762064622</c:v>
                </c:pt>
                <c:pt idx="58">
                  <c:v>-14685.055989922364</c:v>
                </c:pt>
                <c:pt idx="59">
                  <c:v>-15240.124949884572</c:v>
                </c:pt>
                <c:pt idx="60">
                  <c:v>-15797.275418446638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3-4D7D-96ED-E69663E0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327967"/>
        <c:axId val="706326719"/>
      </c:lineChart>
      <c:catAx>
        <c:axId val="70632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6719"/>
        <c:crosses val="autoZero"/>
        <c:auto val="1"/>
        <c:lblAlgn val="ctr"/>
        <c:lblOffset val="100"/>
        <c:noMultiLvlLbl val="0"/>
      </c:catAx>
      <c:valAx>
        <c:axId val="706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Ford</a:t>
            </a:r>
            <a:r>
              <a:rPr lang="en-US" baseline="0"/>
              <a:t> Focus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01'!$A$29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01'!$B$29:$BJ$29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A-43C4-BF20-9A9326D41AA3}"/>
            </c:ext>
          </c:extLst>
        </c:ser>
        <c:ser>
          <c:idx val="1"/>
          <c:order val="1"/>
          <c:tx>
            <c:strRef>
              <c:f>'Ex 01'!$A$30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01'!$B$30:$BJ$30</c:f>
              <c:numCache>
                <c:formatCode>_("$"* #,##0.00_);_("$"* \(#,##0.00\);_("$"* "-"??_);_(@_)</c:formatCode>
                <c:ptCount val="61"/>
                <c:pt idx="0">
                  <c:v>20705</c:v>
                </c:pt>
                <c:pt idx="1">
                  <c:v>20030.573249999998</c:v>
                </c:pt>
                <c:pt idx="2">
                  <c:v>19353.684842362498</c:v>
                </c:pt>
                <c:pt idx="3">
                  <c:v>18674.325792037118</c:v>
                </c:pt>
                <c:pt idx="4">
                  <c:v>17992.487081178053</c:v>
                </c:pt>
                <c:pt idx="5">
                  <c:v>17308.15965902435</c:v>
                </c:pt>
                <c:pt idx="6">
                  <c:v>16621.334441779789</c:v>
                </c:pt>
                <c:pt idx="7">
                  <c:v>15932.002312492285</c:v>
                </c:pt>
                <c:pt idx="8">
                  <c:v>15240.154120932881</c:v>
                </c:pt>
                <c:pt idx="9">
                  <c:v>14545.780683474284</c:v>
                </c:pt>
                <c:pt idx="10">
                  <c:v>13848.872782968965</c:v>
                </c:pt>
                <c:pt idx="11">
                  <c:v>13149.421168626801</c:v>
                </c:pt>
                <c:pt idx="12">
                  <c:v>12447.416555892289</c:v>
                </c:pt>
                <c:pt idx="13">
                  <c:v>11742.849626321295</c:v>
                </c:pt>
                <c:pt idx="14">
                  <c:v>11035.711027457366</c:v>
                </c:pt>
                <c:pt idx="15">
                  <c:v>10325.991372707585</c:v>
                </c:pt>
                <c:pt idx="16">
                  <c:v>9613.6812412179679</c:v>
                </c:pt>
                <c:pt idx="17">
                  <c:v>8898.7711777484128</c:v>
                </c:pt>
                <c:pt idx="18">
                  <c:v>8181.2516925471937</c:v>
                </c:pt>
                <c:pt idx="19">
                  <c:v>7461.1132612249912</c:v>
                </c:pt>
                <c:pt idx="20">
                  <c:v>6738.3463246284618</c:v>
                </c:pt>
                <c:pt idx="21">
                  <c:v>6012.9412887133549</c:v>
                </c:pt>
                <c:pt idx="22">
                  <c:v>5284.8885244171579</c:v>
                </c:pt>
                <c:pt idx="23">
                  <c:v>4554.1783675312799</c:v>
                </c:pt>
                <c:pt idx="24">
                  <c:v>3820.8011185727692</c:v>
                </c:pt>
                <c:pt idx="25">
                  <c:v>3084.7470426555597</c:v>
                </c:pt>
                <c:pt idx="26">
                  <c:v>2346.0063693612524</c:v>
                </c:pt>
                <c:pt idx="27">
                  <c:v>1604.5692926094207</c:v>
                </c:pt>
                <c:pt idx="28">
                  <c:v>860.42597052744509</c:v>
                </c:pt>
                <c:pt idx="29">
                  <c:v>113.56652531987015</c:v>
                </c:pt>
                <c:pt idx="30">
                  <c:v>-636.01895686271234</c:v>
                </c:pt>
                <c:pt idx="31">
                  <c:v>-1388.3404260552611</c:v>
                </c:pt>
                <c:pt idx="32">
                  <c:v>-2143.407868610363</c:v>
                </c:pt>
                <c:pt idx="33">
                  <c:v>-2901.2313073307905</c:v>
                </c:pt>
                <c:pt idx="34">
                  <c:v>-3661.8208016025478</c:v>
                </c:pt>
                <c:pt idx="35">
                  <c:v>-4425.1864475283965</c:v>
                </c:pt>
                <c:pt idx="36">
                  <c:v>-5191.3383780618751</c:v>
                </c:pt>
                <c:pt idx="37">
                  <c:v>-5960.2867631418003</c:v>
                </c:pt>
                <c:pt idx="38">
                  <c:v>-6732.0418098272676</c:v>
                </c:pt>
                <c:pt idx="39">
                  <c:v>-7506.6137624331368</c:v>
                </c:pt>
                <c:pt idx="40">
                  <c:v>-8284.0129026660179</c:v>
                </c:pt>
                <c:pt idx="41">
                  <c:v>-9064.2495497607488</c:v>
                </c:pt>
                <c:pt idx="42">
                  <c:v>-9847.3340606173751</c:v>
                </c:pt>
                <c:pt idx="43">
                  <c:v>-10633.276829938628</c:v>
                </c:pt>
                <c:pt idx="44">
                  <c:v>-11422.088290367903</c:v>
                </c:pt>
                <c:pt idx="45">
                  <c:v>-12213.778912627746</c:v>
                </c:pt>
                <c:pt idx="46">
                  <c:v>-13008.359205658837</c:v>
                </c:pt>
                <c:pt idx="47">
                  <c:v>-13805.83971675949</c:v>
                </c:pt>
                <c:pt idx="48">
                  <c:v>-14606.231031725662</c:v>
                </c:pt>
                <c:pt idx="49">
                  <c:v>-15409.54377499146</c:v>
                </c:pt>
                <c:pt idx="50">
                  <c:v>-16215.788609770178</c:v>
                </c:pt>
                <c:pt idx="51">
                  <c:v>-17024.976238195835</c:v>
                </c:pt>
                <c:pt idx="52">
                  <c:v>-17837.11740146525</c:v>
                </c:pt>
                <c:pt idx="53">
                  <c:v>-18652.222879980596</c:v>
                </c:pt>
                <c:pt idx="54">
                  <c:v>-19470.303493492524</c:v>
                </c:pt>
                <c:pt idx="55">
                  <c:v>-20291.37010124377</c:v>
                </c:pt>
                <c:pt idx="56">
                  <c:v>-21115.433602113309</c:v>
                </c:pt>
                <c:pt idx="57">
                  <c:v>-21942.504934761022</c:v>
                </c:pt>
                <c:pt idx="58">
                  <c:v>-22772.595077772898</c:v>
                </c:pt>
                <c:pt idx="59">
                  <c:v>-23605.715049806768</c:v>
                </c:pt>
                <c:pt idx="60">
                  <c:v>-24441.875909738559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A-43C4-BF20-9A9326D4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60639"/>
        <c:axId val="718959391"/>
      </c:lineChart>
      <c:catAx>
        <c:axId val="71896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9391"/>
        <c:crosses val="autoZero"/>
        <c:auto val="1"/>
        <c:lblAlgn val="ctr"/>
        <c:lblOffset val="100"/>
        <c:noMultiLvlLbl val="0"/>
      </c:catAx>
      <c:valAx>
        <c:axId val="718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Chevy</a:t>
            </a:r>
            <a:r>
              <a:rPr lang="en-US" baseline="0"/>
              <a:t> Volt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01'!$A$53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01'!$B$53:$BJ$53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97A-9D1F-B61A81D89882}"/>
            </c:ext>
          </c:extLst>
        </c:ser>
        <c:ser>
          <c:idx val="1"/>
          <c:order val="1"/>
          <c:tx>
            <c:strRef>
              <c:f>'Ex 01'!$A$54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'Ex 01'!$B$54:$BJ$54</c:f>
              <c:numCache>
                <c:formatCode>_("$"* #,##0.00_);_("$"* \(#,##0.00\);_("$"* "-"??_);_(@_)</c:formatCode>
                <c:ptCount val="61"/>
                <c:pt idx="0">
                  <c:v>39312</c:v>
                </c:pt>
                <c:pt idx="1">
                  <c:v>38419.452799999999</c:v>
                </c:pt>
                <c:pt idx="2">
                  <c:v>37524.465970986661</c:v>
                </c:pt>
                <c:pt idx="3">
                  <c:v>36627.032844640686</c:v>
                </c:pt>
                <c:pt idx="4">
                  <c:v>35727.146734416034</c:v>
                </c:pt>
                <c:pt idx="5">
                  <c:v>34824.800935490101</c:v>
                </c:pt>
                <c:pt idx="6">
                  <c:v>33919.988724713774</c:v>
                </c:pt>
                <c:pt idx="7">
                  <c:v>33012.703360561325</c:v>
                </c:pt>
                <c:pt idx="8">
                  <c:v>32102.938083080189</c:v>
                </c:pt>
                <c:pt idx="9">
                  <c:v>31190.686113840606</c:v>
                </c:pt>
                <c:pt idx="10">
                  <c:v>30275.940655885101</c:v>
                </c:pt>
                <c:pt idx="11">
                  <c:v>29358.69489367785</c:v>
                </c:pt>
                <c:pt idx="12">
                  <c:v>28438.941993053901</c:v>
                </c:pt>
                <c:pt idx="13">
                  <c:v>27516.675101168246</c:v>
                </c:pt>
                <c:pt idx="14">
                  <c:v>26591.887346444772</c:v>
                </c:pt>
                <c:pt idx="15">
                  <c:v>25664.571838525051</c:v>
                </c:pt>
                <c:pt idx="16">
                  <c:v>24734.721668217018</c:v>
                </c:pt>
                <c:pt idx="17">
                  <c:v>23802.329907443476</c:v>
                </c:pt>
                <c:pt idx="18">
                  <c:v>22867.389609190486</c:v>
                </c:pt>
                <c:pt idx="19">
                  <c:v>21929.893807455606</c:v>
                </c:pt>
                <c:pt idx="20">
                  <c:v>20989.835517195985</c:v>
                </c:pt>
                <c:pt idx="21">
                  <c:v>20047.207734276319</c:v>
                </c:pt>
                <c:pt idx="22">
                  <c:v>19102.003435416671</c:v>
                </c:pt>
                <c:pt idx="23">
                  <c:v>18154.215578140142</c:v>
                </c:pt>
                <c:pt idx="24">
                  <c:v>17203.83710072039</c:v>
                </c:pt>
                <c:pt idx="25">
                  <c:v>16250.860922129024</c:v>
                </c:pt>
                <c:pt idx="26">
                  <c:v>15295.279941982843</c:v>
                </c:pt>
                <c:pt idx="27">
                  <c:v>14337.087040490927</c:v>
                </c:pt>
                <c:pt idx="28">
                  <c:v>13376.275078401601</c:v>
                </c:pt>
                <c:pt idx="29">
                  <c:v>12412.836896949231</c:v>
                </c:pt>
                <c:pt idx="30">
                  <c:v>11446.765317800891</c:v>
                </c:pt>
                <c:pt idx="31">
                  <c:v>10478.05314300288</c:v>
                </c:pt>
                <c:pt idx="32">
                  <c:v>9506.6931549270867</c:v>
                </c:pt>
                <c:pt idx="33">
                  <c:v>8532.6781162172192</c:v>
                </c:pt>
                <c:pt idx="34">
                  <c:v>7556.0007697348792</c:v>
                </c:pt>
                <c:pt idx="35">
                  <c:v>6576.6538385054873</c:v>
                </c:pt>
                <c:pt idx="36">
                  <c:v>5594.6300256640689</c:v>
                </c:pt>
                <c:pt idx="37">
                  <c:v>4609.9220144008832</c:v>
                </c:pt>
                <c:pt idx="38">
                  <c:v>3622.5224679069115</c:v>
                </c:pt>
                <c:pt idx="39">
                  <c:v>2632.4240293191901</c:v>
                </c:pt>
                <c:pt idx="40">
                  <c:v>1639.6193216659958</c:v>
                </c:pt>
                <c:pt idx="41">
                  <c:v>644.10094781188263</c:v>
                </c:pt>
                <c:pt idx="42">
                  <c:v>-354.13850959743161</c:v>
                </c:pt>
                <c:pt idx="43">
                  <c:v>-1355.1064881903312</c:v>
                </c:pt>
                <c:pt idx="44">
                  <c:v>-2358.8104459247179</c:v>
                </c:pt>
                <c:pt idx="45">
                  <c:v>-3365.2578611435788</c:v>
                </c:pt>
                <c:pt idx="46">
                  <c:v>-4374.4562326307041</c:v>
                </c:pt>
                <c:pt idx="47">
                  <c:v>-5386.4130796665613</c:v>
                </c:pt>
                <c:pt idx="48">
                  <c:v>-6401.1359420843164</c:v>
                </c:pt>
                <c:pt idx="49">
                  <c:v>-7418.6323803260129</c:v>
                </c:pt>
                <c:pt idx="50">
                  <c:v>-8438.9099754989038</c:v>
                </c:pt>
                <c:pt idx="51">
                  <c:v>-9461.9763294319328</c:v>
                </c:pt>
                <c:pt idx="52">
                  <c:v>-10487.839064732379</c:v>
                </c:pt>
                <c:pt idx="53">
                  <c:v>-11516.505824842647</c:v>
                </c:pt>
                <c:pt idx="54">
                  <c:v>-12547.984274097216</c:v>
                </c:pt>
                <c:pt idx="55">
                  <c:v>-13582.282097779747</c:v>
                </c:pt>
                <c:pt idx="56">
                  <c:v>-14619.407002180344</c:v>
                </c:pt>
                <c:pt idx="57">
                  <c:v>-15659.366714652968</c:v>
                </c:pt>
                <c:pt idx="58">
                  <c:v>-16702.168983673018</c:v>
                </c:pt>
                <c:pt idx="59">
                  <c:v>-17747.821578895058</c:v>
                </c:pt>
                <c:pt idx="60">
                  <c:v>-18796.332291210703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97A-9D1F-B61A81D8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6479"/>
        <c:axId val="718957727"/>
      </c:lineChart>
      <c:catAx>
        <c:axId val="71895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7727"/>
        <c:crosses val="autoZero"/>
        <c:auto val="1"/>
        <c:lblAlgn val="ctr"/>
        <c:lblOffset val="100"/>
        <c:noMultiLvlLbl val="0"/>
      </c:catAx>
      <c:valAx>
        <c:axId val="7189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Chevy</a:t>
            </a:r>
            <a:r>
              <a:rPr lang="en-US" baseline="0"/>
              <a:t> Cruz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01'!$A$107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01'!$B$107:$BJ$107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F-4962-95A7-78A29846AF46}"/>
            </c:ext>
          </c:extLst>
        </c:ser>
        <c:ser>
          <c:idx val="1"/>
          <c:order val="1"/>
          <c:tx>
            <c:strRef>
              <c:f>'Ex 01'!$A$108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01'!$B$108:$BJ$108</c:f>
              <c:numCache>
                <c:formatCode>_("$"* #,##0.00_);_("$"* \(#,##0.00\);_("$"* "-"??_);_(@_)</c:formatCode>
                <c:ptCount val="61"/>
                <c:pt idx="0">
                  <c:v>16800</c:v>
                </c:pt>
                <c:pt idx="1">
                  <c:v>16361.600000000002</c:v>
                </c:pt>
                <c:pt idx="2">
                  <c:v>15921.592533333336</c:v>
                </c:pt>
                <c:pt idx="3">
                  <c:v>15479.971705955559</c:v>
                </c:pt>
                <c:pt idx="4">
                  <c:v>15036.73160221073</c:v>
                </c:pt>
                <c:pt idx="5">
                  <c:v>14591.86628475217</c:v>
                </c:pt>
                <c:pt idx="6">
                  <c:v>14145.369794462929</c:v>
                </c:pt>
                <c:pt idx="7">
                  <c:v>13697.23615037596</c:v>
                </c:pt>
                <c:pt idx="8">
                  <c:v>13247.459349594006</c:v>
                </c:pt>
                <c:pt idx="9">
                  <c:v>12796.033367209186</c:v>
                </c:pt>
                <c:pt idx="10">
                  <c:v>12342.952156222287</c:v>
                </c:pt>
                <c:pt idx="11">
                  <c:v>11888.20964746177</c:v>
                </c:pt>
                <c:pt idx="12">
                  <c:v>11431.799749502463</c:v>
                </c:pt>
                <c:pt idx="13">
                  <c:v>10973.716348583972</c:v>
                </c:pt>
                <c:pt idx="14">
                  <c:v>10513.95330852878</c:v>
                </c:pt>
                <c:pt idx="15">
                  <c:v>10052.504470660053</c:v>
                </c:pt>
                <c:pt idx="16">
                  <c:v>9589.3636537191396</c:v>
                </c:pt>
                <c:pt idx="17">
                  <c:v>9124.524653782777</c:v>
                </c:pt>
                <c:pt idx="18">
                  <c:v>8657.9812441799804</c:v>
                </c:pt>
                <c:pt idx="19">
                  <c:v>8189.7271754086414</c:v>
                </c:pt>
                <c:pt idx="20">
                  <c:v>7719.7561750518071</c:v>
                </c:pt>
                <c:pt idx="21">
                  <c:v>7248.0619476936636</c:v>
                </c:pt>
                <c:pt idx="22">
                  <c:v>6774.6381748352069</c:v>
                </c:pt>
                <c:pt idx="23">
                  <c:v>6299.4785148096025</c:v>
                </c:pt>
                <c:pt idx="24">
                  <c:v>5822.5766026972378</c:v>
                </c:pt>
                <c:pt idx="25">
                  <c:v>5343.9260502404613</c:v>
                </c:pt>
                <c:pt idx="26">
                  <c:v>4863.5204457580103</c:v>
                </c:pt>
                <c:pt idx="27">
                  <c:v>4381.3533540591234</c:v>
                </c:pt>
                <c:pt idx="28">
                  <c:v>3897.4183163573407</c:v>
                </c:pt>
                <c:pt idx="29">
                  <c:v>3411.7088501839844</c:v>
                </c:pt>
                <c:pt idx="30">
                  <c:v>2924.218449301326</c:v>
                </c:pt>
                <c:pt idx="31">
                  <c:v>2434.940583615431</c:v>
                </c:pt>
                <c:pt idx="32">
                  <c:v>1943.8686990886877</c:v>
                </c:pt>
                <c:pt idx="33">
                  <c:v>1450.996217652013</c:v>
                </c:pt>
                <c:pt idx="34">
                  <c:v>956.31653711673721</c:v>
                </c:pt>
                <c:pt idx="35">
                  <c:v>459.82303108616532</c:v>
                </c:pt>
                <c:pt idx="36">
                  <c:v>-38.490951133185376</c:v>
                </c:pt>
                <c:pt idx="37">
                  <c:v>-538.63208462067371</c:v>
                </c:pt>
                <c:pt idx="38">
                  <c:v>-1040.6070689309495</c:v>
                </c:pt>
                <c:pt idx="39">
                  <c:v>-1544.4226281836964</c:v>
                </c:pt>
                <c:pt idx="40">
                  <c:v>-2050.085511153703</c:v>
                </c:pt>
                <c:pt idx="41">
                  <c:v>-2557.6024913612669</c:v>
                </c:pt>
                <c:pt idx="42">
                  <c:v>-3066.9803671629247</c:v>
                </c:pt>
                <c:pt idx="43">
                  <c:v>-3578.2259618425223</c:v>
                </c:pt>
                <c:pt idx="44">
                  <c:v>-4091.3461237026117</c:v>
                </c:pt>
                <c:pt idx="45">
                  <c:v>-4606.3477261561884</c:v>
                </c:pt>
                <c:pt idx="46">
                  <c:v>-5123.2376678187611</c:v>
                </c:pt>
                <c:pt idx="47">
                  <c:v>-5642.0228726007635</c:v>
                </c:pt>
                <c:pt idx="48">
                  <c:v>-6162.7102898002995</c:v>
                </c:pt>
                <c:pt idx="49">
                  <c:v>-6685.3068941962338</c:v>
                </c:pt>
                <c:pt idx="50">
                  <c:v>-7209.81968614162</c:v>
                </c:pt>
                <c:pt idx="51">
                  <c:v>-7736.2556916574731</c:v>
                </c:pt>
                <c:pt idx="52">
                  <c:v>-8264.6219625268841</c:v>
                </c:pt>
                <c:pt idx="53">
                  <c:v>-8794.9255763894835</c:v>
                </c:pt>
                <c:pt idx="54">
                  <c:v>-9327.1736368362454</c:v>
                </c:pt>
                <c:pt idx="55">
                  <c:v>-9861.3732735046451</c:v>
                </c:pt>
                <c:pt idx="56">
                  <c:v>-10397.531642174163</c:v>
                </c:pt>
                <c:pt idx="57">
                  <c:v>-10935.655924862134</c:v>
                </c:pt>
                <c:pt idx="58">
                  <c:v>-11475.753329919962</c:v>
                </c:pt>
                <c:pt idx="59">
                  <c:v>-12017.831092129669</c:v>
                </c:pt>
                <c:pt idx="60">
                  <c:v>-12561.896472800812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F-4962-95A7-78A29846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84335"/>
        <c:axId val="720079759"/>
      </c:lineChart>
      <c:catAx>
        <c:axId val="72008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79759"/>
        <c:crosses val="autoZero"/>
        <c:auto val="1"/>
        <c:lblAlgn val="ctr"/>
        <c:lblOffset val="100"/>
        <c:noMultiLvlLbl val="0"/>
      </c:catAx>
      <c:valAx>
        <c:axId val="7200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Toyota</a:t>
            </a:r>
            <a:r>
              <a:rPr lang="en-US" baseline="0"/>
              <a:t> Camery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01'!$A$134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01'!$B$134:$BJ$134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F15-AEF2-A3D5ECD44F00}"/>
            </c:ext>
          </c:extLst>
        </c:ser>
        <c:ser>
          <c:idx val="1"/>
          <c:order val="1"/>
          <c:tx>
            <c:strRef>
              <c:f>'Ex 01'!$A$135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01'!$B$135:$BJ$135</c:f>
              <c:numCache>
                <c:formatCode>_("$"* #,##0.00_);_("$"* \(#,##0.00\);_("$"* "-"??_);_(@_)</c:formatCode>
                <c:ptCount val="61"/>
                <c:pt idx="0">
                  <c:v>22955</c:v>
                </c:pt>
                <c:pt idx="1">
                  <c:v>23046.82</c:v>
                </c:pt>
                <c:pt idx="2">
                  <c:v>23139.007279999998</c:v>
                </c:pt>
                <c:pt idx="3">
                  <c:v>23231.56330912</c:v>
                </c:pt>
                <c:pt idx="4">
                  <c:v>23324.489562356481</c:v>
                </c:pt>
                <c:pt idx="5">
                  <c:v>23417.787520605907</c:v>
                </c:pt>
                <c:pt idx="6">
                  <c:v>23511.458670688331</c:v>
                </c:pt>
                <c:pt idx="7">
                  <c:v>23605.504505371086</c:v>
                </c:pt>
                <c:pt idx="8">
                  <c:v>23699.926523392569</c:v>
                </c:pt>
                <c:pt idx="9">
                  <c:v>23794.726229486139</c:v>
                </c:pt>
                <c:pt idx="10">
                  <c:v>23889.905134404085</c:v>
                </c:pt>
                <c:pt idx="11">
                  <c:v>23985.464754941702</c:v>
                </c:pt>
                <c:pt idx="12">
                  <c:v>24081.40661396147</c:v>
                </c:pt>
                <c:pt idx="13">
                  <c:v>24177.732240417317</c:v>
                </c:pt>
                <c:pt idx="14">
                  <c:v>24274.443169378988</c:v>
                </c:pt>
                <c:pt idx="15">
                  <c:v>24371.540942056505</c:v>
                </c:pt>
                <c:pt idx="16">
                  <c:v>24469.027105824731</c:v>
                </c:pt>
                <c:pt idx="17">
                  <c:v>24566.903214248028</c:v>
                </c:pt>
                <c:pt idx="18">
                  <c:v>24665.170827105019</c:v>
                </c:pt>
                <c:pt idx="19">
                  <c:v>24763.831510413438</c:v>
                </c:pt>
                <c:pt idx="20">
                  <c:v>24862.886836455091</c:v>
                </c:pt>
                <c:pt idx="21">
                  <c:v>24962.33838380091</c:v>
                </c:pt>
                <c:pt idx="22">
                  <c:v>25062.187737336113</c:v>
                </c:pt>
                <c:pt idx="23">
                  <c:v>25162.436488285457</c:v>
                </c:pt>
                <c:pt idx="24">
                  <c:v>25263.086234238599</c:v>
                </c:pt>
                <c:pt idx="25">
                  <c:v>25364.138579175553</c:v>
                </c:pt>
                <c:pt idx="26">
                  <c:v>25465.595133492254</c:v>
                </c:pt>
                <c:pt idx="27">
                  <c:v>25567.457514026224</c:v>
                </c:pt>
                <c:pt idx="28">
                  <c:v>25669.72734408233</c:v>
                </c:pt>
                <c:pt idx="29">
                  <c:v>25772.406253458659</c:v>
                </c:pt>
                <c:pt idx="30">
                  <c:v>25875.495878472495</c:v>
                </c:pt>
                <c:pt idx="31">
                  <c:v>25978.997861986383</c:v>
                </c:pt>
                <c:pt idx="32">
                  <c:v>26082.913853434329</c:v>
                </c:pt>
                <c:pt idx="33">
                  <c:v>26187.245508848067</c:v>
                </c:pt>
                <c:pt idx="34">
                  <c:v>26291.994490883459</c:v>
                </c:pt>
                <c:pt idx="35">
                  <c:v>26397.162468846993</c:v>
                </c:pt>
                <c:pt idx="36">
                  <c:v>26502.751118722383</c:v>
                </c:pt>
                <c:pt idx="37">
                  <c:v>26608.762123197273</c:v>
                </c:pt>
                <c:pt idx="38">
                  <c:v>26715.197171690063</c:v>
                </c:pt>
                <c:pt idx="39">
                  <c:v>26822.057960376824</c:v>
                </c:pt>
                <c:pt idx="40">
                  <c:v>26929.346192218331</c:v>
                </c:pt>
                <c:pt idx="41">
                  <c:v>27037.063576987202</c:v>
                </c:pt>
                <c:pt idx="42">
                  <c:v>27145.21183129515</c:v>
                </c:pt>
                <c:pt idx="43">
                  <c:v>27253.792678620332</c:v>
                </c:pt>
                <c:pt idx="44">
                  <c:v>27362.807849334811</c:v>
                </c:pt>
                <c:pt idx="45">
                  <c:v>27472.25908073215</c:v>
                </c:pt>
                <c:pt idx="46">
                  <c:v>27582.14811705508</c:v>
                </c:pt>
                <c:pt idx="47">
                  <c:v>27692.4767095233</c:v>
                </c:pt>
                <c:pt idx="48">
                  <c:v>27803.246616361394</c:v>
                </c:pt>
                <c:pt idx="49">
                  <c:v>27914.459602826839</c:v>
                </c:pt>
                <c:pt idx="50">
                  <c:v>28026.117441238148</c:v>
                </c:pt>
                <c:pt idx="51">
                  <c:v>28138.2219110031</c:v>
                </c:pt>
                <c:pt idx="52">
                  <c:v>28250.774798647111</c:v>
                </c:pt>
                <c:pt idx="53">
                  <c:v>28363.777897841701</c:v>
                </c:pt>
                <c:pt idx="54">
                  <c:v>28477.233009433068</c:v>
                </c:pt>
                <c:pt idx="55">
                  <c:v>28591.1419414708</c:v>
                </c:pt>
                <c:pt idx="56">
                  <c:v>28705.506509236682</c:v>
                </c:pt>
                <c:pt idx="57">
                  <c:v>28820.328535273627</c:v>
                </c:pt>
                <c:pt idx="58">
                  <c:v>28935.609849414723</c:v>
                </c:pt>
                <c:pt idx="59">
                  <c:v>29051.352288812381</c:v>
                </c:pt>
                <c:pt idx="60">
                  <c:v>29167.55769796763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B-4F15-AEF2-A3D5ECD4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77503"/>
        <c:axId val="716077919"/>
      </c:lineChart>
      <c:catAx>
        <c:axId val="71607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7919"/>
        <c:crosses val="autoZero"/>
        <c:auto val="1"/>
        <c:lblAlgn val="ctr"/>
        <c:lblOffset val="100"/>
        <c:noMultiLvlLbl val="0"/>
      </c:catAx>
      <c:valAx>
        <c:axId val="7160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Toyota</a:t>
            </a:r>
            <a:r>
              <a:rPr lang="en-US" baseline="0"/>
              <a:t> Camey Hybrid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01'!$A$157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01'!$B$157:$BJ$157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1E4-ACFD-DB01A8C7BA27}"/>
            </c:ext>
          </c:extLst>
        </c:ser>
        <c:ser>
          <c:idx val="1"/>
          <c:order val="1"/>
          <c:tx>
            <c:strRef>
              <c:f>'Ex 01'!$A$158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01'!$B$158:$BJ$158</c:f>
              <c:numCache>
                <c:formatCode>_("$"* #,##0.00_);_("$"* \(#,##0.00\);_("$"* "-"??_);_(@_)</c:formatCode>
                <c:ptCount val="61"/>
                <c:pt idx="0" formatCode="General">
                  <c:v>26500</c:v>
                </c:pt>
                <c:pt idx="1">
                  <c:v>26566.25</c:v>
                </c:pt>
                <c:pt idx="2">
                  <c:v>26632.665624999998</c:v>
                </c:pt>
                <c:pt idx="3">
                  <c:v>26699.247289062496</c:v>
                </c:pt>
                <c:pt idx="4">
                  <c:v>26765.995407285151</c:v>
                </c:pt>
                <c:pt idx="5">
                  <c:v>26832.910395803363</c:v>
                </c:pt>
                <c:pt idx="6">
                  <c:v>26899.992671792868</c:v>
                </c:pt>
                <c:pt idx="7">
                  <c:v>26967.242653472349</c:v>
                </c:pt>
                <c:pt idx="8">
                  <c:v>27034.660760106028</c:v>
                </c:pt>
                <c:pt idx="9">
                  <c:v>27102.247412006291</c:v>
                </c:pt>
                <c:pt idx="10">
                  <c:v>27170.003030536303</c:v>
                </c:pt>
                <c:pt idx="11">
                  <c:v>27237.928038112641</c:v>
                </c:pt>
                <c:pt idx="12">
                  <c:v>27306.022858207922</c:v>
                </c:pt>
                <c:pt idx="13">
                  <c:v>27374.287915353441</c:v>
                </c:pt>
                <c:pt idx="14">
                  <c:v>27442.723635141825</c:v>
                </c:pt>
                <c:pt idx="15">
                  <c:v>27511.330444229679</c:v>
                </c:pt>
                <c:pt idx="16">
                  <c:v>27580.108770340252</c:v>
                </c:pt>
                <c:pt idx="17">
                  <c:v>27649.059042266101</c:v>
                </c:pt>
                <c:pt idx="18">
                  <c:v>27718.181689871766</c:v>
                </c:pt>
                <c:pt idx="19">
                  <c:v>27787.477144096443</c:v>
                </c:pt>
                <c:pt idx="20">
                  <c:v>27856.945836956682</c:v>
                </c:pt>
                <c:pt idx="21">
                  <c:v>27926.588201549072</c:v>
                </c:pt>
                <c:pt idx="22">
                  <c:v>27996.404672052944</c:v>
                </c:pt>
                <c:pt idx="23">
                  <c:v>28066.395683733073</c:v>
                </c:pt>
                <c:pt idx="24">
                  <c:v>28136.561672942404</c:v>
                </c:pt>
                <c:pt idx="25">
                  <c:v>28206.90307712476</c:v>
                </c:pt>
                <c:pt idx="26">
                  <c:v>28277.420334817569</c:v>
                </c:pt>
                <c:pt idx="27">
                  <c:v>28348.113885654609</c:v>
                </c:pt>
                <c:pt idx="28">
                  <c:v>28418.984170368745</c:v>
                </c:pt>
                <c:pt idx="29">
                  <c:v>28490.031630794667</c:v>
                </c:pt>
                <c:pt idx="30">
                  <c:v>28561.256709871654</c:v>
                </c:pt>
                <c:pt idx="31">
                  <c:v>28632.659851646331</c:v>
                </c:pt>
                <c:pt idx="32">
                  <c:v>28704.241501275446</c:v>
                </c:pt>
                <c:pt idx="33">
                  <c:v>28776.002105028634</c:v>
                </c:pt>
                <c:pt idx="34">
                  <c:v>28847.942110291206</c:v>
                </c:pt>
                <c:pt idx="35">
                  <c:v>28920.061965566932</c:v>
                </c:pt>
                <c:pt idx="36">
                  <c:v>28992.362120480848</c:v>
                </c:pt>
                <c:pt idx="37">
                  <c:v>29064.843025782047</c:v>
                </c:pt>
                <c:pt idx="38">
                  <c:v>29137.505133346502</c:v>
                </c:pt>
                <c:pt idx="39">
                  <c:v>29210.348896179865</c:v>
                </c:pt>
                <c:pt idx="40">
                  <c:v>29283.374768420312</c:v>
                </c:pt>
                <c:pt idx="41">
                  <c:v>29356.583205341361</c:v>
                </c:pt>
                <c:pt idx="42">
                  <c:v>29429.974663354715</c:v>
                </c:pt>
                <c:pt idx="43">
                  <c:v>29503.549600013099</c:v>
                </c:pt>
                <c:pt idx="44">
                  <c:v>29577.308474013131</c:v>
                </c:pt>
                <c:pt idx="45">
                  <c:v>29651.251745198162</c:v>
                </c:pt>
                <c:pt idx="46">
                  <c:v>29725.379874561157</c:v>
                </c:pt>
                <c:pt idx="47">
                  <c:v>29799.693324247557</c:v>
                </c:pt>
                <c:pt idx="48">
                  <c:v>29874.192557558174</c:v>
                </c:pt>
                <c:pt idx="49">
                  <c:v>29948.878038952069</c:v>
                </c:pt>
                <c:pt idx="50">
                  <c:v>30023.750234049447</c:v>
                </c:pt>
                <c:pt idx="51">
                  <c:v>30098.809609634569</c:v>
                </c:pt>
                <c:pt idx="52">
                  <c:v>30174.056633658653</c:v>
                </c:pt>
                <c:pt idx="53">
                  <c:v>30249.491775242797</c:v>
                </c:pt>
                <c:pt idx="54">
                  <c:v>30325.115504680904</c:v>
                </c:pt>
                <c:pt idx="55">
                  <c:v>30400.928293442605</c:v>
                </c:pt>
                <c:pt idx="56">
                  <c:v>30476.93061417621</c:v>
                </c:pt>
                <c:pt idx="57">
                  <c:v>30553.122940711648</c:v>
                </c:pt>
                <c:pt idx="58">
                  <c:v>30629.505748063424</c:v>
                </c:pt>
                <c:pt idx="59">
                  <c:v>30706.079512433582</c:v>
                </c:pt>
                <c:pt idx="60">
                  <c:v>30782.844711214664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C-41E4-ACFD-DB01A8C7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82431"/>
        <c:axId val="783087007"/>
      </c:lineChart>
      <c:catAx>
        <c:axId val="78308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7007"/>
        <c:crosses val="autoZero"/>
        <c:auto val="1"/>
        <c:lblAlgn val="ctr"/>
        <c:lblOffset val="100"/>
        <c:noMultiLvlLbl val="0"/>
      </c:catAx>
      <c:valAx>
        <c:axId val="7830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Toyota</a:t>
            </a:r>
            <a:r>
              <a:rPr lang="en-US" baseline="0"/>
              <a:t> Carolla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01'!$A$179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01'!$B$179:$BJ$179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7-4851-BA4E-6EF70463EB8B}"/>
            </c:ext>
          </c:extLst>
        </c:ser>
        <c:ser>
          <c:idx val="1"/>
          <c:order val="1"/>
          <c:tx>
            <c:strRef>
              <c:f>'Ex 01'!$A$180</c:f>
              <c:strCache>
                <c:ptCount val="1"/>
                <c:pt idx="0">
                  <c:v> Money(a(n))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01'!$B$180:$BJ$180</c:f>
              <c:numCache>
                <c:formatCode>_("$"* #,##0.00_);_("$"* \(#,##0.00\);_("$"* "-"??_);_(@_)</c:formatCode>
                <c:ptCount val="61"/>
                <c:pt idx="0">
                  <c:v>16500</c:v>
                </c:pt>
                <c:pt idx="1">
                  <c:v>16301.25</c:v>
                </c:pt>
                <c:pt idx="2">
                  <c:v>16094.053124999999</c:v>
                </c:pt>
                <c:pt idx="3">
                  <c:v>15878.050382812497</c:v>
                </c:pt>
                <c:pt idx="4">
                  <c:v>15652.867524082027</c:v>
                </c:pt>
                <c:pt idx="5">
                  <c:v>15418.114393855512</c:v>
                </c:pt>
                <c:pt idx="6">
                  <c:v>15173.384255594372</c:v>
                </c:pt>
                <c:pt idx="7">
                  <c:v>14918.253086457133</c:v>
                </c:pt>
                <c:pt idx="8">
                  <c:v>14652.27884263156</c:v>
                </c:pt>
                <c:pt idx="9">
                  <c:v>14375.0006934434</c:v>
                </c:pt>
                <c:pt idx="10">
                  <c:v>14085.938222914745</c:v>
                </c:pt>
                <c:pt idx="11">
                  <c:v>13784.590597388622</c:v>
                </c:pt>
                <c:pt idx="12">
                  <c:v>13470.435697777639</c:v>
                </c:pt>
                <c:pt idx="13">
                  <c:v>13142.929214933189</c:v>
                </c:pt>
                <c:pt idx="14">
                  <c:v>12801.50370656785</c:v>
                </c:pt>
                <c:pt idx="15">
                  <c:v>12445.567614096983</c:v>
                </c:pt>
                <c:pt idx="16">
                  <c:v>12074.504237696105</c:v>
                </c:pt>
                <c:pt idx="17">
                  <c:v>11687.670667798189</c:v>
                </c:pt>
                <c:pt idx="18">
                  <c:v>11284.396671179613</c:v>
                </c:pt>
                <c:pt idx="19">
                  <c:v>10863.983529704747</c:v>
                </c:pt>
                <c:pt idx="20">
                  <c:v>10425.702829717198</c:v>
                </c:pt>
                <c:pt idx="21">
                  <c:v>9968.7951999801789</c:v>
                </c:pt>
                <c:pt idx="22">
                  <c:v>9492.4689959793359</c:v>
                </c:pt>
                <c:pt idx="23">
                  <c:v>8995.8989283084575</c:v>
                </c:pt>
                <c:pt idx="24">
                  <c:v>8478.2246327615667</c:v>
                </c:pt>
                <c:pt idx="25">
                  <c:v>7938.5491796539336</c:v>
                </c:pt>
                <c:pt idx="26">
                  <c:v>7375.9375197892259</c:v>
                </c:pt>
                <c:pt idx="27">
                  <c:v>6789.4148643802682</c:v>
                </c:pt>
                <c:pt idx="28">
                  <c:v>6177.9649961164296</c:v>
                </c:pt>
                <c:pt idx="29">
                  <c:v>5540.528508451378</c:v>
                </c:pt>
                <c:pt idx="30">
                  <c:v>4876.0009700605615</c:v>
                </c:pt>
                <c:pt idx="31">
                  <c:v>4183.2310112881351</c:v>
                </c:pt>
                <c:pt idx="32">
                  <c:v>3461.0183292678803</c:v>
                </c:pt>
                <c:pt idx="33">
                  <c:v>2708.111608261765</c:v>
                </c:pt>
                <c:pt idx="34">
                  <c:v>1923.2063516128901</c:v>
                </c:pt>
                <c:pt idx="35">
                  <c:v>1104.9426215564379</c:v>
                </c:pt>
                <c:pt idx="36">
                  <c:v>251.90268297258649</c:v>
                </c:pt>
                <c:pt idx="37">
                  <c:v>-637.39145300107862</c:v>
                </c:pt>
                <c:pt idx="38">
                  <c:v>-1564.4805897536244</c:v>
                </c:pt>
                <c:pt idx="39">
                  <c:v>-2530.9710148181534</c:v>
                </c:pt>
                <c:pt idx="40">
                  <c:v>-3538.5372829479247</c:v>
                </c:pt>
                <c:pt idx="41">
                  <c:v>-4588.9251174732117</c:v>
                </c:pt>
                <c:pt idx="42">
                  <c:v>-5683.9544349658227</c:v>
                </c:pt>
                <c:pt idx="43">
                  <c:v>-6825.52249845187</c:v>
                </c:pt>
                <c:pt idx="44">
                  <c:v>-8015.6072046360741</c:v>
                </c:pt>
                <c:pt idx="45">
                  <c:v>-9256.2705108331065</c:v>
                </c:pt>
                <c:pt idx="46">
                  <c:v>-10549.662007543513</c:v>
                </c:pt>
                <c:pt idx="47">
                  <c:v>-11898.022642864113</c:v>
                </c:pt>
                <c:pt idx="48">
                  <c:v>-13303.688605185836</c:v>
                </c:pt>
                <c:pt idx="49">
                  <c:v>-14769.095370906234</c:v>
                </c:pt>
                <c:pt idx="50">
                  <c:v>-16296.781924169749</c:v>
                </c:pt>
                <c:pt idx="51">
                  <c:v>-17889.395155946964</c:v>
                </c:pt>
                <c:pt idx="52">
                  <c:v>-19549.694450074709</c:v>
                </c:pt>
                <c:pt idx="53">
                  <c:v>-21280.556464202884</c:v>
                </c:pt>
                <c:pt idx="54">
                  <c:v>-23084.980113931506</c:v>
                </c:pt>
                <c:pt idx="55">
                  <c:v>-24966.091768773593</c:v>
                </c:pt>
                <c:pt idx="56">
                  <c:v>-26927.15066894647</c:v>
                </c:pt>
                <c:pt idx="57">
                  <c:v>-28971.554572376695</c:v>
                </c:pt>
                <c:pt idx="58">
                  <c:v>-31102.845641702705</c:v>
                </c:pt>
                <c:pt idx="59">
                  <c:v>-33324.71658147507</c:v>
                </c:pt>
                <c:pt idx="60">
                  <c:v>-35641.017036187761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7-4851-BA4E-6EF70463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793359"/>
        <c:axId val="778788783"/>
      </c:lineChart>
      <c:catAx>
        <c:axId val="77879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8783"/>
        <c:crosses val="autoZero"/>
        <c:auto val="1"/>
        <c:lblAlgn val="ctr"/>
        <c:lblOffset val="100"/>
        <c:noMultiLvlLbl val="0"/>
      </c:catAx>
      <c:valAx>
        <c:axId val="7787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Toyota</a:t>
            </a:r>
            <a:r>
              <a:rPr lang="en-US" baseline="0"/>
              <a:t> Prius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01'!$A$207</c:f>
              <c:strCache>
                <c:ptCount val="1"/>
                <c:pt idx="0">
                  <c:v>Month(n)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01'!$B$207:$BJ$207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6-4834-B44A-45D82DF02106}"/>
            </c:ext>
          </c:extLst>
        </c:ser>
        <c:ser>
          <c:idx val="1"/>
          <c:order val="1"/>
          <c:tx>
            <c:strRef>
              <c:f>'Ex 01'!$A$208</c:f>
              <c:strCache>
                <c:ptCount val="1"/>
                <c:pt idx="0">
                  <c:v>Money(a(n))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01'!$B$208:$BJ$208</c:f>
              <c:numCache>
                <c:formatCode>_("$"* #,##0.00_);_("$"* \(#,##0.00\);_("$"* "-"??_);_(@_)</c:formatCode>
                <c:ptCount val="61"/>
                <c:pt idx="0">
                  <c:v>19950</c:v>
                </c:pt>
                <c:pt idx="1">
                  <c:v>27787.850000000002</c:v>
                </c:pt>
                <c:pt idx="2">
                  <c:v>39097.867550000003</c:v>
                </c:pt>
                <c:pt idx="3">
                  <c:v>55418.222874650004</c:v>
                </c:pt>
                <c:pt idx="4">
                  <c:v>78968.495608119963</c:v>
                </c:pt>
                <c:pt idx="5">
                  <c:v>112951.53916251712</c:v>
                </c:pt>
                <c:pt idx="6">
                  <c:v>161989.07101151222</c:v>
                </c:pt>
                <c:pt idx="7">
                  <c:v>232750.22946961215</c:v>
                </c:pt>
                <c:pt idx="8">
                  <c:v>334858.58112465037</c:v>
                </c:pt>
                <c:pt idx="9">
                  <c:v>482200.9325628705</c:v>
                </c:pt>
                <c:pt idx="10">
                  <c:v>694815.94568822219</c:v>
                </c:pt>
                <c:pt idx="11">
                  <c:v>1001619.4096281047</c:v>
                </c:pt>
                <c:pt idx="12">
                  <c:v>1444336.808093355</c:v>
                </c:pt>
                <c:pt idx="13">
                  <c:v>2083178.0140787114</c:v>
                </c:pt>
                <c:pt idx="14">
                  <c:v>3005025.8743155808</c:v>
                </c:pt>
                <c:pt idx="15">
                  <c:v>4335252.3366373833</c:v>
                </c:pt>
                <c:pt idx="16">
                  <c:v>6254769.1217677444</c:v>
                </c:pt>
                <c:pt idx="17">
                  <c:v>9024631.8427108563</c:v>
                </c:pt>
                <c:pt idx="18">
                  <c:v>13021543.749031765</c:v>
                </c:pt>
                <c:pt idx="19">
                  <c:v>18789087.629852839</c:v>
                </c:pt>
                <c:pt idx="20">
                  <c:v>27111653.449877646</c:v>
                </c:pt>
                <c:pt idx="21">
                  <c:v>39121115.928173445</c:v>
                </c:pt>
                <c:pt idx="22">
                  <c:v>56450770.284354284</c:v>
                </c:pt>
                <c:pt idx="23">
                  <c:v>81457461.520323232</c:v>
                </c:pt>
                <c:pt idx="24">
                  <c:v>117542116.97382642</c:v>
                </c:pt>
                <c:pt idx="25">
                  <c:v>169612274.79323155</c:v>
                </c:pt>
                <c:pt idx="26">
                  <c:v>244749512.52663314</c:v>
                </c:pt>
                <c:pt idx="27">
                  <c:v>353172546.57593167</c:v>
                </c:pt>
                <c:pt idx="28">
                  <c:v>509626984.70906943</c:v>
                </c:pt>
                <c:pt idx="29">
                  <c:v>735390738.93518722</c:v>
                </c:pt>
                <c:pt idx="30">
                  <c:v>1061167836.2834752</c:v>
                </c:pt>
                <c:pt idx="31">
                  <c:v>1531264187.7570548</c:v>
                </c:pt>
                <c:pt idx="32">
                  <c:v>2209613222.9334302</c:v>
                </c:pt>
                <c:pt idx="33">
                  <c:v>3188470880.6929398</c:v>
                </c:pt>
                <c:pt idx="34">
                  <c:v>4600962480.8399124</c:v>
                </c:pt>
                <c:pt idx="35">
                  <c:v>6639187859.8519936</c:v>
                </c:pt>
                <c:pt idx="36">
                  <c:v>9580347081.766428</c:v>
                </c:pt>
                <c:pt idx="37">
                  <c:v>13824439838.988956</c:v>
                </c:pt>
                <c:pt idx="38">
                  <c:v>19948665687.661064</c:v>
                </c:pt>
                <c:pt idx="39">
                  <c:v>28785923587.294918</c:v>
                </c:pt>
                <c:pt idx="40">
                  <c:v>41538086736.466568</c:v>
                </c:pt>
                <c:pt idx="41">
                  <c:v>59939458160.72126</c:v>
                </c:pt>
                <c:pt idx="42">
                  <c:v>86492637125.920776</c:v>
                </c:pt>
                <c:pt idx="43">
                  <c:v>124808874372.70369</c:v>
                </c:pt>
                <c:pt idx="44">
                  <c:v>180099204719.81143</c:v>
                </c:pt>
                <c:pt idx="45">
                  <c:v>259883151410.6879</c:v>
                </c:pt>
                <c:pt idx="46">
                  <c:v>375011386485.62268</c:v>
                </c:pt>
                <c:pt idx="47">
                  <c:v>541141429698.75354</c:v>
                </c:pt>
                <c:pt idx="48">
                  <c:v>780867082055.30139</c:v>
                </c:pt>
                <c:pt idx="49">
                  <c:v>1126791198405.8</c:v>
                </c:pt>
                <c:pt idx="50">
                  <c:v>1625959698299.5696</c:v>
                </c:pt>
                <c:pt idx="51">
                  <c:v>2346259843646.2788</c:v>
                </c:pt>
                <c:pt idx="52">
                  <c:v>3385652953381.5806</c:v>
                </c:pt>
                <c:pt idx="53">
                  <c:v>4885497210729.6211</c:v>
                </c:pt>
                <c:pt idx="54">
                  <c:v>7049772474082.8438</c:v>
                </c:pt>
                <c:pt idx="55">
                  <c:v>10172821679101.545</c:v>
                </c:pt>
                <c:pt idx="56">
                  <c:v>14679381681943.529</c:v>
                </c:pt>
                <c:pt idx="57">
                  <c:v>21182347766044.512</c:v>
                </c:pt>
                <c:pt idx="58">
                  <c:v>30566127825402.23</c:v>
                </c:pt>
                <c:pt idx="59">
                  <c:v>44106922451055.422</c:v>
                </c:pt>
                <c:pt idx="60">
                  <c:v>63646289095872.977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6-4834-B44A-45D82DF0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75839"/>
        <c:axId val="716075007"/>
      </c:lineChart>
      <c:catAx>
        <c:axId val="7160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5007"/>
        <c:crosses val="autoZero"/>
        <c:auto val="1"/>
        <c:lblAlgn val="ctr"/>
        <c:lblOffset val="100"/>
        <c:noMultiLvlLbl val="0"/>
      </c:catAx>
      <c:valAx>
        <c:axId val="7160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37440</xdr:rowOff>
    </xdr:from>
    <xdr:to>
      <xdr:col>13</xdr:col>
      <xdr:colOff>26276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6E576-49E3-8B78-B8FD-B2EEDAAF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16328</xdr:rowOff>
    </xdr:from>
    <xdr:to>
      <xdr:col>13</xdr:col>
      <xdr:colOff>0</xdr:colOff>
      <xdr:row>49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3C630-FEE0-9AB3-43AA-5514FDC09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118382</xdr:rowOff>
    </xdr:from>
    <xdr:to>
      <xdr:col>35</xdr:col>
      <xdr:colOff>0</xdr:colOff>
      <xdr:row>103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AA08A-EE76-75C1-F476-3892F460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109</xdr:row>
      <xdr:rowOff>45942</xdr:rowOff>
    </xdr:from>
    <xdr:to>
      <xdr:col>16</xdr:col>
      <xdr:colOff>1042146</xdr:colOff>
      <xdr:row>130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27452-0958-7475-1B39-EA810D88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136</xdr:row>
      <xdr:rowOff>45944</xdr:rowOff>
    </xdr:from>
    <xdr:to>
      <xdr:col>16</xdr:col>
      <xdr:colOff>11206</xdr:colOff>
      <xdr:row>153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3294C-2668-40B8-14DE-226F4D78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159</xdr:row>
      <xdr:rowOff>57148</xdr:rowOff>
    </xdr:from>
    <xdr:to>
      <xdr:col>16</xdr:col>
      <xdr:colOff>22412</xdr:colOff>
      <xdr:row>176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B2564-1824-523F-DEF8-83B02710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66261</xdr:colOff>
      <xdr:row>182</xdr:row>
      <xdr:rowOff>42532</xdr:rowOff>
    </xdr:from>
    <xdr:to>
      <xdr:col>20</xdr:col>
      <xdr:colOff>66260</xdr:colOff>
      <xdr:row>203</xdr:row>
      <xdr:rowOff>93367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E54CF5-6DC1-DDB1-1597-BB556600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209</xdr:row>
      <xdr:rowOff>99043</xdr:rowOff>
    </xdr:from>
    <xdr:to>
      <xdr:col>20</xdr:col>
      <xdr:colOff>1595437</xdr:colOff>
      <xdr:row>246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61E74-AF41-97AB-CF0D-8AE9820E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546499</xdr:colOff>
      <xdr:row>0</xdr:row>
      <xdr:rowOff>0</xdr:rowOff>
    </xdr:from>
    <xdr:to>
      <xdr:col>10</xdr:col>
      <xdr:colOff>327423</xdr:colOff>
      <xdr:row>8</xdr:row>
      <xdr:rowOff>88945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9EFF09-2A1E-1B32-5DAE-74EDA623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546499" y="0"/>
          <a:ext cx="5853112" cy="16129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3F62-1828-4A34-8C0B-CBC8843DF2CF}">
  <dimension ref="A1:BP209"/>
  <sheetViews>
    <sheetView topLeftCell="A181" zoomScale="40" zoomScaleNormal="40" workbookViewId="0">
      <selection activeCell="Q24" sqref="Q24"/>
    </sheetView>
  </sheetViews>
  <sheetFormatPr defaultRowHeight="15" x14ac:dyDescent="0.25"/>
  <cols>
    <col min="1" max="1" width="27.140625" customWidth="1"/>
    <col min="2" max="13" width="15.7109375" customWidth="1"/>
    <col min="14" max="14" width="18.5703125" customWidth="1"/>
    <col min="15" max="15" width="15.7109375" customWidth="1"/>
    <col min="16" max="16" width="17.85546875" customWidth="1"/>
    <col min="17" max="55" width="24.7109375" customWidth="1"/>
    <col min="56" max="56" width="29.140625" customWidth="1"/>
    <col min="57" max="62" width="24.7109375" customWidth="1"/>
  </cols>
  <sheetData>
    <row r="1" spans="1:68" x14ac:dyDescent="0.25">
      <c r="A1" s="5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1"/>
      <c r="BL1" s="1"/>
      <c r="BM1" s="1"/>
      <c r="BN1" s="1"/>
      <c r="BO1" s="1"/>
      <c r="BP1" s="1"/>
    </row>
    <row r="2" spans="1:68" x14ac:dyDescent="0.25">
      <c r="A2" s="6" t="s">
        <v>1</v>
      </c>
      <c r="B2" s="4">
        <v>14200</v>
      </c>
      <c r="C2" s="4">
        <f>B2*(1+0.045/12)-500</f>
        <v>13753.249999999998</v>
      </c>
      <c r="D2" s="4">
        <f t="shared" ref="D2:BJ2" si="0">C2*(1+0.045/12)-500</f>
        <v>13304.824687499997</v>
      </c>
      <c r="E2" s="4">
        <f t="shared" si="0"/>
        <v>12854.717780078121</v>
      </c>
      <c r="F2" s="4">
        <f t="shared" si="0"/>
        <v>12402.922971753413</v>
      </c>
      <c r="G2" s="4">
        <f t="shared" si="0"/>
        <v>11949.433932897487</v>
      </c>
      <c r="H2" s="4">
        <f t="shared" si="0"/>
        <v>11494.244310145852</v>
      </c>
      <c r="I2" s="4">
        <f t="shared" si="0"/>
        <v>11037.347726308899</v>
      </c>
      <c r="J2" s="4">
        <f t="shared" si="0"/>
        <v>10578.737780282556</v>
      </c>
      <c r="K2" s="4">
        <f t="shared" si="0"/>
        <v>10118.408046958615</v>
      </c>
      <c r="L2" s="4">
        <f t="shared" si="0"/>
        <v>9656.3520771347085</v>
      </c>
      <c r="M2" s="4">
        <f t="shared" si="0"/>
        <v>9192.5633974239627</v>
      </c>
      <c r="N2" s="4">
        <f t="shared" si="0"/>
        <v>8727.0355101643017</v>
      </c>
      <c r="O2" s="4">
        <f t="shared" si="0"/>
        <v>8259.7618933274171</v>
      </c>
      <c r="P2" s="4">
        <f t="shared" si="0"/>
        <v>7790.7360004273942</v>
      </c>
      <c r="Q2" s="4">
        <f t="shared" si="0"/>
        <v>7319.9512604289966</v>
      </c>
      <c r="R2" s="4">
        <f t="shared" si="0"/>
        <v>6847.4010776556051</v>
      </c>
      <c r="S2" s="4">
        <f t="shared" si="0"/>
        <v>6373.0788316968128</v>
      </c>
      <c r="T2" s="4">
        <f t="shared" si="0"/>
        <v>5896.977877315675</v>
      </c>
      <c r="U2" s="4">
        <f t="shared" si="0"/>
        <v>5419.0915443556087</v>
      </c>
      <c r="V2" s="4">
        <f t="shared" si="0"/>
        <v>4939.4131376469413</v>
      </c>
      <c r="W2" s="4">
        <f t="shared" si="0"/>
        <v>4457.9359369131171</v>
      </c>
      <c r="X2" s="4">
        <f t="shared" si="0"/>
        <v>3974.6531966765406</v>
      </c>
      <c r="Y2" s="4">
        <f t="shared" si="0"/>
        <v>3489.5581461640772</v>
      </c>
      <c r="Z2" s="4">
        <f t="shared" si="0"/>
        <v>3002.6439892121921</v>
      </c>
      <c r="AA2" s="4">
        <f t="shared" si="0"/>
        <v>2513.9039041717374</v>
      </c>
      <c r="AB2" s="4">
        <f t="shared" si="0"/>
        <v>2023.3310438123813</v>
      </c>
      <c r="AC2" s="4">
        <f t="shared" si="0"/>
        <v>1530.9185352266775</v>
      </c>
      <c r="AD2" s="4">
        <f t="shared" si="0"/>
        <v>1036.6594797337773</v>
      </c>
      <c r="AE2" s="4">
        <f t="shared" si="0"/>
        <v>540.54695278277882</v>
      </c>
      <c r="AF2" s="9">
        <f t="shared" si="0"/>
        <v>42.574003855714182</v>
      </c>
      <c r="AG2" s="4">
        <f t="shared" si="0"/>
        <v>-457.26634362982691</v>
      </c>
      <c r="AH2" s="4">
        <f t="shared" si="0"/>
        <v>-958.98109241843872</v>
      </c>
      <c r="AI2" s="4">
        <f t="shared" si="0"/>
        <v>-1462.5772715150079</v>
      </c>
      <c r="AJ2" s="4">
        <f t="shared" si="0"/>
        <v>-1968.061936283189</v>
      </c>
      <c r="AK2" s="4">
        <f t="shared" si="0"/>
        <v>-2475.4421685442508</v>
      </c>
      <c r="AL2" s="4">
        <f t="shared" si="0"/>
        <v>-2984.7250766762913</v>
      </c>
      <c r="AM2" s="4">
        <f t="shared" si="0"/>
        <v>-3495.9177957138272</v>
      </c>
      <c r="AN2" s="4">
        <f t="shared" si="0"/>
        <v>-4009.0274874477536</v>
      </c>
      <c r="AO2" s="4">
        <f t="shared" si="0"/>
        <v>-4524.0613405256827</v>
      </c>
      <c r="AP2" s="4">
        <f t="shared" si="0"/>
        <v>-5041.0265705526535</v>
      </c>
      <c r="AQ2" s="4">
        <f t="shared" si="0"/>
        <v>-5559.9304201922259</v>
      </c>
      <c r="AR2" s="4">
        <f t="shared" si="0"/>
        <v>-6080.7801592679461</v>
      </c>
      <c r="AS2" s="4">
        <f t="shared" si="0"/>
        <v>-6603.5830848652004</v>
      </c>
      <c r="AT2" s="4">
        <f t="shared" si="0"/>
        <v>-7128.3465214334447</v>
      </c>
      <c r="AU2" s="4">
        <f t="shared" si="0"/>
        <v>-7655.0778208888196</v>
      </c>
      <c r="AV2" s="4">
        <f t="shared" si="0"/>
        <v>-8183.7843627171524</v>
      </c>
      <c r="AW2" s="4">
        <f t="shared" si="0"/>
        <v>-8714.4735540773418</v>
      </c>
      <c r="AX2" s="4">
        <f t="shared" si="0"/>
        <v>-9247.1528299051315</v>
      </c>
      <c r="AY2" s="4">
        <f t="shared" si="0"/>
        <v>-9781.8296530172756</v>
      </c>
      <c r="AZ2" s="4">
        <f t="shared" si="0"/>
        <v>-10318.51151421609</v>
      </c>
      <c r="BA2" s="4">
        <f t="shared" si="0"/>
        <v>-10857.205932394399</v>
      </c>
      <c r="BB2" s="4">
        <f t="shared" si="0"/>
        <v>-11397.920454640878</v>
      </c>
      <c r="BC2" s="4">
        <f t="shared" si="0"/>
        <v>-11940.662656345781</v>
      </c>
      <c r="BD2" s="4">
        <f t="shared" si="0"/>
        <v>-12485.440141307077</v>
      </c>
      <c r="BE2" s="4">
        <f t="shared" si="0"/>
        <v>-13032.260541836979</v>
      </c>
      <c r="BF2" s="4">
        <f t="shared" si="0"/>
        <v>-13581.131518868866</v>
      </c>
      <c r="BG2" s="4">
        <f t="shared" si="0"/>
        <v>-14132.060762064622</v>
      </c>
      <c r="BH2" s="4">
        <f t="shared" si="0"/>
        <v>-14685.055989922364</v>
      </c>
      <c r="BI2" s="4">
        <f t="shared" si="0"/>
        <v>-15240.124949884572</v>
      </c>
      <c r="BJ2" s="4">
        <f t="shared" si="0"/>
        <v>-15797.275418446638</v>
      </c>
      <c r="BK2" s="1"/>
      <c r="BL2" s="1"/>
      <c r="BM2" s="1"/>
      <c r="BN2" s="1"/>
      <c r="BO2" s="1"/>
      <c r="BP2" s="1"/>
    </row>
    <row r="3" spans="1:68" x14ac:dyDescent="0.25">
      <c r="A3" s="19" t="s">
        <v>2</v>
      </c>
      <c r="B3" s="22">
        <f>SUM(C2:AF2)</f>
        <v>210528.97503205144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20"/>
    </row>
    <row r="29" spans="1:62" x14ac:dyDescent="0.25">
      <c r="A29" s="5" t="s">
        <v>0</v>
      </c>
      <c r="B29" s="2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2">
        <v>20</v>
      </c>
      <c r="W29" s="2">
        <v>21</v>
      </c>
      <c r="X29" s="2">
        <v>22</v>
      </c>
      <c r="Y29" s="2">
        <v>23</v>
      </c>
      <c r="Z29" s="2">
        <v>24</v>
      </c>
      <c r="AA29" s="2">
        <v>25</v>
      </c>
      <c r="AB29" s="2">
        <v>26</v>
      </c>
      <c r="AC29" s="2">
        <v>27</v>
      </c>
      <c r="AD29" s="2">
        <v>28</v>
      </c>
      <c r="AE29" s="2">
        <v>29</v>
      </c>
      <c r="AF29" s="2">
        <v>30</v>
      </c>
      <c r="AG29" s="2">
        <v>31</v>
      </c>
      <c r="AH29" s="2">
        <v>32</v>
      </c>
      <c r="AI29" s="2">
        <v>33</v>
      </c>
      <c r="AJ29" s="2">
        <v>34</v>
      </c>
      <c r="AK29" s="2">
        <v>35</v>
      </c>
      <c r="AL29" s="2">
        <v>36</v>
      </c>
      <c r="AM29" s="2">
        <v>37</v>
      </c>
      <c r="AN29" s="2">
        <v>38</v>
      </c>
      <c r="AO29" s="2">
        <v>39</v>
      </c>
      <c r="AP29" s="2">
        <v>40</v>
      </c>
      <c r="AQ29" s="2">
        <v>41</v>
      </c>
      <c r="AR29" s="2">
        <v>42</v>
      </c>
      <c r="AS29" s="2">
        <v>43</v>
      </c>
      <c r="AT29" s="2">
        <v>44</v>
      </c>
      <c r="AU29" s="2">
        <v>45</v>
      </c>
      <c r="AV29" s="2">
        <v>46</v>
      </c>
      <c r="AW29" s="2">
        <v>47</v>
      </c>
      <c r="AX29" s="2">
        <v>48</v>
      </c>
      <c r="AY29" s="2">
        <v>49</v>
      </c>
      <c r="AZ29" s="2">
        <v>50</v>
      </c>
      <c r="BA29" s="2">
        <v>51</v>
      </c>
      <c r="BB29" s="2">
        <v>52</v>
      </c>
      <c r="BC29" s="2">
        <v>53</v>
      </c>
      <c r="BD29" s="2">
        <v>54</v>
      </c>
      <c r="BE29" s="2">
        <v>55</v>
      </c>
      <c r="BF29" s="2">
        <v>56</v>
      </c>
      <c r="BG29" s="2">
        <v>57</v>
      </c>
      <c r="BH29" s="2">
        <v>58</v>
      </c>
      <c r="BI29" s="2">
        <v>59</v>
      </c>
      <c r="BJ29" s="2">
        <v>60</v>
      </c>
    </row>
    <row r="30" spans="1:62" x14ac:dyDescent="0.25">
      <c r="A30" s="6" t="s">
        <v>1</v>
      </c>
      <c r="B30" s="4">
        <v>20705</v>
      </c>
      <c r="C30" s="4">
        <f>B30*(1+0.0438/12)-750</f>
        <v>20030.573249999998</v>
      </c>
      <c r="D30" s="4">
        <f t="shared" ref="D30:BJ30" si="1">C30*(1+0.0438/12)-750</f>
        <v>19353.684842362498</v>
      </c>
      <c r="E30" s="4">
        <f t="shared" si="1"/>
        <v>18674.325792037118</v>
      </c>
      <c r="F30" s="4">
        <f t="shared" si="1"/>
        <v>17992.487081178053</v>
      </c>
      <c r="G30" s="4">
        <f t="shared" si="1"/>
        <v>17308.15965902435</v>
      </c>
      <c r="H30" s="4">
        <f t="shared" si="1"/>
        <v>16621.334441779789</v>
      </c>
      <c r="I30" s="4">
        <f t="shared" si="1"/>
        <v>15932.002312492285</v>
      </c>
      <c r="J30" s="4">
        <f t="shared" si="1"/>
        <v>15240.154120932881</v>
      </c>
      <c r="K30" s="4">
        <f t="shared" si="1"/>
        <v>14545.780683474284</v>
      </c>
      <c r="L30" s="4">
        <f t="shared" si="1"/>
        <v>13848.872782968965</v>
      </c>
      <c r="M30" s="4">
        <f t="shared" si="1"/>
        <v>13149.421168626801</v>
      </c>
      <c r="N30" s="4">
        <f t="shared" si="1"/>
        <v>12447.416555892289</v>
      </c>
      <c r="O30" s="4">
        <f t="shared" si="1"/>
        <v>11742.849626321295</v>
      </c>
      <c r="P30" s="4">
        <f t="shared" si="1"/>
        <v>11035.711027457366</v>
      </c>
      <c r="Q30" s="4">
        <f t="shared" si="1"/>
        <v>10325.991372707585</v>
      </c>
      <c r="R30" s="4">
        <f t="shared" si="1"/>
        <v>9613.6812412179679</v>
      </c>
      <c r="S30" s="4">
        <f t="shared" si="1"/>
        <v>8898.7711777484128</v>
      </c>
      <c r="T30" s="4">
        <f t="shared" si="1"/>
        <v>8181.2516925471937</v>
      </c>
      <c r="U30" s="4">
        <f t="shared" si="1"/>
        <v>7461.1132612249912</v>
      </c>
      <c r="V30" s="4">
        <f t="shared" si="1"/>
        <v>6738.3463246284618</v>
      </c>
      <c r="W30" s="4">
        <f t="shared" si="1"/>
        <v>6012.9412887133549</v>
      </c>
      <c r="X30" s="4">
        <f t="shared" si="1"/>
        <v>5284.8885244171579</v>
      </c>
      <c r="Y30" s="4">
        <f t="shared" si="1"/>
        <v>4554.1783675312799</v>
      </c>
      <c r="Z30" s="4">
        <f t="shared" si="1"/>
        <v>3820.8011185727692</v>
      </c>
      <c r="AA30" s="4">
        <f t="shared" si="1"/>
        <v>3084.7470426555597</v>
      </c>
      <c r="AB30" s="4">
        <f t="shared" si="1"/>
        <v>2346.0063693612524</v>
      </c>
      <c r="AC30" s="4">
        <f t="shared" si="1"/>
        <v>1604.5692926094207</v>
      </c>
      <c r="AD30" s="4">
        <f t="shared" si="1"/>
        <v>860.42597052744509</v>
      </c>
      <c r="AE30" s="8">
        <f t="shared" si="1"/>
        <v>113.56652531987015</v>
      </c>
      <c r="AF30" s="4">
        <f t="shared" si="1"/>
        <v>-636.01895686271234</v>
      </c>
      <c r="AG30" s="4">
        <f t="shared" si="1"/>
        <v>-1388.3404260552611</v>
      </c>
      <c r="AH30" s="4">
        <f t="shared" si="1"/>
        <v>-2143.407868610363</v>
      </c>
      <c r="AI30" s="4">
        <f t="shared" si="1"/>
        <v>-2901.2313073307905</v>
      </c>
      <c r="AJ30" s="4">
        <f t="shared" si="1"/>
        <v>-3661.8208016025478</v>
      </c>
      <c r="AK30" s="4">
        <f t="shared" si="1"/>
        <v>-4425.1864475283965</v>
      </c>
      <c r="AL30" s="4">
        <f t="shared" si="1"/>
        <v>-5191.3383780618751</v>
      </c>
      <c r="AM30" s="4">
        <f t="shared" si="1"/>
        <v>-5960.2867631418003</v>
      </c>
      <c r="AN30" s="4">
        <f t="shared" si="1"/>
        <v>-6732.0418098272676</v>
      </c>
      <c r="AO30" s="4">
        <f t="shared" si="1"/>
        <v>-7506.6137624331368</v>
      </c>
      <c r="AP30" s="4">
        <f t="shared" si="1"/>
        <v>-8284.0129026660179</v>
      </c>
      <c r="AQ30" s="4">
        <f t="shared" si="1"/>
        <v>-9064.2495497607488</v>
      </c>
      <c r="AR30" s="4">
        <f t="shared" si="1"/>
        <v>-9847.3340606173751</v>
      </c>
      <c r="AS30" s="4">
        <f t="shared" si="1"/>
        <v>-10633.276829938628</v>
      </c>
      <c r="AT30" s="4">
        <f t="shared" si="1"/>
        <v>-11422.088290367903</v>
      </c>
      <c r="AU30" s="4">
        <f t="shared" si="1"/>
        <v>-12213.778912627746</v>
      </c>
      <c r="AV30" s="4">
        <f t="shared" si="1"/>
        <v>-13008.359205658837</v>
      </c>
      <c r="AW30" s="4">
        <f t="shared" si="1"/>
        <v>-13805.83971675949</v>
      </c>
      <c r="AX30" s="4">
        <f t="shared" si="1"/>
        <v>-14606.231031725662</v>
      </c>
      <c r="AY30" s="4">
        <f t="shared" si="1"/>
        <v>-15409.54377499146</v>
      </c>
      <c r="AZ30" s="4">
        <f t="shared" si="1"/>
        <v>-16215.788609770178</v>
      </c>
      <c r="BA30" s="4">
        <f t="shared" si="1"/>
        <v>-17024.976238195835</v>
      </c>
      <c r="BB30" s="4">
        <f t="shared" si="1"/>
        <v>-17837.11740146525</v>
      </c>
      <c r="BC30" s="4">
        <f t="shared" si="1"/>
        <v>-18652.222879980596</v>
      </c>
      <c r="BD30" s="4">
        <f t="shared" si="1"/>
        <v>-19470.303493492524</v>
      </c>
      <c r="BE30" s="4">
        <f t="shared" si="1"/>
        <v>-20291.37010124377</v>
      </c>
      <c r="BF30" s="4">
        <f t="shared" si="1"/>
        <v>-21115.433602113309</v>
      </c>
      <c r="BG30" s="4">
        <f t="shared" si="1"/>
        <v>-21942.504934761022</v>
      </c>
      <c r="BH30" s="4">
        <f t="shared" si="1"/>
        <v>-22772.595077772898</v>
      </c>
      <c r="BI30" s="4">
        <f t="shared" si="1"/>
        <v>-23605.715049806768</v>
      </c>
      <c r="BJ30" s="4">
        <f t="shared" si="1"/>
        <v>-24441.875909738559</v>
      </c>
    </row>
    <row r="31" spans="1:62" x14ac:dyDescent="0.25">
      <c r="A31" s="7" t="s">
        <v>3</v>
      </c>
      <c r="B31" s="22">
        <f>SUM(C30:AE30)</f>
        <v>296824.05291433074</v>
      </c>
      <c r="C31" s="23"/>
    </row>
    <row r="53" spans="1:62" x14ac:dyDescent="0.25">
      <c r="A53" s="5" t="s">
        <v>0</v>
      </c>
      <c r="B53" s="2">
        <v>0</v>
      </c>
      <c r="C53" s="2">
        <v>1</v>
      </c>
      <c r="D53" s="2">
        <v>2</v>
      </c>
      <c r="E53" s="2">
        <v>3</v>
      </c>
      <c r="F53" s="2">
        <v>4</v>
      </c>
      <c r="G53" s="2">
        <v>5</v>
      </c>
      <c r="H53" s="2">
        <v>6</v>
      </c>
      <c r="I53" s="2">
        <v>7</v>
      </c>
      <c r="J53" s="2">
        <v>8</v>
      </c>
      <c r="K53" s="2">
        <v>9</v>
      </c>
      <c r="L53" s="2">
        <v>10</v>
      </c>
      <c r="M53" s="2">
        <v>11</v>
      </c>
      <c r="N53" s="2">
        <v>12</v>
      </c>
      <c r="O53" s="2">
        <v>13</v>
      </c>
      <c r="P53" s="2">
        <v>14</v>
      </c>
      <c r="Q53" s="2">
        <v>15</v>
      </c>
      <c r="R53" s="2">
        <v>16</v>
      </c>
      <c r="S53" s="2">
        <v>17</v>
      </c>
      <c r="T53" s="2">
        <v>18</v>
      </c>
      <c r="U53" s="2">
        <v>19</v>
      </c>
      <c r="V53" s="2">
        <v>20</v>
      </c>
      <c r="W53" s="2">
        <v>21</v>
      </c>
      <c r="X53" s="2">
        <v>22</v>
      </c>
      <c r="Y53" s="2">
        <v>23</v>
      </c>
      <c r="Z53" s="2">
        <v>24</v>
      </c>
      <c r="AA53" s="2">
        <v>25</v>
      </c>
      <c r="AB53" s="2">
        <v>26</v>
      </c>
      <c r="AC53" s="2">
        <v>27</v>
      </c>
      <c r="AD53" s="2">
        <v>28</v>
      </c>
      <c r="AE53" s="2">
        <v>29</v>
      </c>
      <c r="AF53" s="2">
        <v>30</v>
      </c>
      <c r="AG53" s="2">
        <v>31</v>
      </c>
      <c r="AH53" s="2">
        <v>32</v>
      </c>
      <c r="AI53" s="2">
        <v>33</v>
      </c>
      <c r="AJ53" s="2">
        <v>34</v>
      </c>
      <c r="AK53" s="2">
        <v>35</v>
      </c>
      <c r="AL53" s="2">
        <v>36</v>
      </c>
      <c r="AM53" s="2">
        <v>37</v>
      </c>
      <c r="AN53" s="2">
        <v>38</v>
      </c>
      <c r="AO53" s="2">
        <v>39</v>
      </c>
      <c r="AP53" s="2">
        <v>40</v>
      </c>
      <c r="AQ53" s="2">
        <v>41</v>
      </c>
      <c r="AR53" s="2">
        <v>42</v>
      </c>
      <c r="AS53" s="2">
        <v>43</v>
      </c>
      <c r="AT53" s="2">
        <v>44</v>
      </c>
      <c r="AU53" s="2">
        <v>45</v>
      </c>
      <c r="AV53" s="2">
        <v>46</v>
      </c>
      <c r="AW53" s="2">
        <v>47</v>
      </c>
      <c r="AX53" s="2">
        <v>48</v>
      </c>
      <c r="AY53" s="2">
        <v>49</v>
      </c>
      <c r="AZ53" s="2">
        <v>50</v>
      </c>
      <c r="BA53" s="2">
        <v>51</v>
      </c>
      <c r="BB53" s="2">
        <v>52</v>
      </c>
      <c r="BC53" s="2">
        <v>53</v>
      </c>
      <c r="BD53" s="2">
        <v>54</v>
      </c>
      <c r="BE53" s="2">
        <v>55</v>
      </c>
      <c r="BF53" s="2">
        <v>56</v>
      </c>
      <c r="BG53" s="2">
        <v>57</v>
      </c>
      <c r="BH53" s="2">
        <v>58</v>
      </c>
      <c r="BI53" s="2">
        <v>59</v>
      </c>
      <c r="BJ53" s="2">
        <v>60</v>
      </c>
    </row>
    <row r="54" spans="1:62" x14ac:dyDescent="0.25">
      <c r="A54" s="6" t="s">
        <v>1</v>
      </c>
      <c r="B54" s="4">
        <v>39312</v>
      </c>
      <c r="C54" s="4">
        <f>B54*(1+0.0328/12)-1000</f>
        <v>38419.452799999999</v>
      </c>
      <c r="D54" s="4">
        <f t="shared" ref="D54:BJ54" si="2">C54*(1+0.0328/12)-1000</f>
        <v>37524.465970986661</v>
      </c>
      <c r="E54" s="4">
        <f t="shared" si="2"/>
        <v>36627.032844640686</v>
      </c>
      <c r="F54" s="4">
        <f t="shared" si="2"/>
        <v>35727.146734416034</v>
      </c>
      <c r="G54" s="4">
        <f t="shared" si="2"/>
        <v>34824.800935490101</v>
      </c>
      <c r="H54" s="4">
        <f t="shared" si="2"/>
        <v>33919.988724713774</v>
      </c>
      <c r="I54" s="4">
        <f t="shared" si="2"/>
        <v>33012.703360561325</v>
      </c>
      <c r="J54" s="4">
        <f t="shared" si="2"/>
        <v>32102.938083080189</v>
      </c>
      <c r="K54" s="4">
        <f t="shared" si="2"/>
        <v>31190.686113840606</v>
      </c>
      <c r="L54" s="4">
        <f t="shared" si="2"/>
        <v>30275.940655885101</v>
      </c>
      <c r="M54" s="4">
        <f t="shared" si="2"/>
        <v>29358.69489367785</v>
      </c>
      <c r="N54" s="4">
        <f t="shared" si="2"/>
        <v>28438.941993053901</v>
      </c>
      <c r="O54" s="4">
        <f t="shared" si="2"/>
        <v>27516.675101168246</v>
      </c>
      <c r="P54" s="4">
        <f t="shared" si="2"/>
        <v>26591.887346444772</v>
      </c>
      <c r="Q54" s="4">
        <f t="shared" si="2"/>
        <v>25664.571838525051</v>
      </c>
      <c r="R54" s="4">
        <f t="shared" si="2"/>
        <v>24734.721668217018</v>
      </c>
      <c r="S54" s="4">
        <f t="shared" si="2"/>
        <v>23802.329907443476</v>
      </c>
      <c r="T54" s="4">
        <f t="shared" si="2"/>
        <v>22867.389609190486</v>
      </c>
      <c r="U54" s="4">
        <f t="shared" si="2"/>
        <v>21929.893807455606</v>
      </c>
      <c r="V54" s="4">
        <f t="shared" si="2"/>
        <v>20989.835517195985</v>
      </c>
      <c r="W54" s="4">
        <f t="shared" si="2"/>
        <v>20047.207734276319</v>
      </c>
      <c r="X54" s="4">
        <f t="shared" si="2"/>
        <v>19102.003435416671</v>
      </c>
      <c r="Y54" s="4">
        <f t="shared" si="2"/>
        <v>18154.215578140142</v>
      </c>
      <c r="Z54" s="4">
        <f t="shared" si="2"/>
        <v>17203.83710072039</v>
      </c>
      <c r="AA54" s="4">
        <f t="shared" si="2"/>
        <v>16250.860922129024</v>
      </c>
      <c r="AB54" s="4">
        <f t="shared" si="2"/>
        <v>15295.279941982843</v>
      </c>
      <c r="AC54" s="4">
        <f t="shared" si="2"/>
        <v>14337.087040490927</v>
      </c>
      <c r="AD54" s="4">
        <f t="shared" si="2"/>
        <v>13376.275078401601</v>
      </c>
      <c r="AE54" s="4">
        <f t="shared" si="2"/>
        <v>12412.836896949231</v>
      </c>
      <c r="AF54" s="4">
        <f t="shared" si="2"/>
        <v>11446.765317800891</v>
      </c>
      <c r="AG54" s="4">
        <f t="shared" si="2"/>
        <v>10478.05314300288</v>
      </c>
      <c r="AH54" s="4">
        <f t="shared" si="2"/>
        <v>9506.6931549270867</v>
      </c>
      <c r="AI54" s="4">
        <f t="shared" si="2"/>
        <v>8532.6781162172192</v>
      </c>
      <c r="AJ54" s="4">
        <f t="shared" si="2"/>
        <v>7556.0007697348792</v>
      </c>
      <c r="AK54" s="4">
        <f t="shared" si="2"/>
        <v>6576.6538385054873</v>
      </c>
      <c r="AL54" s="4">
        <f t="shared" si="2"/>
        <v>5594.6300256640689</v>
      </c>
      <c r="AM54" s="4">
        <f t="shared" si="2"/>
        <v>4609.9220144008832</v>
      </c>
      <c r="AN54" s="4">
        <f t="shared" si="2"/>
        <v>3622.5224679069115</v>
      </c>
      <c r="AO54" s="4">
        <f t="shared" si="2"/>
        <v>2632.4240293191901</v>
      </c>
      <c r="AP54" s="4">
        <f t="shared" si="2"/>
        <v>1639.6193216659958</v>
      </c>
      <c r="AQ54" s="8">
        <f t="shared" si="2"/>
        <v>644.10094781188263</v>
      </c>
      <c r="AR54" s="4">
        <f t="shared" si="2"/>
        <v>-354.13850959743161</v>
      </c>
      <c r="AS54" s="4">
        <f t="shared" si="2"/>
        <v>-1355.1064881903312</v>
      </c>
      <c r="AT54" s="4">
        <f t="shared" si="2"/>
        <v>-2358.8104459247179</v>
      </c>
      <c r="AU54" s="4">
        <f t="shared" si="2"/>
        <v>-3365.2578611435788</v>
      </c>
      <c r="AV54" s="4">
        <f t="shared" si="2"/>
        <v>-4374.4562326307041</v>
      </c>
      <c r="AW54" s="4">
        <f t="shared" si="2"/>
        <v>-5386.4130796665613</v>
      </c>
      <c r="AX54" s="4">
        <f t="shared" si="2"/>
        <v>-6401.1359420843164</v>
      </c>
      <c r="AY54" s="4">
        <f t="shared" si="2"/>
        <v>-7418.6323803260129</v>
      </c>
      <c r="AZ54" s="4">
        <f t="shared" si="2"/>
        <v>-8438.9099754989038</v>
      </c>
      <c r="BA54" s="4">
        <f t="shared" si="2"/>
        <v>-9461.9763294319328</v>
      </c>
      <c r="BB54" s="4">
        <f t="shared" si="2"/>
        <v>-10487.839064732379</v>
      </c>
      <c r="BC54" s="4">
        <f t="shared" si="2"/>
        <v>-11516.505824842647</v>
      </c>
      <c r="BD54" s="4">
        <f t="shared" si="2"/>
        <v>-12547.984274097216</v>
      </c>
      <c r="BE54" s="4">
        <f t="shared" si="2"/>
        <v>-13582.282097779747</v>
      </c>
      <c r="BF54" s="4">
        <f t="shared" si="2"/>
        <v>-14619.407002180344</v>
      </c>
      <c r="BG54" s="4">
        <f t="shared" si="2"/>
        <v>-15659.366714652968</v>
      </c>
      <c r="BH54" s="4">
        <f t="shared" si="2"/>
        <v>-16702.168983673018</v>
      </c>
      <c r="BI54" s="4">
        <f t="shared" si="2"/>
        <v>-17747.821578895058</v>
      </c>
      <c r="BJ54" s="4">
        <f t="shared" si="2"/>
        <v>-18796.332291210703</v>
      </c>
    </row>
    <row r="55" spans="1:62" x14ac:dyDescent="0.25">
      <c r="A55" s="12" t="s">
        <v>4</v>
      </c>
      <c r="B55" s="22">
        <f>SUM(C54:AQ54)</f>
        <v>814539.76478145132</v>
      </c>
    </row>
    <row r="107" spans="1:62" x14ac:dyDescent="0.25">
      <c r="A107" s="6" t="s">
        <v>0</v>
      </c>
      <c r="B107" s="3">
        <v>0</v>
      </c>
      <c r="C107" s="3">
        <v>1</v>
      </c>
      <c r="D107" s="3">
        <v>2</v>
      </c>
      <c r="E107" s="3">
        <v>3</v>
      </c>
      <c r="F107" s="3">
        <v>4</v>
      </c>
      <c r="G107" s="3">
        <v>5</v>
      </c>
      <c r="H107" s="3">
        <v>6</v>
      </c>
      <c r="I107" s="3">
        <v>7</v>
      </c>
      <c r="J107" s="3">
        <v>8</v>
      </c>
      <c r="K107" s="3">
        <v>9</v>
      </c>
      <c r="L107" s="3">
        <v>10</v>
      </c>
      <c r="M107" s="3">
        <v>11</v>
      </c>
      <c r="N107" s="3">
        <v>12</v>
      </c>
      <c r="O107" s="3">
        <v>13</v>
      </c>
      <c r="P107" s="3">
        <v>14</v>
      </c>
      <c r="Q107" s="3">
        <v>15</v>
      </c>
      <c r="R107" s="3">
        <v>16</v>
      </c>
      <c r="S107" s="3">
        <v>17</v>
      </c>
      <c r="T107" s="3">
        <v>18</v>
      </c>
      <c r="U107" s="3">
        <v>19</v>
      </c>
      <c r="V107" s="3">
        <v>20</v>
      </c>
      <c r="W107" s="3">
        <v>21</v>
      </c>
      <c r="X107" s="3">
        <v>22</v>
      </c>
      <c r="Y107" s="3">
        <v>23</v>
      </c>
      <c r="Z107" s="3">
        <v>24</v>
      </c>
      <c r="AA107" s="3">
        <v>25</v>
      </c>
      <c r="AB107" s="3">
        <v>26</v>
      </c>
      <c r="AC107" s="3">
        <v>27</v>
      </c>
      <c r="AD107" s="3">
        <v>28</v>
      </c>
      <c r="AE107" s="3">
        <v>29</v>
      </c>
      <c r="AF107" s="3">
        <v>30</v>
      </c>
      <c r="AG107" s="3">
        <v>31</v>
      </c>
      <c r="AH107" s="3">
        <v>32</v>
      </c>
      <c r="AI107" s="3">
        <v>33</v>
      </c>
      <c r="AJ107" s="3">
        <v>34</v>
      </c>
      <c r="AK107" s="3">
        <v>35</v>
      </c>
      <c r="AL107" s="3">
        <v>36</v>
      </c>
      <c r="AM107" s="3">
        <v>37</v>
      </c>
      <c r="AN107" s="3">
        <v>38</v>
      </c>
      <c r="AO107" s="3">
        <v>39</v>
      </c>
      <c r="AP107" s="3">
        <v>40</v>
      </c>
      <c r="AQ107" s="3">
        <v>41</v>
      </c>
      <c r="AR107" s="3">
        <v>42</v>
      </c>
      <c r="AS107" s="3">
        <v>43</v>
      </c>
      <c r="AT107" s="3">
        <v>44</v>
      </c>
      <c r="AU107" s="3">
        <v>45</v>
      </c>
      <c r="AV107" s="3">
        <v>46</v>
      </c>
      <c r="AW107" s="3">
        <v>47</v>
      </c>
      <c r="AX107" s="3">
        <v>48</v>
      </c>
      <c r="AY107" s="3">
        <v>49</v>
      </c>
      <c r="AZ107" s="3">
        <v>50</v>
      </c>
      <c r="BA107" s="3">
        <v>51</v>
      </c>
      <c r="BB107" s="3">
        <v>52</v>
      </c>
      <c r="BC107" s="3">
        <v>53</v>
      </c>
      <c r="BD107" s="3">
        <v>54</v>
      </c>
      <c r="BE107" s="3">
        <v>55</v>
      </c>
      <c r="BF107" s="3">
        <v>56</v>
      </c>
      <c r="BG107" s="3">
        <v>57</v>
      </c>
      <c r="BH107" s="3">
        <v>58</v>
      </c>
      <c r="BI107" s="3">
        <v>59</v>
      </c>
      <c r="BJ107" s="3">
        <v>60</v>
      </c>
    </row>
    <row r="108" spans="1:62" x14ac:dyDescent="0.25">
      <c r="A108" s="5" t="s">
        <v>1</v>
      </c>
      <c r="B108" s="11">
        <v>16800</v>
      </c>
      <c r="C108" s="11">
        <f>B108*(1+0.044/12)-500</f>
        <v>16361.600000000002</v>
      </c>
      <c r="D108" s="11">
        <f t="shared" ref="D108:BJ108" si="3">C108*(1+0.044/12)-500</f>
        <v>15921.592533333336</v>
      </c>
      <c r="E108" s="11">
        <f t="shared" si="3"/>
        <v>15479.971705955559</v>
      </c>
      <c r="F108" s="11">
        <f t="shared" si="3"/>
        <v>15036.73160221073</v>
      </c>
      <c r="G108" s="11">
        <f t="shared" si="3"/>
        <v>14591.86628475217</v>
      </c>
      <c r="H108" s="11">
        <f t="shared" si="3"/>
        <v>14145.369794462929</v>
      </c>
      <c r="I108" s="11">
        <f t="shared" si="3"/>
        <v>13697.23615037596</v>
      </c>
      <c r="J108" s="11">
        <f t="shared" si="3"/>
        <v>13247.459349594006</v>
      </c>
      <c r="K108" s="11">
        <f t="shared" si="3"/>
        <v>12796.033367209186</v>
      </c>
      <c r="L108" s="11">
        <f t="shared" si="3"/>
        <v>12342.952156222287</v>
      </c>
      <c r="M108" s="11">
        <f t="shared" si="3"/>
        <v>11888.20964746177</v>
      </c>
      <c r="N108" s="11">
        <f t="shared" si="3"/>
        <v>11431.799749502463</v>
      </c>
      <c r="O108" s="11">
        <f t="shared" si="3"/>
        <v>10973.716348583972</v>
      </c>
      <c r="P108" s="11">
        <f t="shared" si="3"/>
        <v>10513.95330852878</v>
      </c>
      <c r="Q108" s="11">
        <f t="shared" si="3"/>
        <v>10052.504470660053</v>
      </c>
      <c r="R108" s="11">
        <f t="shared" si="3"/>
        <v>9589.3636537191396</v>
      </c>
      <c r="S108" s="11">
        <f t="shared" si="3"/>
        <v>9124.524653782777</v>
      </c>
      <c r="T108" s="11">
        <f t="shared" si="3"/>
        <v>8657.9812441799804</v>
      </c>
      <c r="U108" s="11">
        <f t="shared" si="3"/>
        <v>8189.7271754086414</v>
      </c>
      <c r="V108" s="11">
        <f t="shared" si="3"/>
        <v>7719.7561750518071</v>
      </c>
      <c r="W108" s="11">
        <f t="shared" si="3"/>
        <v>7248.0619476936636</v>
      </c>
      <c r="X108" s="11">
        <f t="shared" si="3"/>
        <v>6774.6381748352069</v>
      </c>
      <c r="Y108" s="11">
        <f t="shared" si="3"/>
        <v>6299.4785148096025</v>
      </c>
      <c r="Z108" s="11">
        <f t="shared" si="3"/>
        <v>5822.5766026972378</v>
      </c>
      <c r="AA108" s="11">
        <f t="shared" si="3"/>
        <v>5343.9260502404613</v>
      </c>
      <c r="AB108" s="11">
        <f t="shared" si="3"/>
        <v>4863.5204457580103</v>
      </c>
      <c r="AC108" s="11">
        <f t="shared" si="3"/>
        <v>4381.3533540591234</v>
      </c>
      <c r="AD108" s="11">
        <f t="shared" si="3"/>
        <v>3897.4183163573407</v>
      </c>
      <c r="AE108" s="11">
        <f t="shared" si="3"/>
        <v>3411.7088501839844</v>
      </c>
      <c r="AF108" s="11">
        <f t="shared" si="3"/>
        <v>2924.218449301326</v>
      </c>
      <c r="AG108" s="11">
        <f t="shared" si="3"/>
        <v>2434.940583615431</v>
      </c>
      <c r="AH108" s="11">
        <f t="shared" si="3"/>
        <v>1943.8686990886877</v>
      </c>
      <c r="AI108" s="11">
        <f t="shared" si="3"/>
        <v>1450.996217652013</v>
      </c>
      <c r="AJ108" s="11">
        <f t="shared" si="3"/>
        <v>956.31653711673721</v>
      </c>
      <c r="AK108" s="8">
        <f t="shared" si="3"/>
        <v>459.82303108616532</v>
      </c>
      <c r="AL108" s="11">
        <f t="shared" si="3"/>
        <v>-38.490951133185376</v>
      </c>
      <c r="AM108" s="11">
        <f t="shared" si="3"/>
        <v>-538.63208462067371</v>
      </c>
      <c r="AN108" s="11">
        <f t="shared" si="3"/>
        <v>-1040.6070689309495</v>
      </c>
      <c r="AO108" s="11">
        <f t="shared" si="3"/>
        <v>-1544.4226281836964</v>
      </c>
      <c r="AP108" s="11">
        <f t="shared" si="3"/>
        <v>-2050.085511153703</v>
      </c>
      <c r="AQ108" s="11">
        <f t="shared" si="3"/>
        <v>-2557.6024913612669</v>
      </c>
      <c r="AR108" s="11">
        <f t="shared" si="3"/>
        <v>-3066.9803671629247</v>
      </c>
      <c r="AS108" s="11">
        <f t="shared" si="3"/>
        <v>-3578.2259618425223</v>
      </c>
      <c r="AT108" s="11">
        <f t="shared" si="3"/>
        <v>-4091.3461237026117</v>
      </c>
      <c r="AU108" s="11">
        <f t="shared" si="3"/>
        <v>-4606.3477261561884</v>
      </c>
      <c r="AV108" s="11">
        <f t="shared" si="3"/>
        <v>-5123.2376678187611</v>
      </c>
      <c r="AW108" s="11">
        <f t="shared" si="3"/>
        <v>-5642.0228726007635</v>
      </c>
      <c r="AX108" s="11">
        <f t="shared" si="3"/>
        <v>-6162.7102898002995</v>
      </c>
      <c r="AY108" s="11">
        <f t="shared" si="3"/>
        <v>-6685.3068941962338</v>
      </c>
      <c r="AZ108" s="11">
        <f t="shared" si="3"/>
        <v>-7209.81968614162</v>
      </c>
      <c r="BA108" s="11">
        <f t="shared" si="3"/>
        <v>-7736.2556916574731</v>
      </c>
      <c r="BB108" s="11">
        <f t="shared" si="3"/>
        <v>-8264.6219625268841</v>
      </c>
      <c r="BC108" s="11">
        <f t="shared" si="3"/>
        <v>-8794.9255763894835</v>
      </c>
      <c r="BD108" s="11">
        <f t="shared" si="3"/>
        <v>-9327.1736368362454</v>
      </c>
      <c r="BE108" s="11">
        <f t="shared" si="3"/>
        <v>-9861.3732735046451</v>
      </c>
      <c r="BF108" s="11">
        <f t="shared" si="3"/>
        <v>-10397.531642174163</v>
      </c>
      <c r="BG108" s="11">
        <f t="shared" si="3"/>
        <v>-10935.655924862134</v>
      </c>
      <c r="BH108" s="11">
        <f t="shared" si="3"/>
        <v>-11475.753329919962</v>
      </c>
      <c r="BI108" s="11">
        <f t="shared" si="3"/>
        <v>-12017.831092129669</v>
      </c>
      <c r="BJ108" s="11">
        <f t="shared" si="3"/>
        <v>-12561.896472800812</v>
      </c>
    </row>
    <row r="109" spans="1:62" x14ac:dyDescent="0.25">
      <c r="A109" s="12" t="s">
        <v>5</v>
      </c>
      <c r="B109" s="21">
        <f>SUM(C108:AK108)</f>
        <v>299975.19514549058</v>
      </c>
    </row>
    <row r="134" spans="1:62" x14ac:dyDescent="0.25">
      <c r="A134" s="6" t="s">
        <v>0</v>
      </c>
      <c r="B134" s="3">
        <v>0</v>
      </c>
      <c r="C134" s="3">
        <v>1</v>
      </c>
      <c r="D134" s="3">
        <v>2</v>
      </c>
      <c r="E134" s="3">
        <v>3</v>
      </c>
      <c r="F134" s="3">
        <v>4</v>
      </c>
      <c r="G134" s="3">
        <v>5</v>
      </c>
      <c r="H134" s="3">
        <v>6</v>
      </c>
      <c r="I134" s="3">
        <v>7</v>
      </c>
      <c r="J134" s="3">
        <v>8</v>
      </c>
      <c r="K134" s="3">
        <v>9</v>
      </c>
      <c r="L134" s="3">
        <v>10</v>
      </c>
      <c r="M134" s="3">
        <v>11</v>
      </c>
      <c r="N134" s="3">
        <v>12</v>
      </c>
      <c r="O134" s="3">
        <v>13</v>
      </c>
      <c r="P134" s="3">
        <v>14</v>
      </c>
      <c r="Q134" s="3">
        <v>15</v>
      </c>
      <c r="R134" s="3">
        <v>16</v>
      </c>
      <c r="S134" s="3">
        <v>17</v>
      </c>
      <c r="T134" s="3">
        <v>18</v>
      </c>
      <c r="U134" s="3">
        <v>19</v>
      </c>
      <c r="V134" s="3">
        <v>20</v>
      </c>
      <c r="W134" s="3">
        <v>21</v>
      </c>
      <c r="X134" s="3">
        <v>22</v>
      </c>
      <c r="Y134" s="3">
        <v>23</v>
      </c>
      <c r="Z134" s="3">
        <v>24</v>
      </c>
      <c r="AA134" s="3">
        <v>25</v>
      </c>
      <c r="AB134" s="3">
        <v>26</v>
      </c>
      <c r="AC134" s="3">
        <v>27</v>
      </c>
      <c r="AD134" s="3">
        <v>28</v>
      </c>
      <c r="AE134" s="3">
        <v>29</v>
      </c>
      <c r="AF134" s="3">
        <v>30</v>
      </c>
      <c r="AG134" s="3">
        <v>31</v>
      </c>
      <c r="AH134" s="3">
        <v>32</v>
      </c>
      <c r="AI134" s="3">
        <v>33</v>
      </c>
      <c r="AJ134" s="3">
        <v>34</v>
      </c>
      <c r="AK134" s="3">
        <v>35</v>
      </c>
      <c r="AL134" s="3">
        <v>36</v>
      </c>
      <c r="AM134" s="3">
        <v>37</v>
      </c>
      <c r="AN134" s="3">
        <v>38</v>
      </c>
      <c r="AO134" s="3">
        <v>39</v>
      </c>
      <c r="AP134" s="3">
        <v>40</v>
      </c>
      <c r="AQ134" s="3">
        <v>41</v>
      </c>
      <c r="AR134" s="3">
        <v>42</v>
      </c>
      <c r="AS134" s="3">
        <v>43</v>
      </c>
      <c r="AT134" s="3">
        <v>44</v>
      </c>
      <c r="AU134" s="3">
        <v>45</v>
      </c>
      <c r="AV134" s="3">
        <v>46</v>
      </c>
      <c r="AW134" s="3">
        <v>47</v>
      </c>
      <c r="AX134" s="3">
        <v>48</v>
      </c>
      <c r="AY134" s="3">
        <v>49</v>
      </c>
      <c r="AZ134" s="3">
        <v>50</v>
      </c>
      <c r="BA134" s="3">
        <v>51</v>
      </c>
      <c r="BB134" s="3">
        <v>52</v>
      </c>
      <c r="BC134" s="3">
        <v>53</v>
      </c>
      <c r="BD134" s="3">
        <v>54</v>
      </c>
      <c r="BE134" s="3">
        <v>55</v>
      </c>
      <c r="BF134" s="3">
        <v>56</v>
      </c>
      <c r="BG134" s="3">
        <v>57</v>
      </c>
      <c r="BH134" s="3">
        <v>58</v>
      </c>
      <c r="BI134" s="3">
        <v>59</v>
      </c>
      <c r="BJ134" s="3">
        <v>60</v>
      </c>
    </row>
    <row r="135" spans="1:62" x14ac:dyDescent="0.25">
      <c r="A135" s="5" t="s">
        <v>1</v>
      </c>
      <c r="B135" s="11">
        <v>22955</v>
      </c>
      <c r="C135" s="11">
        <f>B135*(1+4.8/1200)</f>
        <v>23046.82</v>
      </c>
      <c r="D135" s="11">
        <f t="shared" ref="D135:BJ135" si="4">C135*(1+4.8/1200)</f>
        <v>23139.007279999998</v>
      </c>
      <c r="E135" s="11">
        <f t="shared" si="4"/>
        <v>23231.56330912</v>
      </c>
      <c r="F135" s="11">
        <f t="shared" si="4"/>
        <v>23324.489562356481</v>
      </c>
      <c r="G135" s="11">
        <f t="shared" si="4"/>
        <v>23417.787520605907</v>
      </c>
      <c r="H135" s="11">
        <f t="shared" si="4"/>
        <v>23511.458670688331</v>
      </c>
      <c r="I135" s="11">
        <f t="shared" si="4"/>
        <v>23605.504505371086</v>
      </c>
      <c r="J135" s="11">
        <f t="shared" si="4"/>
        <v>23699.926523392569</v>
      </c>
      <c r="K135" s="11">
        <f t="shared" si="4"/>
        <v>23794.726229486139</v>
      </c>
      <c r="L135" s="11">
        <f t="shared" si="4"/>
        <v>23889.905134404085</v>
      </c>
      <c r="M135" s="11">
        <f t="shared" si="4"/>
        <v>23985.464754941702</v>
      </c>
      <c r="N135" s="11">
        <f t="shared" si="4"/>
        <v>24081.40661396147</v>
      </c>
      <c r="O135" s="11">
        <f t="shared" si="4"/>
        <v>24177.732240417317</v>
      </c>
      <c r="P135" s="11">
        <f t="shared" si="4"/>
        <v>24274.443169378988</v>
      </c>
      <c r="Q135" s="11">
        <f t="shared" si="4"/>
        <v>24371.540942056505</v>
      </c>
      <c r="R135" s="11">
        <f t="shared" si="4"/>
        <v>24469.027105824731</v>
      </c>
      <c r="S135" s="11">
        <f t="shared" si="4"/>
        <v>24566.903214248028</v>
      </c>
      <c r="T135" s="11">
        <f t="shared" si="4"/>
        <v>24665.170827105019</v>
      </c>
      <c r="U135" s="11">
        <f t="shared" si="4"/>
        <v>24763.831510413438</v>
      </c>
      <c r="V135" s="11">
        <f t="shared" si="4"/>
        <v>24862.886836455091</v>
      </c>
      <c r="W135" s="11">
        <f t="shared" si="4"/>
        <v>24962.33838380091</v>
      </c>
      <c r="X135" s="11">
        <f t="shared" si="4"/>
        <v>25062.187737336113</v>
      </c>
      <c r="Y135" s="11">
        <f t="shared" si="4"/>
        <v>25162.436488285457</v>
      </c>
      <c r="Z135" s="11">
        <f t="shared" si="4"/>
        <v>25263.086234238599</v>
      </c>
      <c r="AA135" s="11">
        <f t="shared" si="4"/>
        <v>25364.138579175553</v>
      </c>
      <c r="AB135" s="11">
        <f t="shared" si="4"/>
        <v>25465.595133492254</v>
      </c>
      <c r="AC135" s="11">
        <f t="shared" si="4"/>
        <v>25567.457514026224</v>
      </c>
      <c r="AD135" s="11">
        <f t="shared" si="4"/>
        <v>25669.72734408233</v>
      </c>
      <c r="AE135" s="11">
        <f t="shared" si="4"/>
        <v>25772.406253458659</v>
      </c>
      <c r="AF135" s="11">
        <f t="shared" si="4"/>
        <v>25875.495878472495</v>
      </c>
      <c r="AG135" s="11">
        <f t="shared" si="4"/>
        <v>25978.997861986383</v>
      </c>
      <c r="AH135" s="11">
        <f t="shared" si="4"/>
        <v>26082.913853434329</v>
      </c>
      <c r="AI135" s="11">
        <f t="shared" si="4"/>
        <v>26187.245508848067</v>
      </c>
      <c r="AJ135" s="11">
        <f t="shared" si="4"/>
        <v>26291.994490883459</v>
      </c>
      <c r="AK135" s="11">
        <f t="shared" si="4"/>
        <v>26397.162468846993</v>
      </c>
      <c r="AL135" s="11">
        <f t="shared" si="4"/>
        <v>26502.751118722383</v>
      </c>
      <c r="AM135" s="11">
        <f t="shared" si="4"/>
        <v>26608.762123197273</v>
      </c>
      <c r="AN135" s="11">
        <f t="shared" si="4"/>
        <v>26715.197171690063</v>
      </c>
      <c r="AO135" s="11">
        <f t="shared" si="4"/>
        <v>26822.057960376824</v>
      </c>
      <c r="AP135" s="11">
        <f t="shared" si="4"/>
        <v>26929.346192218331</v>
      </c>
      <c r="AQ135" s="11">
        <f t="shared" si="4"/>
        <v>27037.063576987202</v>
      </c>
      <c r="AR135" s="11">
        <f t="shared" si="4"/>
        <v>27145.21183129515</v>
      </c>
      <c r="AS135" s="11">
        <f t="shared" si="4"/>
        <v>27253.792678620332</v>
      </c>
      <c r="AT135" s="11">
        <f t="shared" si="4"/>
        <v>27362.807849334811</v>
      </c>
      <c r="AU135" s="11">
        <f t="shared" si="4"/>
        <v>27472.25908073215</v>
      </c>
      <c r="AV135" s="11">
        <f t="shared" si="4"/>
        <v>27582.14811705508</v>
      </c>
      <c r="AW135" s="11">
        <f t="shared" si="4"/>
        <v>27692.4767095233</v>
      </c>
      <c r="AX135" s="11">
        <f t="shared" si="4"/>
        <v>27803.246616361394</v>
      </c>
      <c r="AY135" s="11">
        <f t="shared" si="4"/>
        <v>27914.459602826839</v>
      </c>
      <c r="AZ135" s="11">
        <f t="shared" si="4"/>
        <v>28026.117441238148</v>
      </c>
      <c r="BA135" s="11">
        <f t="shared" si="4"/>
        <v>28138.2219110031</v>
      </c>
      <c r="BB135" s="11">
        <f t="shared" si="4"/>
        <v>28250.774798647111</v>
      </c>
      <c r="BC135" s="11">
        <f t="shared" si="4"/>
        <v>28363.777897841701</v>
      </c>
      <c r="BD135" s="11">
        <f t="shared" si="4"/>
        <v>28477.233009433068</v>
      </c>
      <c r="BE135" s="11">
        <f t="shared" si="4"/>
        <v>28591.1419414708</v>
      </c>
      <c r="BF135" s="11">
        <f t="shared" si="4"/>
        <v>28705.506509236682</v>
      </c>
      <c r="BG135" s="11">
        <f t="shared" si="4"/>
        <v>28820.328535273627</v>
      </c>
      <c r="BH135" s="11">
        <f t="shared" si="4"/>
        <v>28935.609849414723</v>
      </c>
      <c r="BI135" s="11">
        <f t="shared" si="4"/>
        <v>29051.352288812381</v>
      </c>
      <c r="BJ135" s="11">
        <f t="shared" si="4"/>
        <v>29167.55769796763</v>
      </c>
    </row>
    <row r="136" spans="1:62" x14ac:dyDescent="0.25">
      <c r="A136" s="7" t="s">
        <v>6</v>
      </c>
      <c r="B136" s="24">
        <f>SUM(C135:BJ135)</f>
        <v>1559351.9821898753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57" spans="1:62" x14ac:dyDescent="0.25">
      <c r="A157" s="6" t="s">
        <v>0</v>
      </c>
      <c r="B157" s="13">
        <v>0</v>
      </c>
      <c r="C157" s="13">
        <v>1</v>
      </c>
      <c r="D157" s="13">
        <v>2</v>
      </c>
      <c r="E157" s="13">
        <v>3</v>
      </c>
      <c r="F157" s="13">
        <v>4</v>
      </c>
      <c r="G157" s="13">
        <v>5</v>
      </c>
      <c r="H157" s="13">
        <v>6</v>
      </c>
      <c r="I157" s="13">
        <v>7</v>
      </c>
      <c r="J157" s="13">
        <v>8</v>
      </c>
      <c r="K157" s="13">
        <v>9</v>
      </c>
      <c r="L157" s="13">
        <v>10</v>
      </c>
      <c r="M157" s="13">
        <v>11</v>
      </c>
      <c r="N157" s="13">
        <v>12</v>
      </c>
      <c r="O157" s="13">
        <v>13</v>
      </c>
      <c r="P157" s="13">
        <v>14</v>
      </c>
      <c r="Q157" s="13">
        <v>15</v>
      </c>
      <c r="R157" s="13">
        <v>16</v>
      </c>
      <c r="S157" s="13">
        <v>17</v>
      </c>
      <c r="T157" s="13">
        <v>18</v>
      </c>
      <c r="U157" s="13">
        <v>19</v>
      </c>
      <c r="V157" s="13">
        <v>20</v>
      </c>
      <c r="W157" s="13">
        <v>21</v>
      </c>
      <c r="X157" s="13">
        <v>22</v>
      </c>
      <c r="Y157" s="13">
        <v>23</v>
      </c>
      <c r="Z157" s="13">
        <v>24</v>
      </c>
      <c r="AA157" s="13">
        <v>25</v>
      </c>
      <c r="AB157" s="13">
        <v>26</v>
      </c>
      <c r="AC157" s="13">
        <v>27</v>
      </c>
      <c r="AD157" s="13">
        <v>28</v>
      </c>
      <c r="AE157" s="13">
        <v>29</v>
      </c>
      <c r="AF157" s="13">
        <v>30</v>
      </c>
      <c r="AG157" s="13">
        <v>31</v>
      </c>
      <c r="AH157" s="13">
        <v>32</v>
      </c>
      <c r="AI157" s="13">
        <v>33</v>
      </c>
      <c r="AJ157" s="13">
        <v>34</v>
      </c>
      <c r="AK157" s="13">
        <v>35</v>
      </c>
      <c r="AL157" s="13">
        <v>36</v>
      </c>
      <c r="AM157" s="13">
        <v>37</v>
      </c>
      <c r="AN157" s="13">
        <v>38</v>
      </c>
      <c r="AO157" s="13">
        <v>39</v>
      </c>
      <c r="AP157" s="13">
        <v>40</v>
      </c>
      <c r="AQ157" s="13">
        <v>41</v>
      </c>
      <c r="AR157" s="13">
        <v>42</v>
      </c>
      <c r="AS157" s="13">
        <v>43</v>
      </c>
      <c r="AT157" s="13">
        <v>44</v>
      </c>
      <c r="AU157" s="13">
        <v>45</v>
      </c>
      <c r="AV157" s="13">
        <v>46</v>
      </c>
      <c r="AW157" s="13">
        <v>47</v>
      </c>
      <c r="AX157" s="13">
        <v>48</v>
      </c>
      <c r="AY157" s="13">
        <v>49</v>
      </c>
      <c r="AZ157" s="13">
        <v>50</v>
      </c>
      <c r="BA157" s="13">
        <v>51</v>
      </c>
      <c r="BB157" s="13">
        <v>52</v>
      </c>
      <c r="BC157" s="13">
        <v>53</v>
      </c>
      <c r="BD157" s="13">
        <v>54</v>
      </c>
      <c r="BE157" s="13">
        <v>55</v>
      </c>
      <c r="BF157" s="13">
        <v>56</v>
      </c>
      <c r="BG157" s="13">
        <v>57</v>
      </c>
      <c r="BH157" s="13">
        <v>58</v>
      </c>
      <c r="BI157" s="13">
        <v>59</v>
      </c>
      <c r="BJ157" s="13">
        <v>60</v>
      </c>
    </row>
    <row r="158" spans="1:62" x14ac:dyDescent="0.25">
      <c r="A158" s="5" t="s">
        <v>1</v>
      </c>
      <c r="B158" s="14">
        <v>26500</v>
      </c>
      <c r="C158" s="11">
        <f>B158*(1+0.03/12)</f>
        <v>26566.25</v>
      </c>
      <c r="D158" s="11">
        <f t="shared" ref="D158:BJ158" si="5">C158*(1+0.03/12)</f>
        <v>26632.665624999998</v>
      </c>
      <c r="E158" s="11">
        <f t="shared" si="5"/>
        <v>26699.247289062496</v>
      </c>
      <c r="F158" s="11">
        <f t="shared" si="5"/>
        <v>26765.995407285151</v>
      </c>
      <c r="G158" s="11">
        <f t="shared" si="5"/>
        <v>26832.910395803363</v>
      </c>
      <c r="H158" s="11">
        <f t="shared" si="5"/>
        <v>26899.992671792868</v>
      </c>
      <c r="I158" s="11">
        <f t="shared" si="5"/>
        <v>26967.242653472349</v>
      </c>
      <c r="J158" s="11">
        <f t="shared" si="5"/>
        <v>27034.660760106028</v>
      </c>
      <c r="K158" s="11">
        <f t="shared" si="5"/>
        <v>27102.247412006291</v>
      </c>
      <c r="L158" s="11">
        <f t="shared" si="5"/>
        <v>27170.003030536303</v>
      </c>
      <c r="M158" s="11">
        <f t="shared" si="5"/>
        <v>27237.928038112641</v>
      </c>
      <c r="N158" s="11">
        <f t="shared" si="5"/>
        <v>27306.022858207922</v>
      </c>
      <c r="O158" s="11">
        <f t="shared" si="5"/>
        <v>27374.287915353441</v>
      </c>
      <c r="P158" s="11">
        <f t="shared" si="5"/>
        <v>27442.723635141825</v>
      </c>
      <c r="Q158" s="11">
        <f t="shared" si="5"/>
        <v>27511.330444229679</v>
      </c>
      <c r="R158" s="11">
        <f t="shared" si="5"/>
        <v>27580.108770340252</v>
      </c>
      <c r="S158" s="11">
        <f t="shared" si="5"/>
        <v>27649.059042266101</v>
      </c>
      <c r="T158" s="11">
        <f t="shared" si="5"/>
        <v>27718.181689871766</v>
      </c>
      <c r="U158" s="11">
        <f t="shared" si="5"/>
        <v>27787.477144096443</v>
      </c>
      <c r="V158" s="11">
        <f t="shared" si="5"/>
        <v>27856.945836956682</v>
      </c>
      <c r="W158" s="11">
        <f t="shared" si="5"/>
        <v>27926.588201549072</v>
      </c>
      <c r="X158" s="11">
        <f t="shared" si="5"/>
        <v>27996.404672052944</v>
      </c>
      <c r="Y158" s="11">
        <f t="shared" si="5"/>
        <v>28066.395683733073</v>
      </c>
      <c r="Z158" s="11">
        <f t="shared" si="5"/>
        <v>28136.561672942404</v>
      </c>
      <c r="AA158" s="11">
        <f t="shared" si="5"/>
        <v>28206.90307712476</v>
      </c>
      <c r="AB158" s="11">
        <f t="shared" si="5"/>
        <v>28277.420334817569</v>
      </c>
      <c r="AC158" s="11">
        <f t="shared" si="5"/>
        <v>28348.113885654609</v>
      </c>
      <c r="AD158" s="11">
        <f t="shared" si="5"/>
        <v>28418.984170368745</v>
      </c>
      <c r="AE158" s="11">
        <f t="shared" si="5"/>
        <v>28490.031630794667</v>
      </c>
      <c r="AF158" s="11">
        <f t="shared" si="5"/>
        <v>28561.256709871654</v>
      </c>
      <c r="AG158" s="11">
        <f t="shared" si="5"/>
        <v>28632.659851646331</v>
      </c>
      <c r="AH158" s="11">
        <f t="shared" si="5"/>
        <v>28704.241501275446</v>
      </c>
      <c r="AI158" s="11">
        <f t="shared" si="5"/>
        <v>28776.002105028634</v>
      </c>
      <c r="AJ158" s="11">
        <f t="shared" si="5"/>
        <v>28847.942110291206</v>
      </c>
      <c r="AK158" s="11">
        <f t="shared" si="5"/>
        <v>28920.061965566932</v>
      </c>
      <c r="AL158" s="11">
        <f t="shared" si="5"/>
        <v>28992.362120480848</v>
      </c>
      <c r="AM158" s="11">
        <f t="shared" si="5"/>
        <v>29064.843025782047</v>
      </c>
      <c r="AN158" s="11">
        <f t="shared" si="5"/>
        <v>29137.505133346502</v>
      </c>
      <c r="AO158" s="11">
        <f t="shared" si="5"/>
        <v>29210.348896179865</v>
      </c>
      <c r="AP158" s="11">
        <f t="shared" si="5"/>
        <v>29283.374768420312</v>
      </c>
      <c r="AQ158" s="11">
        <f t="shared" si="5"/>
        <v>29356.583205341361</v>
      </c>
      <c r="AR158" s="11">
        <f t="shared" si="5"/>
        <v>29429.974663354715</v>
      </c>
      <c r="AS158" s="11">
        <f t="shared" si="5"/>
        <v>29503.549600013099</v>
      </c>
      <c r="AT158" s="11">
        <f t="shared" si="5"/>
        <v>29577.308474013131</v>
      </c>
      <c r="AU158" s="11">
        <f t="shared" si="5"/>
        <v>29651.251745198162</v>
      </c>
      <c r="AV158" s="11">
        <f t="shared" si="5"/>
        <v>29725.379874561157</v>
      </c>
      <c r="AW158" s="11">
        <f t="shared" si="5"/>
        <v>29799.693324247557</v>
      </c>
      <c r="AX158" s="11">
        <f t="shared" si="5"/>
        <v>29874.192557558174</v>
      </c>
      <c r="AY158" s="11">
        <f t="shared" si="5"/>
        <v>29948.878038952069</v>
      </c>
      <c r="AZ158" s="11">
        <f t="shared" si="5"/>
        <v>30023.750234049447</v>
      </c>
      <c r="BA158" s="11">
        <f t="shared" si="5"/>
        <v>30098.809609634569</v>
      </c>
      <c r="BB158" s="11">
        <f t="shared" si="5"/>
        <v>30174.056633658653</v>
      </c>
      <c r="BC158" s="11">
        <f t="shared" si="5"/>
        <v>30249.491775242797</v>
      </c>
      <c r="BD158" s="11">
        <f t="shared" si="5"/>
        <v>30325.115504680904</v>
      </c>
      <c r="BE158" s="11">
        <f t="shared" si="5"/>
        <v>30400.928293442605</v>
      </c>
      <c r="BF158" s="11">
        <f t="shared" si="5"/>
        <v>30476.93061417621</v>
      </c>
      <c r="BG158" s="11">
        <f t="shared" si="5"/>
        <v>30553.122940711648</v>
      </c>
      <c r="BH158" s="11">
        <f t="shared" si="5"/>
        <v>30629.505748063424</v>
      </c>
      <c r="BI158" s="11">
        <f t="shared" si="5"/>
        <v>30706.079512433582</v>
      </c>
      <c r="BJ158" s="11">
        <f t="shared" si="5"/>
        <v>30782.844711214664</v>
      </c>
    </row>
    <row r="159" spans="1:62" x14ac:dyDescent="0.25">
      <c r="A159" s="10" t="s">
        <v>7</v>
      </c>
      <c r="B159" s="21">
        <f>SUM(C158:BJ158)</f>
        <v>1717420.7291971173</v>
      </c>
    </row>
    <row r="179" spans="1:62" x14ac:dyDescent="0.25">
      <c r="A179" s="6" t="s">
        <v>0</v>
      </c>
      <c r="B179" s="3">
        <v>0</v>
      </c>
      <c r="C179" s="3">
        <v>1</v>
      </c>
      <c r="D179" s="3">
        <v>2</v>
      </c>
      <c r="E179" s="3">
        <v>3</v>
      </c>
      <c r="F179" s="3">
        <v>4</v>
      </c>
      <c r="G179" s="3">
        <v>5</v>
      </c>
      <c r="H179" s="3">
        <v>6</v>
      </c>
      <c r="I179" s="3">
        <v>7</v>
      </c>
      <c r="J179" s="3">
        <v>8</v>
      </c>
      <c r="K179" s="3">
        <v>9</v>
      </c>
      <c r="L179" s="3">
        <v>10</v>
      </c>
      <c r="M179" s="3">
        <v>11</v>
      </c>
      <c r="N179" s="3">
        <v>12</v>
      </c>
      <c r="O179" s="3">
        <v>13</v>
      </c>
      <c r="P179" s="3">
        <v>14</v>
      </c>
      <c r="Q179" s="3">
        <v>15</v>
      </c>
      <c r="R179" s="3">
        <v>16</v>
      </c>
      <c r="S179" s="3">
        <v>17</v>
      </c>
      <c r="T179" s="3">
        <v>18</v>
      </c>
      <c r="U179" s="3">
        <v>19</v>
      </c>
      <c r="V179" s="3">
        <v>20</v>
      </c>
      <c r="W179" s="3">
        <v>21</v>
      </c>
      <c r="X179" s="3">
        <v>22</v>
      </c>
      <c r="Y179" s="3">
        <v>23</v>
      </c>
      <c r="Z179" s="3">
        <v>24</v>
      </c>
      <c r="AA179" s="3">
        <v>25</v>
      </c>
      <c r="AB179" s="3">
        <v>26</v>
      </c>
      <c r="AC179" s="3">
        <v>27</v>
      </c>
      <c r="AD179" s="3">
        <v>28</v>
      </c>
      <c r="AE179" s="3">
        <v>29</v>
      </c>
      <c r="AF179" s="3">
        <v>30</v>
      </c>
      <c r="AG179" s="3">
        <v>31</v>
      </c>
      <c r="AH179" s="3">
        <v>32</v>
      </c>
      <c r="AI179" s="3">
        <v>33</v>
      </c>
      <c r="AJ179" s="3">
        <v>34</v>
      </c>
      <c r="AK179" s="3">
        <v>35</v>
      </c>
      <c r="AL179" s="3">
        <v>36</v>
      </c>
      <c r="AM179" s="3">
        <v>37</v>
      </c>
      <c r="AN179" s="3">
        <v>38</v>
      </c>
      <c r="AO179" s="3">
        <v>39</v>
      </c>
      <c r="AP179" s="3">
        <v>40</v>
      </c>
      <c r="AQ179" s="3">
        <v>41</v>
      </c>
      <c r="AR179" s="3">
        <v>42</v>
      </c>
      <c r="AS179" s="3">
        <v>43</v>
      </c>
      <c r="AT179" s="3">
        <v>44</v>
      </c>
      <c r="AU179" s="3">
        <v>45</v>
      </c>
      <c r="AV179" s="3">
        <v>46</v>
      </c>
      <c r="AW179" s="3">
        <v>47</v>
      </c>
      <c r="AX179" s="3">
        <v>48</v>
      </c>
      <c r="AY179" s="3">
        <v>49</v>
      </c>
      <c r="AZ179" s="3">
        <v>50</v>
      </c>
      <c r="BA179" s="3">
        <v>51</v>
      </c>
      <c r="BB179" s="3">
        <v>52</v>
      </c>
      <c r="BC179" s="3">
        <v>53</v>
      </c>
      <c r="BD179" s="3">
        <v>54</v>
      </c>
      <c r="BE179" s="3">
        <v>55</v>
      </c>
      <c r="BF179" s="3">
        <v>56</v>
      </c>
      <c r="BG179" s="3">
        <v>57</v>
      </c>
      <c r="BH179" s="3">
        <v>58</v>
      </c>
      <c r="BI179" s="3">
        <v>59</v>
      </c>
      <c r="BJ179" s="3">
        <v>60</v>
      </c>
    </row>
    <row r="180" spans="1:62" x14ac:dyDescent="0.25">
      <c r="A180" s="15" t="s">
        <v>1</v>
      </c>
      <c r="B180" s="16">
        <v>16500</v>
      </c>
      <c r="C180" s="16">
        <f>B180*(1+0.0425)-900</f>
        <v>16301.25</v>
      </c>
      <c r="D180" s="16">
        <f t="shared" ref="D180:BJ180" si="6">C180*(1+0.0425)-900</f>
        <v>16094.053124999999</v>
      </c>
      <c r="E180" s="16">
        <f t="shared" si="6"/>
        <v>15878.050382812497</v>
      </c>
      <c r="F180" s="16">
        <f t="shared" si="6"/>
        <v>15652.867524082027</v>
      </c>
      <c r="G180" s="16">
        <f t="shared" si="6"/>
        <v>15418.114393855512</v>
      </c>
      <c r="H180" s="16">
        <f t="shared" si="6"/>
        <v>15173.384255594372</v>
      </c>
      <c r="I180" s="16">
        <f t="shared" si="6"/>
        <v>14918.253086457133</v>
      </c>
      <c r="J180" s="16">
        <f t="shared" si="6"/>
        <v>14652.27884263156</v>
      </c>
      <c r="K180" s="16">
        <f t="shared" si="6"/>
        <v>14375.0006934434</v>
      </c>
      <c r="L180" s="16">
        <f t="shared" si="6"/>
        <v>14085.938222914745</v>
      </c>
      <c r="M180" s="16">
        <f t="shared" si="6"/>
        <v>13784.590597388622</v>
      </c>
      <c r="N180" s="16">
        <f t="shared" si="6"/>
        <v>13470.435697777639</v>
      </c>
      <c r="O180" s="16">
        <f t="shared" si="6"/>
        <v>13142.929214933189</v>
      </c>
      <c r="P180" s="16">
        <f t="shared" si="6"/>
        <v>12801.50370656785</v>
      </c>
      <c r="Q180" s="16">
        <f t="shared" si="6"/>
        <v>12445.567614096983</v>
      </c>
      <c r="R180" s="16">
        <f t="shared" si="6"/>
        <v>12074.504237696105</v>
      </c>
      <c r="S180" s="16">
        <f t="shared" si="6"/>
        <v>11687.670667798189</v>
      </c>
      <c r="T180" s="16">
        <f t="shared" si="6"/>
        <v>11284.396671179613</v>
      </c>
      <c r="U180" s="16">
        <f t="shared" si="6"/>
        <v>10863.983529704747</v>
      </c>
      <c r="V180" s="16">
        <f t="shared" si="6"/>
        <v>10425.702829717198</v>
      </c>
      <c r="W180" s="16">
        <f t="shared" si="6"/>
        <v>9968.7951999801789</v>
      </c>
      <c r="X180" s="16">
        <f t="shared" si="6"/>
        <v>9492.4689959793359</v>
      </c>
      <c r="Y180" s="16">
        <f t="shared" si="6"/>
        <v>8995.8989283084575</v>
      </c>
      <c r="Z180" s="16">
        <f t="shared" si="6"/>
        <v>8478.2246327615667</v>
      </c>
      <c r="AA180" s="16">
        <f t="shared" si="6"/>
        <v>7938.5491796539336</v>
      </c>
      <c r="AB180" s="16">
        <f t="shared" si="6"/>
        <v>7375.9375197892259</v>
      </c>
      <c r="AC180" s="16">
        <f t="shared" si="6"/>
        <v>6789.4148643802682</v>
      </c>
      <c r="AD180" s="16">
        <f t="shared" si="6"/>
        <v>6177.9649961164296</v>
      </c>
      <c r="AE180" s="16">
        <f t="shared" si="6"/>
        <v>5540.528508451378</v>
      </c>
      <c r="AF180" s="16">
        <f t="shared" si="6"/>
        <v>4876.0009700605615</v>
      </c>
      <c r="AG180" s="16">
        <f t="shared" si="6"/>
        <v>4183.2310112881351</v>
      </c>
      <c r="AH180" s="16">
        <f t="shared" si="6"/>
        <v>3461.0183292678803</v>
      </c>
      <c r="AI180" s="16">
        <f t="shared" si="6"/>
        <v>2708.111608261765</v>
      </c>
      <c r="AJ180" s="16">
        <f t="shared" si="6"/>
        <v>1923.2063516128901</v>
      </c>
      <c r="AK180" s="16">
        <f t="shared" si="6"/>
        <v>1104.9426215564379</v>
      </c>
      <c r="AL180" s="17">
        <f t="shared" si="6"/>
        <v>251.90268297258649</v>
      </c>
      <c r="AM180" s="16">
        <f t="shared" si="6"/>
        <v>-637.39145300107862</v>
      </c>
      <c r="AN180" s="16">
        <f t="shared" si="6"/>
        <v>-1564.4805897536244</v>
      </c>
      <c r="AO180" s="16">
        <f t="shared" si="6"/>
        <v>-2530.9710148181534</v>
      </c>
      <c r="AP180" s="16">
        <f t="shared" si="6"/>
        <v>-3538.5372829479247</v>
      </c>
      <c r="AQ180" s="16">
        <f t="shared" si="6"/>
        <v>-4588.9251174732117</v>
      </c>
      <c r="AR180" s="16">
        <f t="shared" si="6"/>
        <v>-5683.9544349658227</v>
      </c>
      <c r="AS180" s="16">
        <f t="shared" si="6"/>
        <v>-6825.52249845187</v>
      </c>
      <c r="AT180" s="16">
        <f t="shared" si="6"/>
        <v>-8015.6072046360741</v>
      </c>
      <c r="AU180" s="16">
        <f t="shared" si="6"/>
        <v>-9256.2705108331065</v>
      </c>
      <c r="AV180" s="16">
        <f t="shared" si="6"/>
        <v>-10549.662007543513</v>
      </c>
      <c r="AW180" s="16">
        <f t="shared" si="6"/>
        <v>-11898.022642864113</v>
      </c>
      <c r="AX180" s="16">
        <f t="shared" si="6"/>
        <v>-13303.688605185836</v>
      </c>
      <c r="AY180" s="16">
        <f t="shared" si="6"/>
        <v>-14769.095370906234</v>
      </c>
      <c r="AZ180" s="16">
        <f t="shared" si="6"/>
        <v>-16296.781924169749</v>
      </c>
      <c r="BA180" s="16">
        <f t="shared" si="6"/>
        <v>-17889.395155946964</v>
      </c>
      <c r="BB180" s="16">
        <f t="shared" si="6"/>
        <v>-19549.694450074709</v>
      </c>
      <c r="BC180" s="16">
        <f t="shared" si="6"/>
        <v>-21280.556464202884</v>
      </c>
      <c r="BD180" s="16">
        <f t="shared" si="6"/>
        <v>-23084.980113931506</v>
      </c>
      <c r="BE180" s="16">
        <f t="shared" si="6"/>
        <v>-24966.091768773593</v>
      </c>
      <c r="BF180" s="16">
        <f t="shared" si="6"/>
        <v>-26927.15066894647</v>
      </c>
      <c r="BG180" s="16">
        <f t="shared" si="6"/>
        <v>-28971.554572376695</v>
      </c>
      <c r="BH180" s="16">
        <f t="shared" si="6"/>
        <v>-31102.845641702705</v>
      </c>
      <c r="BI180" s="16">
        <f t="shared" si="6"/>
        <v>-33324.71658147507</v>
      </c>
      <c r="BJ180" s="16">
        <f t="shared" si="6"/>
        <v>-35641.017036187761</v>
      </c>
    </row>
    <row r="181" spans="1:62" x14ac:dyDescent="0.25">
      <c r="A181" s="7" t="s">
        <v>8</v>
      </c>
      <c r="B181" s="22">
        <f>SUM(C180:AL180)</f>
        <v>363796.67169409239</v>
      </c>
    </row>
    <row r="207" spans="1:62" x14ac:dyDescent="0.25">
      <c r="A207" s="6" t="s">
        <v>0</v>
      </c>
      <c r="B207" s="3">
        <v>0</v>
      </c>
      <c r="C207" s="3">
        <v>1</v>
      </c>
      <c r="D207" s="3">
        <v>2</v>
      </c>
      <c r="E207" s="3">
        <v>3</v>
      </c>
      <c r="F207" s="3">
        <v>4</v>
      </c>
      <c r="G207" s="3">
        <v>5</v>
      </c>
      <c r="H207" s="3">
        <v>6</v>
      </c>
      <c r="I207" s="3">
        <v>7</v>
      </c>
      <c r="J207" s="3">
        <v>8</v>
      </c>
      <c r="K207" s="3">
        <v>9</v>
      </c>
      <c r="L207" s="3">
        <v>10</v>
      </c>
      <c r="M207" s="3">
        <v>11</v>
      </c>
      <c r="N207" s="3">
        <v>12</v>
      </c>
      <c r="O207" s="3">
        <v>13</v>
      </c>
      <c r="P207" s="3">
        <v>14</v>
      </c>
      <c r="Q207" s="3">
        <v>15</v>
      </c>
      <c r="R207" s="3">
        <v>16</v>
      </c>
      <c r="S207" s="3">
        <v>17</v>
      </c>
      <c r="T207" s="3">
        <v>18</v>
      </c>
      <c r="U207" s="3">
        <v>19</v>
      </c>
      <c r="V207" s="3">
        <v>20</v>
      </c>
      <c r="W207" s="3">
        <v>21</v>
      </c>
      <c r="X207" s="3">
        <v>22</v>
      </c>
      <c r="Y207" s="3">
        <v>23</v>
      </c>
      <c r="Z207" s="3">
        <v>24</v>
      </c>
      <c r="AA207" s="3">
        <v>25</v>
      </c>
      <c r="AB207" s="3">
        <v>26</v>
      </c>
      <c r="AC207" s="3">
        <v>27</v>
      </c>
      <c r="AD207" s="3">
        <v>28</v>
      </c>
      <c r="AE207" s="3">
        <v>29</v>
      </c>
      <c r="AF207" s="3">
        <v>30</v>
      </c>
      <c r="AG207" s="3">
        <v>31</v>
      </c>
      <c r="AH207" s="3">
        <v>32</v>
      </c>
      <c r="AI207" s="3">
        <v>33</v>
      </c>
      <c r="AJ207" s="3">
        <v>34</v>
      </c>
      <c r="AK207" s="3">
        <v>35</v>
      </c>
      <c r="AL207" s="3">
        <v>36</v>
      </c>
      <c r="AM207" s="3">
        <v>37</v>
      </c>
      <c r="AN207" s="3">
        <v>38</v>
      </c>
      <c r="AO207" s="3">
        <v>39</v>
      </c>
      <c r="AP207" s="3">
        <v>40</v>
      </c>
      <c r="AQ207" s="3">
        <v>41</v>
      </c>
      <c r="AR207" s="3">
        <v>42</v>
      </c>
      <c r="AS207" s="3">
        <v>43</v>
      </c>
      <c r="AT207" s="3">
        <v>44</v>
      </c>
      <c r="AU207" s="3">
        <v>45</v>
      </c>
      <c r="AV207" s="3">
        <v>46</v>
      </c>
      <c r="AW207" s="3">
        <v>47</v>
      </c>
      <c r="AX207" s="3">
        <v>48</v>
      </c>
      <c r="AY207" s="3">
        <v>49</v>
      </c>
      <c r="AZ207" s="3">
        <v>50</v>
      </c>
      <c r="BA207" s="3">
        <v>51</v>
      </c>
      <c r="BB207" s="3">
        <v>52</v>
      </c>
      <c r="BC207" s="3">
        <v>53</v>
      </c>
      <c r="BD207" s="3">
        <v>54</v>
      </c>
      <c r="BE207" s="3">
        <v>55</v>
      </c>
      <c r="BF207" s="3">
        <v>56</v>
      </c>
      <c r="BG207" s="3">
        <v>57</v>
      </c>
      <c r="BH207" s="3">
        <v>58</v>
      </c>
      <c r="BI207" s="3">
        <v>59</v>
      </c>
      <c r="BJ207" s="3">
        <v>60</v>
      </c>
    </row>
    <row r="208" spans="1:62" x14ac:dyDescent="0.25">
      <c r="A208" s="5" t="s">
        <v>1</v>
      </c>
      <c r="B208" s="11">
        <v>19950</v>
      </c>
      <c r="C208" s="11">
        <f>B208*(1+0.443)-1000</f>
        <v>27787.850000000002</v>
      </c>
      <c r="D208" s="11">
        <f t="shared" ref="D208:BJ208" si="7">C208*(1+0.443)-1000</f>
        <v>39097.867550000003</v>
      </c>
      <c r="E208" s="11">
        <f t="shared" si="7"/>
        <v>55418.222874650004</v>
      </c>
      <c r="F208" s="11">
        <f t="shared" si="7"/>
        <v>78968.495608119963</v>
      </c>
      <c r="G208" s="11">
        <f t="shared" si="7"/>
        <v>112951.53916251712</v>
      </c>
      <c r="H208" s="11">
        <f t="shared" si="7"/>
        <v>161989.07101151222</v>
      </c>
      <c r="I208" s="11">
        <f t="shared" si="7"/>
        <v>232750.22946961215</v>
      </c>
      <c r="J208" s="11">
        <f t="shared" si="7"/>
        <v>334858.58112465037</v>
      </c>
      <c r="K208" s="11">
        <f t="shared" si="7"/>
        <v>482200.9325628705</v>
      </c>
      <c r="L208" s="11">
        <f t="shared" si="7"/>
        <v>694815.94568822219</v>
      </c>
      <c r="M208" s="11">
        <f t="shared" si="7"/>
        <v>1001619.4096281047</v>
      </c>
      <c r="N208" s="11">
        <f t="shared" si="7"/>
        <v>1444336.808093355</v>
      </c>
      <c r="O208" s="11">
        <f t="shared" si="7"/>
        <v>2083178.0140787114</v>
      </c>
      <c r="P208" s="11">
        <f t="shared" si="7"/>
        <v>3005025.8743155808</v>
      </c>
      <c r="Q208" s="11">
        <f t="shared" si="7"/>
        <v>4335252.3366373833</v>
      </c>
      <c r="R208" s="11">
        <f t="shared" si="7"/>
        <v>6254769.1217677444</v>
      </c>
      <c r="S208" s="11">
        <f t="shared" si="7"/>
        <v>9024631.8427108563</v>
      </c>
      <c r="T208" s="11">
        <f t="shared" si="7"/>
        <v>13021543.749031765</v>
      </c>
      <c r="U208" s="11">
        <f t="shared" si="7"/>
        <v>18789087.629852839</v>
      </c>
      <c r="V208" s="11">
        <f t="shared" si="7"/>
        <v>27111653.449877646</v>
      </c>
      <c r="W208" s="11">
        <f t="shared" si="7"/>
        <v>39121115.928173445</v>
      </c>
      <c r="X208" s="11">
        <f t="shared" si="7"/>
        <v>56450770.284354284</v>
      </c>
      <c r="Y208" s="11">
        <f t="shared" si="7"/>
        <v>81457461.520323232</v>
      </c>
      <c r="Z208" s="11">
        <f t="shared" si="7"/>
        <v>117542116.97382642</v>
      </c>
      <c r="AA208" s="11">
        <f t="shared" si="7"/>
        <v>169612274.79323155</v>
      </c>
      <c r="AB208" s="11">
        <f t="shared" si="7"/>
        <v>244749512.52663314</v>
      </c>
      <c r="AC208" s="11">
        <f t="shared" si="7"/>
        <v>353172546.57593167</v>
      </c>
      <c r="AD208" s="11">
        <f t="shared" si="7"/>
        <v>509626984.70906943</v>
      </c>
      <c r="AE208" s="11">
        <f t="shared" si="7"/>
        <v>735390738.93518722</v>
      </c>
      <c r="AF208" s="11">
        <f t="shared" si="7"/>
        <v>1061167836.2834752</v>
      </c>
      <c r="AG208" s="11">
        <f t="shared" si="7"/>
        <v>1531264187.7570548</v>
      </c>
      <c r="AH208" s="11">
        <f t="shared" si="7"/>
        <v>2209613222.9334302</v>
      </c>
      <c r="AI208" s="11">
        <f t="shared" si="7"/>
        <v>3188470880.6929398</v>
      </c>
      <c r="AJ208" s="11">
        <f t="shared" si="7"/>
        <v>4600962480.8399124</v>
      </c>
      <c r="AK208" s="11">
        <f t="shared" si="7"/>
        <v>6639187859.8519936</v>
      </c>
      <c r="AL208" s="11">
        <f t="shared" si="7"/>
        <v>9580347081.766428</v>
      </c>
      <c r="AM208" s="11">
        <f t="shared" si="7"/>
        <v>13824439838.988956</v>
      </c>
      <c r="AN208" s="11">
        <f t="shared" si="7"/>
        <v>19948665687.661064</v>
      </c>
      <c r="AO208" s="11">
        <f t="shared" si="7"/>
        <v>28785923587.294918</v>
      </c>
      <c r="AP208" s="11">
        <f t="shared" si="7"/>
        <v>41538086736.466568</v>
      </c>
      <c r="AQ208" s="11">
        <f t="shared" si="7"/>
        <v>59939458160.72126</v>
      </c>
      <c r="AR208" s="11">
        <f t="shared" si="7"/>
        <v>86492637125.920776</v>
      </c>
      <c r="AS208" s="11">
        <f t="shared" si="7"/>
        <v>124808874372.70369</v>
      </c>
      <c r="AT208" s="11">
        <f t="shared" si="7"/>
        <v>180099204719.81143</v>
      </c>
      <c r="AU208" s="11">
        <f t="shared" si="7"/>
        <v>259883151410.6879</v>
      </c>
      <c r="AV208" s="11">
        <f t="shared" si="7"/>
        <v>375011386485.62268</v>
      </c>
      <c r="AW208" s="11">
        <f t="shared" si="7"/>
        <v>541141429698.75354</v>
      </c>
      <c r="AX208" s="11">
        <f t="shared" si="7"/>
        <v>780867082055.30139</v>
      </c>
      <c r="AY208" s="11">
        <f t="shared" si="7"/>
        <v>1126791198405.8</v>
      </c>
      <c r="AZ208" s="11">
        <f t="shared" si="7"/>
        <v>1625959698299.5696</v>
      </c>
      <c r="BA208" s="11">
        <f t="shared" si="7"/>
        <v>2346259843646.2788</v>
      </c>
      <c r="BB208" s="11">
        <f t="shared" si="7"/>
        <v>3385652953381.5806</v>
      </c>
      <c r="BC208" s="11">
        <f t="shared" si="7"/>
        <v>4885497210729.6211</v>
      </c>
      <c r="BD208" s="11">
        <f t="shared" si="7"/>
        <v>7049772474082.8438</v>
      </c>
      <c r="BE208" s="11">
        <f t="shared" si="7"/>
        <v>10172821679101.545</v>
      </c>
      <c r="BF208" s="11">
        <f t="shared" si="7"/>
        <v>14679381681943.529</v>
      </c>
      <c r="BG208" s="11">
        <f t="shared" si="7"/>
        <v>21182347766044.512</v>
      </c>
      <c r="BH208" s="11">
        <f t="shared" si="7"/>
        <v>30566127825402.23</v>
      </c>
      <c r="BI208" s="11">
        <f t="shared" si="7"/>
        <v>44106922451055.422</v>
      </c>
      <c r="BJ208" s="11">
        <f t="shared" si="7"/>
        <v>63646289095872.977</v>
      </c>
    </row>
    <row r="209" spans="1:3" x14ac:dyDescent="0.25">
      <c r="A209" s="12" t="s">
        <v>9</v>
      </c>
      <c r="B209" s="25">
        <f>SUM(C208:BJ208)</f>
        <v>207317370646855.19</v>
      </c>
      <c r="C209" s="25"/>
    </row>
  </sheetData>
  <mergeCells count="1">
    <mergeCell ref="B209:C20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B72E-6892-4072-86FE-E57535F93308}">
  <dimension ref="A1"/>
  <sheetViews>
    <sheetView tabSelected="1" zoomScale="85" zoomScaleNormal="85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01</vt:lpstr>
      <vt:lpstr>Ex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2022-10-26T08:25:33Z</dcterms:created>
  <dcterms:modified xsi:type="dcterms:W3CDTF">2023-01-13T08:50:01Z</dcterms:modified>
</cp:coreProperties>
</file>