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gsares2017/Desktop/Mathematical Modeling/Lecture notes/Chapter 3/"/>
    </mc:Choice>
  </mc:AlternateContent>
  <xr:revisionPtr revIDLastSave="0" documentId="8_{5C655E95-3777-3C47-A59F-48829D5B0E67}" xr6:coauthVersionLast="36" xr6:coauthVersionMax="36" xr10:uidLastSave="{00000000-0000-0000-0000-000000000000}"/>
  <bookViews>
    <workbookView xWindow="-320" yWindow="500" windowWidth="25440" windowHeight="14600" activeTab="1" xr2:uid="{29A5569E-ADF9-D046-92E4-9DAA42DA0E33}"/>
  </bookViews>
  <sheets>
    <sheet name="Sheet1" sheetId="1" r:id="rId1"/>
    <sheet name="Sheet2" sheetId="2" r:id="rId2"/>
  </sheets>
  <definedNames>
    <definedName name="solver_adj" localSheetId="0" hidden="1">Sheet1!$H$3:$H$4</definedName>
    <definedName name="solver_adj" localSheetId="1" hidden="1">Sheet2!$H$12:$H$13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itr" localSheetId="0" hidden="1">2147483647</definedName>
    <definedName name="solver_itr" localSheetId="1" hidden="1">2147483647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opt" localSheetId="0" hidden="1">Sheet1!$I$1</definedName>
    <definedName name="solver_opt" localSheetId="1" hidden="1">Sheet2!$G$11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D13" i="2" s="1"/>
  <c r="E13" i="2" s="1"/>
  <c r="C14" i="2"/>
  <c r="D14" i="2" s="1"/>
  <c r="E14" i="2" s="1"/>
  <c r="C15" i="2"/>
  <c r="D15" i="2" s="1"/>
  <c r="E15" i="2" s="1"/>
  <c r="C16" i="2"/>
  <c r="D16" i="2" s="1"/>
  <c r="E16" i="2" s="1"/>
  <c r="C17" i="2"/>
  <c r="D17" i="2" s="1"/>
  <c r="E17" i="2" s="1"/>
  <c r="C12" i="2"/>
  <c r="D12" i="2" s="1"/>
  <c r="E12" i="2" s="1"/>
  <c r="C3" i="1"/>
  <c r="C4" i="1"/>
  <c r="C5" i="1"/>
  <c r="C6" i="1"/>
  <c r="C2" i="1"/>
  <c r="G11" i="2" l="1"/>
  <c r="D3" i="1"/>
  <c r="E3" i="1" s="1"/>
  <c r="D4" i="1"/>
  <c r="E4" i="1" s="1"/>
  <c r="D5" i="1"/>
  <c r="E5" i="1" s="1"/>
  <c r="D6" i="1"/>
  <c r="E6" i="1" s="1"/>
  <c r="D2" i="1"/>
  <c r="E2" i="1" s="1"/>
  <c r="I1" i="1" l="1"/>
</calcChain>
</file>

<file path=xl/sharedStrings.xml><?xml version="1.0" encoding="utf-8"?>
<sst xmlns="http://schemas.openxmlformats.org/spreadsheetml/2006/main" count="20" uniqueCount="20">
  <si>
    <t xml:space="preserve">x </t>
  </si>
  <si>
    <t xml:space="preserve">y </t>
  </si>
  <si>
    <t xml:space="preserve">A = </t>
  </si>
  <si>
    <t>Initial</t>
  </si>
  <si>
    <t xml:space="preserve">Objective Function S = </t>
  </si>
  <si>
    <t xml:space="preserve">n = </t>
  </si>
  <si>
    <t>y=Ax^n</t>
  </si>
  <si>
    <t>e^2 = (y-Ax^n)^2</t>
  </si>
  <si>
    <t>e = y-Ax^n</t>
  </si>
  <si>
    <t>Model: y = Ax^n</t>
  </si>
  <si>
    <t>t</t>
  </si>
  <si>
    <t>p</t>
  </si>
  <si>
    <t xml:space="preserve">Objective function S = </t>
  </si>
  <si>
    <t>y_model</t>
  </si>
  <si>
    <t xml:space="preserve">Initial values </t>
  </si>
  <si>
    <t>a=</t>
  </si>
  <si>
    <t>b=</t>
  </si>
  <si>
    <t>Error</t>
  </si>
  <si>
    <t>Error_squared</t>
  </si>
  <si>
    <t>Unconstrained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</si>
</sst>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00"/>
    <numFmt numFmtId="170" formatCode="0.000"/>
  </numFmts>
  <fonts count="3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1"/>
      <name val="CMSS1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 applyAlignment="1"/>
    <xf numFmtId="0" fontId="2" fillId="0" borderId="0" xfId="0" applyFont="1" applyAlignment="1"/>
    <xf numFmtId="0" fontId="1" fillId="0" borderId="1" xfId="0" applyFont="1" applyBorder="1"/>
    <xf numFmtId="0" fontId="1" fillId="2" borderId="1" xfId="0" applyFont="1" applyFill="1" applyBorder="1"/>
    <xf numFmtId="169" fontId="1" fillId="2" borderId="1" xfId="0" applyNumberFormat="1" applyFont="1" applyFill="1" applyBorder="1"/>
    <xf numFmtId="0" fontId="0" fillId="0" borderId="0" xfId="0" applyAlignment="1">
      <alignment horizontal="center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509605</xdr:colOff>
      <xdr:row>7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1511AE-F65B-C44C-945D-0C6D695E7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08980" cy="1471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0D412-F363-4D45-A3C0-B0813885014F}">
  <dimension ref="A1:I8"/>
  <sheetViews>
    <sheetView zoomScale="140" zoomScaleNormal="140" workbookViewId="0">
      <selection activeCell="B10" sqref="B10"/>
    </sheetView>
  </sheetViews>
  <sheetFormatPr baseColWidth="10" defaultRowHeight="26"/>
  <cols>
    <col min="1" max="3" width="10.83203125" style="1"/>
    <col min="4" max="4" width="17.6640625" style="1" customWidth="1"/>
    <col min="5" max="5" width="25.1640625" style="1" customWidth="1"/>
    <col min="6" max="7" width="10.83203125" style="1"/>
    <col min="8" max="8" width="12.33203125" style="1" bestFit="1" customWidth="1"/>
    <col min="9" max="16384" width="10.83203125" style="1"/>
  </cols>
  <sheetData>
    <row r="1" spans="1:9">
      <c r="A1" s="2" t="s">
        <v>0</v>
      </c>
      <c r="B1" s="2" t="s">
        <v>1</v>
      </c>
      <c r="C1" s="4" t="s">
        <v>6</v>
      </c>
      <c r="D1" s="4" t="s">
        <v>8</v>
      </c>
      <c r="E1" s="4" t="s">
        <v>7</v>
      </c>
      <c r="F1" s="1" t="s">
        <v>4</v>
      </c>
      <c r="I1" s="5">
        <f>SUM(E2:E6)</f>
        <v>0.20306728962770909</v>
      </c>
    </row>
    <row r="2" spans="1:9">
      <c r="A2" s="2">
        <v>0.5</v>
      </c>
      <c r="B2" s="2">
        <v>0.7</v>
      </c>
      <c r="C2" s="4">
        <f>$H$3*A2^$H$4</f>
        <v>0.7768267797620142</v>
      </c>
      <c r="D2" s="4">
        <f>B2-C2</f>
        <v>-7.6826779762014241E-2</v>
      </c>
      <c r="E2" s="4">
        <f>D2^2</f>
        <v>5.9023540886010408E-3</v>
      </c>
    </row>
    <row r="3" spans="1:9">
      <c r="A3" s="2">
        <v>1</v>
      </c>
      <c r="B3" s="2">
        <v>3.4</v>
      </c>
      <c r="C3" s="4">
        <f t="shared" ref="C3:C6" si="0">$H$3*A3^$H$4</f>
        <v>3.1440309788557412</v>
      </c>
      <c r="D3" s="4">
        <f t="shared" ref="D3:D6" si="1">B3-C3</f>
        <v>0.25596902114425868</v>
      </c>
      <c r="E3" s="4">
        <f t="shared" ref="E3:E6" si="2">D3^2</f>
        <v>6.552013978554995E-2</v>
      </c>
      <c r="F3" s="3" t="s">
        <v>3</v>
      </c>
      <c r="G3" s="4" t="s">
        <v>2</v>
      </c>
      <c r="H3" s="6">
        <v>3.1440309788557412</v>
      </c>
    </row>
    <row r="4" spans="1:9">
      <c r="A4" s="2">
        <v>1.5</v>
      </c>
      <c r="B4" s="2">
        <v>7.2</v>
      </c>
      <c r="C4" s="4">
        <f t="shared" si="0"/>
        <v>7.1228563488412968</v>
      </c>
      <c r="D4" s="4">
        <f t="shared" si="1"/>
        <v>7.7143651158703364E-2</v>
      </c>
      <c r="E4" s="4">
        <f t="shared" si="2"/>
        <v>5.9511429140957145E-3</v>
      </c>
      <c r="F4" s="3"/>
      <c r="G4" s="4" t="s">
        <v>5</v>
      </c>
      <c r="H4" s="4">
        <v>2.0169505917228014</v>
      </c>
    </row>
    <row r="5" spans="1:9">
      <c r="A5" s="2">
        <v>2</v>
      </c>
      <c r="B5" s="2">
        <v>12.4</v>
      </c>
      <c r="C5" s="4">
        <f t="shared" si="0"/>
        <v>12.724755445522748</v>
      </c>
      <c r="D5" s="4">
        <f t="shared" si="1"/>
        <v>-0.32475544552274727</v>
      </c>
      <c r="E5" s="4">
        <f t="shared" si="2"/>
        <v>0.10546609939667807</v>
      </c>
      <c r="F5" s="3"/>
    </row>
    <row r="6" spans="1:9">
      <c r="A6" s="2">
        <v>2.5</v>
      </c>
      <c r="B6" s="2">
        <v>20.100000000000001</v>
      </c>
      <c r="C6" s="4">
        <f t="shared" si="0"/>
        <v>19.957776396323311</v>
      </c>
      <c r="D6" s="4">
        <f t="shared" si="1"/>
        <v>0.1422236036766904</v>
      </c>
      <c r="E6" s="4">
        <f t="shared" si="2"/>
        <v>2.0227553442784305E-2</v>
      </c>
      <c r="F6" s="3"/>
    </row>
    <row r="8" spans="1:9">
      <c r="A8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E9FDD-47CF-F047-8E67-4E7E64F8C096}">
  <dimension ref="A1:J17"/>
  <sheetViews>
    <sheetView tabSelected="1" zoomScale="160" zoomScaleNormal="160" workbookViewId="0">
      <selection activeCell="H14" sqref="H14"/>
    </sheetView>
  </sheetViews>
  <sheetFormatPr baseColWidth="10" defaultRowHeight="16"/>
  <cols>
    <col min="5" max="5" width="12.6640625" bestFit="1" customWidth="1"/>
    <col min="6" max="6" width="23.33203125" bestFit="1" customWidth="1"/>
  </cols>
  <sheetData>
    <row r="1" spans="1:10">
      <c r="A1" s="7"/>
      <c r="B1" s="7"/>
      <c r="C1" s="7"/>
      <c r="D1" s="7"/>
      <c r="E1" s="7"/>
      <c r="F1" s="7"/>
      <c r="G1" s="7"/>
      <c r="H1" s="7"/>
      <c r="I1" s="7"/>
      <c r="J1" s="7"/>
    </row>
    <row r="2" spans="1:10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>
      <c r="A3" s="7"/>
      <c r="B3" s="7"/>
      <c r="C3" s="7"/>
      <c r="D3" s="7"/>
      <c r="E3" s="7"/>
      <c r="F3" s="7"/>
      <c r="G3" s="7"/>
      <c r="H3" s="7"/>
      <c r="I3" s="7"/>
      <c r="J3" s="7"/>
    </row>
    <row r="4" spans="1:10">
      <c r="A4" s="7"/>
      <c r="B4" s="7"/>
      <c r="C4" s="7"/>
      <c r="D4" s="7"/>
      <c r="E4" s="7"/>
      <c r="F4" s="7"/>
      <c r="G4" s="7"/>
      <c r="H4" s="7"/>
      <c r="I4" s="7"/>
      <c r="J4" s="7"/>
    </row>
    <row r="5" spans="1:10">
      <c r="A5" s="7"/>
      <c r="B5" s="7"/>
      <c r="C5" s="7"/>
      <c r="D5" s="7"/>
      <c r="E5" s="7"/>
      <c r="F5" s="7"/>
      <c r="G5" s="7"/>
      <c r="H5" s="7"/>
      <c r="I5" s="7"/>
      <c r="J5" s="7"/>
    </row>
    <row r="6" spans="1:10">
      <c r="A6" s="7"/>
      <c r="B6" s="7"/>
      <c r="C6" s="7"/>
      <c r="D6" s="7"/>
      <c r="E6" s="7"/>
      <c r="F6" s="7"/>
      <c r="G6" s="7"/>
      <c r="H6" s="7"/>
      <c r="I6" s="7"/>
      <c r="J6" s="7"/>
    </row>
    <row r="7" spans="1:10">
      <c r="A7" s="7"/>
      <c r="B7" s="7"/>
      <c r="C7" s="7"/>
      <c r="D7" s="7"/>
      <c r="E7" s="7"/>
      <c r="F7" s="7"/>
      <c r="G7" s="7"/>
      <c r="H7" s="7"/>
      <c r="I7" s="7"/>
      <c r="J7" s="7"/>
    </row>
    <row r="8" spans="1:10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>
      <c r="A9" s="7"/>
      <c r="B9" s="7"/>
      <c r="C9" s="7"/>
      <c r="D9" s="7"/>
      <c r="E9" s="7"/>
      <c r="F9" s="7"/>
      <c r="G9" s="7"/>
      <c r="H9" s="7"/>
      <c r="I9" s="7"/>
      <c r="J9" s="7"/>
    </row>
    <row r="11" spans="1:10">
      <c r="A11" t="s">
        <v>10</v>
      </c>
      <c r="B11" t="s">
        <v>11</v>
      </c>
      <c r="C11" t="s">
        <v>13</v>
      </c>
      <c r="D11" t="s">
        <v>17</v>
      </c>
      <c r="E11" t="s">
        <v>18</v>
      </c>
      <c r="F11" t="s">
        <v>12</v>
      </c>
      <c r="G11">
        <f>SUM(E12:E17)</f>
        <v>14438.233524515877</v>
      </c>
    </row>
    <row r="12" spans="1:10">
      <c r="A12">
        <v>7</v>
      </c>
      <c r="B12">
        <v>8</v>
      </c>
      <c r="C12">
        <f>$H$12*EXP(A12*$H$13)</f>
        <v>65.691494012933219</v>
      </c>
      <c r="D12">
        <f>B12-C12</f>
        <v>-57.691494012933219</v>
      </c>
      <c r="E12">
        <f>D12^ 2</f>
        <v>3328.3084814443096</v>
      </c>
      <c r="F12" t="s">
        <v>14</v>
      </c>
      <c r="G12" t="s">
        <v>15</v>
      </c>
      <c r="H12" s="8">
        <v>47.312193016777179</v>
      </c>
    </row>
    <row r="13" spans="1:10">
      <c r="A13">
        <v>14</v>
      </c>
      <c r="B13">
        <v>41</v>
      </c>
      <c r="C13">
        <f t="shared" ref="C13:C17" si="0">$H$12*EXP(A13*$H$13)</f>
        <v>91.210576185318345</v>
      </c>
      <c r="D13">
        <f t="shared" ref="D13:D17" si="1">B13-C13</f>
        <v>-50.210576185318345</v>
      </c>
      <c r="E13">
        <f t="shared" ref="E13:E17" si="2">D13^ 2</f>
        <v>2521.101960861658</v>
      </c>
      <c r="G13" t="s">
        <v>16</v>
      </c>
      <c r="H13" s="8">
        <v>4.6885915324368907E-2</v>
      </c>
    </row>
    <row r="14" spans="1:10">
      <c r="A14">
        <v>21</v>
      </c>
      <c r="B14">
        <v>133</v>
      </c>
      <c r="C14">
        <f t="shared" si="0"/>
        <v>126.64302027321618</v>
      </c>
      <c r="D14">
        <f t="shared" si="1"/>
        <v>6.3569797267838197</v>
      </c>
      <c r="E14">
        <f t="shared" si="2"/>
        <v>40.411191246740486</v>
      </c>
      <c r="F14" t="s">
        <v>19</v>
      </c>
    </row>
    <row r="15" spans="1:10">
      <c r="A15">
        <v>28</v>
      </c>
      <c r="B15">
        <v>250</v>
      </c>
      <c r="C15">
        <f t="shared" si="0"/>
        <v>175.83985601994112</v>
      </c>
      <c r="D15">
        <f t="shared" si="1"/>
        <v>74.160143980058876</v>
      </c>
      <c r="E15">
        <f t="shared" si="2"/>
        <v>5499.7269551430627</v>
      </c>
    </row>
    <row r="16" spans="1:10">
      <c r="A16">
        <v>35</v>
      </c>
      <c r="B16">
        <v>280</v>
      </c>
      <c r="C16">
        <f t="shared" si="0"/>
        <v>244.14811727016934</v>
      </c>
      <c r="D16">
        <f t="shared" si="1"/>
        <v>35.851882729830663</v>
      </c>
      <c r="E16">
        <f t="shared" si="2"/>
        <v>1285.3574952735303</v>
      </c>
    </row>
    <row r="17" spans="1:5">
      <c r="A17">
        <v>42</v>
      </c>
      <c r="B17">
        <v>297</v>
      </c>
      <c r="C17">
        <f t="shared" si="0"/>
        <v>338.99199257652077</v>
      </c>
      <c r="D17">
        <f t="shared" si="1"/>
        <v>-41.991992576520772</v>
      </c>
      <c r="E17">
        <f t="shared" si="2"/>
        <v>1763.3274405465756</v>
      </c>
    </row>
  </sheetData>
  <mergeCells count="1">
    <mergeCell ref="A1:J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tepmonysim@gmail.com</dc:creator>
  <cp:lastModifiedBy>tepmonysim@gmail.com</cp:lastModifiedBy>
  <dcterms:created xsi:type="dcterms:W3CDTF">2022-12-12T02:38:08Z</dcterms:created>
  <dcterms:modified xsi:type="dcterms:W3CDTF">2022-12-12T04:08:25Z</dcterms:modified>
</cp:coreProperties>
</file>