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5135" windowHeight="8385"/>
  </bookViews>
  <sheets>
    <sheet name="Reklama" sheetId="1" r:id="rId1"/>
  </sheets>
  <calcPr calcId="145621"/>
</workbook>
</file>

<file path=xl/calcChain.xml><?xml version="1.0" encoding="utf-8"?>
<calcChain xmlns="http://schemas.openxmlformats.org/spreadsheetml/2006/main">
  <c r="H6" i="1" l="1"/>
  <c r="H8" i="1" s="1"/>
  <c r="E6" i="1"/>
  <c r="E8" i="1" s="1"/>
  <c r="D6" i="1"/>
  <c r="D8" i="1" s="1"/>
  <c r="C6" i="1"/>
  <c r="C8" i="1" s="1"/>
  <c r="B6" i="1"/>
  <c r="B8" i="1" s="1"/>
  <c r="B7" i="1" l="1"/>
  <c r="C7" i="1"/>
  <c r="D7" i="1"/>
  <c r="E7" i="1"/>
  <c r="H7" i="1"/>
  <c r="H13" i="1" l="1"/>
  <c r="H14" i="1" s="1"/>
  <c r="H9" i="1"/>
  <c r="H16" i="1" s="1"/>
  <c r="H17" i="1" s="1"/>
  <c r="E13" i="1"/>
  <c r="E14" i="1" s="1"/>
  <c r="E9" i="1"/>
  <c r="E16" i="1" s="1"/>
  <c r="E17" i="1" s="1"/>
  <c r="D13" i="1"/>
  <c r="D14" i="1" s="1"/>
  <c r="D9" i="1"/>
  <c r="D16" i="1" s="1"/>
  <c r="D17" i="1" s="1"/>
  <c r="C13" i="1"/>
  <c r="C14" i="1" s="1"/>
  <c r="C9" i="1"/>
  <c r="C16" i="1" s="1"/>
  <c r="C17" i="1" s="1"/>
  <c r="B13" i="1"/>
  <c r="B14" i="1" s="1"/>
  <c r="B9" i="1"/>
  <c r="B16" i="1" s="1"/>
  <c r="B17" i="1" s="1"/>
</calcChain>
</file>

<file path=xl/sharedStrings.xml><?xml version="1.0" encoding="utf-8"?>
<sst xmlns="http://schemas.openxmlformats.org/spreadsheetml/2006/main" count="35" uniqueCount="20">
  <si>
    <t>Výpočet Zisku dle různých scénářů</t>
  </si>
  <si>
    <t>Scénáře</t>
  </si>
  <si>
    <t>Čtvrtletí</t>
  </si>
  <si>
    <t>1.</t>
  </si>
  <si>
    <t>2.</t>
  </si>
  <si>
    <t>3.</t>
  </si>
  <si>
    <t>4.</t>
  </si>
  <si>
    <t>Sezónní faktor</t>
  </si>
  <si>
    <t>Prodané množství</t>
  </si>
  <si>
    <t>Příjem z prodeje</t>
  </si>
  <si>
    <t>Náklady na prodej</t>
  </si>
  <si>
    <t>Hrubý zisk</t>
  </si>
  <si>
    <t>Zaměstnanci</t>
  </si>
  <si>
    <t>Reklama</t>
  </si>
  <si>
    <t>Režijní náklady</t>
  </si>
  <si>
    <t>Celkové náklady</t>
  </si>
  <si>
    <t>Zisk</t>
  </si>
  <si>
    <t>Ziskové rozpětí</t>
  </si>
  <si>
    <t xml:space="preserve">Prodejní cena </t>
  </si>
  <si>
    <t>Výrobní náklady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</si>
</sst>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* #,##0\ &quot;Kč&quot;_-;\-* #,##0\ &quot;Kč&quot;_-;_-* &quot;-&quot;\ &quot;Kč&quot;_-;_-@_-"/>
    <numFmt numFmtId="164" formatCode="0.0"/>
  </numFmts>
  <fonts count="8" x14ac:knownFonts="1">
    <font>
      <sz val="11"/>
      <color theme="1"/>
      <name val="Calibri"/>
      <family val="2"/>
      <charset val="238"/>
      <scheme val="minor"/>
    </font>
    <font>
      <sz val="8"/>
      <name val="Helv"/>
    </font>
    <font>
      <b/>
      <sz val="14"/>
      <name val="Arial"/>
      <family val="2"/>
      <charset val="238"/>
    </font>
    <font>
      <sz val="8"/>
      <name val="MS Sans Serif"/>
      <family val="2"/>
      <charset val="238"/>
    </font>
    <font>
      <b/>
      <sz val="10"/>
      <name val="Helv"/>
    </font>
    <font>
      <b/>
      <i/>
      <sz val="10"/>
      <name val="Arial"/>
      <family val="2"/>
      <charset val="238"/>
    </font>
    <font>
      <i/>
      <sz val="10"/>
      <name val="Arial"/>
      <family val="2"/>
      <charset val="238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ck">
        <color indexed="18"/>
      </left>
      <right style="double">
        <color indexed="18"/>
      </right>
      <top style="thick">
        <color indexed="18"/>
      </top>
      <bottom style="double">
        <color indexed="18"/>
      </bottom>
      <diagonal/>
    </border>
    <border>
      <left/>
      <right/>
      <top style="thick">
        <color indexed="18"/>
      </top>
      <bottom style="double">
        <color indexed="18"/>
      </bottom>
      <diagonal/>
    </border>
    <border>
      <left/>
      <right style="thick">
        <color indexed="18"/>
      </right>
      <top style="thick">
        <color indexed="18"/>
      </top>
      <bottom style="double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 style="double">
        <color indexed="18"/>
      </bottom>
      <diagonal/>
    </border>
    <border>
      <left style="thick">
        <color indexed="18"/>
      </left>
      <right style="double">
        <color indexed="18"/>
      </right>
      <top/>
      <bottom/>
      <diagonal/>
    </border>
    <border>
      <left/>
      <right style="thick">
        <color indexed="18"/>
      </right>
      <top/>
      <bottom/>
      <diagonal/>
    </border>
    <border>
      <left style="thick">
        <color indexed="18"/>
      </left>
      <right style="thick">
        <color indexed="18"/>
      </right>
      <top/>
      <bottom/>
      <diagonal/>
    </border>
    <border>
      <left style="thick">
        <color indexed="18"/>
      </left>
      <right/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ck">
        <color indexed="18"/>
      </right>
      <top/>
      <bottom/>
      <diagonal/>
    </border>
    <border>
      <left style="thick">
        <color indexed="18"/>
      </left>
      <right/>
      <top style="medium">
        <color indexed="18"/>
      </top>
      <bottom style="medium">
        <color indexed="18"/>
      </bottom>
      <diagonal/>
    </border>
    <border>
      <left style="double">
        <color indexed="64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thick">
        <color indexed="18"/>
      </right>
      <top style="medium">
        <color indexed="18"/>
      </top>
      <bottom style="medium">
        <color indexed="18"/>
      </bottom>
      <diagonal/>
    </border>
    <border>
      <left style="double">
        <color indexed="64"/>
      </left>
      <right style="thick">
        <color indexed="18"/>
      </right>
      <top style="medium">
        <color indexed="18"/>
      </top>
      <bottom style="medium">
        <color indexed="18"/>
      </bottom>
      <diagonal/>
    </border>
    <border>
      <left style="thick">
        <color indexed="18"/>
      </left>
      <right style="double">
        <color indexed="18"/>
      </right>
      <top/>
      <bottom style="thick">
        <color indexed="18"/>
      </bottom>
      <diagonal/>
    </border>
    <border>
      <left/>
      <right/>
      <top/>
      <bottom style="thick">
        <color indexed="18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/>
      <top style="thick">
        <color indexed="18"/>
      </top>
      <bottom/>
      <diagonal/>
    </border>
    <border>
      <left/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/>
      <top/>
      <bottom style="thick">
        <color indexed="18"/>
      </bottom>
      <diagonal/>
    </border>
  </borders>
  <cellStyleXfs count="3">
    <xf numFmtId="0" fontId="0" fillId="0" borderId="0"/>
    <xf numFmtId="0" fontId="1" fillId="0" borderId="0">
      <alignment horizontal="left"/>
    </xf>
    <xf numFmtId="0" fontId="3" fillId="0" borderId="0"/>
  </cellStyleXfs>
  <cellXfs count="47">
    <xf numFmtId="0" fontId="0" fillId="0" borderId="0" xfId="0"/>
    <xf numFmtId="0" fontId="2" fillId="0" borderId="0" xfId="1" applyFont="1">
      <alignment horizontal="left"/>
    </xf>
    <xf numFmtId="0" fontId="3" fillId="0" borderId="0" xfId="2"/>
    <xf numFmtId="0" fontId="4" fillId="0" borderId="0" xfId="1" applyFont="1">
      <alignment horizontal="left"/>
    </xf>
    <xf numFmtId="1" fontId="5" fillId="0" borderId="1" xfId="2" applyNumberFormat="1" applyFont="1" applyFill="1" applyBorder="1" applyAlignment="1">
      <alignment horizontal="left"/>
    </xf>
    <xf numFmtId="1" fontId="6" fillId="2" borderId="2" xfId="2" applyNumberFormat="1" applyFont="1" applyFill="1" applyBorder="1" applyAlignment="1">
      <alignment horizontal="center"/>
    </xf>
    <xf numFmtId="1" fontId="6" fillId="2" borderId="3" xfId="2" applyNumberFormat="1" applyFont="1" applyFill="1" applyBorder="1" applyAlignment="1">
      <alignment horizontal="center"/>
    </xf>
    <xf numFmtId="0" fontId="7" fillId="0" borderId="0" xfId="2" applyFont="1"/>
    <xf numFmtId="1" fontId="6" fillId="2" borderId="4" xfId="2" applyNumberFormat="1" applyFont="1" applyFill="1" applyBorder="1" applyAlignment="1">
      <alignment horizontal="center"/>
    </xf>
    <xf numFmtId="1" fontId="6" fillId="0" borderId="5" xfId="2" applyNumberFormat="1" applyFont="1" applyFill="1" applyBorder="1" applyAlignment="1">
      <alignment horizontal="left"/>
    </xf>
    <xf numFmtId="0" fontId="7" fillId="2" borderId="0" xfId="2" applyFont="1" applyFill="1" applyBorder="1" applyAlignment="1">
      <alignment horizontal="center"/>
    </xf>
    <xf numFmtId="164" fontId="7" fillId="2" borderId="0" xfId="2" applyNumberFormat="1" applyFont="1" applyFill="1" applyBorder="1" applyAlignment="1">
      <alignment horizontal="center"/>
    </xf>
    <xf numFmtId="164" fontId="7" fillId="2" borderId="6" xfId="2" applyNumberFormat="1" applyFont="1" applyFill="1" applyBorder="1" applyAlignment="1">
      <alignment horizontal="center"/>
    </xf>
    <xf numFmtId="0" fontId="7" fillId="2" borderId="7" xfId="2" applyFont="1" applyFill="1" applyBorder="1" applyAlignment="1">
      <alignment horizontal="center"/>
    </xf>
    <xf numFmtId="1" fontId="6" fillId="0" borderId="5" xfId="2" applyNumberFormat="1" applyFont="1" applyFill="1" applyBorder="1" applyAlignment="1"/>
    <xf numFmtId="0" fontId="7" fillId="0" borderId="0" xfId="2" applyFont="1" applyFill="1" applyBorder="1"/>
    <xf numFmtId="1" fontId="7" fillId="0" borderId="0" xfId="2" applyNumberFormat="1" applyFont="1" applyFill="1" applyBorder="1" applyAlignment="1"/>
    <xf numFmtId="1" fontId="7" fillId="0" borderId="6" xfId="2" applyNumberFormat="1" applyFont="1" applyFill="1" applyBorder="1" applyAlignment="1"/>
    <xf numFmtId="0" fontId="7" fillId="0" borderId="7" xfId="2" applyFont="1" applyFill="1" applyBorder="1"/>
    <xf numFmtId="37" fontId="7" fillId="0" borderId="0" xfId="2" applyNumberFormat="1" applyFont="1" applyFill="1" applyBorder="1" applyAlignment="1"/>
    <xf numFmtId="37" fontId="7" fillId="0" borderId="6" xfId="2" applyNumberFormat="1" applyFont="1" applyFill="1" applyBorder="1" applyAlignment="1"/>
    <xf numFmtId="37" fontId="7" fillId="0" borderId="7" xfId="2" applyNumberFormat="1" applyFont="1" applyFill="1" applyBorder="1" applyAlignment="1"/>
    <xf numFmtId="42" fontId="7" fillId="0" borderId="0" xfId="2" applyNumberFormat="1" applyFont="1" applyFill="1" applyBorder="1" applyAlignment="1"/>
    <xf numFmtId="42" fontId="7" fillId="0" borderId="6" xfId="2" applyNumberFormat="1" applyFont="1" applyFill="1" applyBorder="1" applyAlignment="1"/>
    <xf numFmtId="42" fontId="7" fillId="0" borderId="7" xfId="2" applyNumberFormat="1" applyFont="1" applyFill="1" applyBorder="1" applyAlignment="1"/>
    <xf numFmtId="1" fontId="7" fillId="0" borderId="7" xfId="2" applyNumberFormat="1" applyFont="1" applyFill="1" applyBorder="1" applyAlignment="1"/>
    <xf numFmtId="42" fontId="7" fillId="2" borderId="0" xfId="2" applyNumberFormat="1" applyFont="1" applyFill="1" applyBorder="1" applyAlignment="1"/>
    <xf numFmtId="42" fontId="7" fillId="2" borderId="6" xfId="2" applyNumberFormat="1" applyFont="1" applyFill="1" applyBorder="1" applyAlignment="1"/>
    <xf numFmtId="42" fontId="7" fillId="2" borderId="7" xfId="2" applyNumberFormat="1" applyFont="1" applyFill="1" applyBorder="1" applyAlignment="1"/>
    <xf numFmtId="1" fontId="6" fillId="0" borderId="8" xfId="2" applyNumberFormat="1" applyFont="1" applyFill="1" applyBorder="1" applyAlignment="1">
      <alignment horizontal="left"/>
    </xf>
    <xf numFmtId="42" fontId="7" fillId="0" borderId="9" xfId="2" applyNumberFormat="1" applyFont="1" applyFill="1" applyBorder="1" applyAlignment="1"/>
    <xf numFmtId="42" fontId="7" fillId="0" borderId="10" xfId="2" applyNumberFormat="1" applyFont="1" applyFill="1" applyBorder="1" applyAlignment="1"/>
    <xf numFmtId="1" fontId="5" fillId="0" borderId="11" xfId="2" applyNumberFormat="1" applyFont="1" applyFill="1" applyBorder="1" applyAlignment="1">
      <alignment horizontal="left"/>
    </xf>
    <xf numFmtId="42" fontId="7" fillId="0" borderId="12" xfId="2" applyNumberFormat="1" applyFont="1" applyFill="1" applyBorder="1" applyAlignment="1"/>
    <xf numFmtId="42" fontId="7" fillId="0" borderId="13" xfId="2" applyNumberFormat="1" applyFont="1" applyFill="1" applyBorder="1" applyAlignment="1"/>
    <xf numFmtId="42" fontId="7" fillId="0" borderId="14" xfId="2" applyNumberFormat="1" applyFont="1" applyFill="1" applyBorder="1" applyAlignment="1"/>
    <xf numFmtId="42" fontId="7" fillId="0" borderId="15" xfId="2" applyNumberFormat="1" applyFont="1" applyFill="1" applyBorder="1" applyAlignment="1"/>
    <xf numFmtId="1" fontId="6" fillId="0" borderId="16" xfId="2" applyNumberFormat="1" applyFont="1" applyFill="1" applyBorder="1" applyAlignment="1">
      <alignment horizontal="left"/>
    </xf>
    <xf numFmtId="9" fontId="7" fillId="0" borderId="17" xfId="2" applyNumberFormat="1" applyFont="1" applyFill="1" applyBorder="1" applyAlignment="1"/>
    <xf numFmtId="9" fontId="7" fillId="0" borderId="18" xfId="2" applyNumberFormat="1" applyFont="1" applyFill="1" applyBorder="1" applyAlignment="1"/>
    <xf numFmtId="9" fontId="7" fillId="0" borderId="19" xfId="2" applyNumberFormat="1" applyFont="1" applyFill="1" applyBorder="1" applyAlignment="1"/>
    <xf numFmtId="1" fontId="6" fillId="0" borderId="0" xfId="2" applyNumberFormat="1" applyFont="1" applyAlignment="1"/>
    <xf numFmtId="1" fontId="7" fillId="0" borderId="0" xfId="2" applyNumberFormat="1" applyFont="1" applyAlignment="1"/>
    <xf numFmtId="1" fontId="6" fillId="0" borderId="20" xfId="2" applyNumberFormat="1" applyFont="1" applyFill="1" applyBorder="1" applyAlignment="1">
      <alignment horizontal="right"/>
    </xf>
    <xf numFmtId="42" fontId="7" fillId="0" borderId="21" xfId="2" applyNumberFormat="1" applyFont="1" applyFill="1" applyBorder="1" applyAlignment="1"/>
    <xf numFmtId="1" fontId="6" fillId="0" borderId="22" xfId="2" applyNumberFormat="1" applyFont="1" applyFill="1" applyBorder="1" applyAlignment="1">
      <alignment horizontal="right"/>
    </xf>
    <xf numFmtId="42" fontId="7" fillId="0" borderId="18" xfId="2" applyNumberFormat="1" applyFont="1" applyFill="1" applyBorder="1" applyAlignment="1"/>
  </cellXfs>
  <cellStyles count="3">
    <cellStyle name="Normal_Solver Example" xfId="2"/>
    <cellStyle name="Normal_SOLVER1" xfId="1"/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8" sqref="A8"/>
    </sheetView>
  </sheetViews>
  <sheetFormatPr defaultRowHeight="10.5" x14ac:dyDescent="0.15"/>
  <cols>
    <col min="1" max="1" width="16.28515625" style="2" customWidth="1"/>
    <col min="2" max="5" width="11.7109375" style="2" bestFit="1" customWidth="1"/>
    <col min="6" max="6" width="7.42578125" style="2" customWidth="1"/>
    <col min="7" max="7" width="16.7109375" style="2" bestFit="1" customWidth="1"/>
    <col min="8" max="8" width="11.7109375" style="2" bestFit="1" customWidth="1"/>
    <col min="9" max="256" width="9.140625" style="2"/>
    <col min="257" max="257" width="16.28515625" style="2" customWidth="1"/>
    <col min="258" max="261" width="11.7109375" style="2" bestFit="1" customWidth="1"/>
    <col min="262" max="262" width="7.42578125" style="2" customWidth="1"/>
    <col min="263" max="263" width="16.7109375" style="2" bestFit="1" customWidth="1"/>
    <col min="264" max="264" width="11.7109375" style="2" bestFit="1" customWidth="1"/>
    <col min="265" max="512" width="9.140625" style="2"/>
    <col min="513" max="513" width="16.28515625" style="2" customWidth="1"/>
    <col min="514" max="517" width="11.7109375" style="2" bestFit="1" customWidth="1"/>
    <col min="518" max="518" width="7.42578125" style="2" customWidth="1"/>
    <col min="519" max="519" width="16.7109375" style="2" bestFit="1" customWidth="1"/>
    <col min="520" max="520" width="11.7109375" style="2" bestFit="1" customWidth="1"/>
    <col min="521" max="768" width="9.140625" style="2"/>
    <col min="769" max="769" width="16.28515625" style="2" customWidth="1"/>
    <col min="770" max="773" width="11.7109375" style="2" bestFit="1" customWidth="1"/>
    <col min="774" max="774" width="7.42578125" style="2" customWidth="1"/>
    <col min="775" max="775" width="16.7109375" style="2" bestFit="1" customWidth="1"/>
    <col min="776" max="776" width="11.7109375" style="2" bestFit="1" customWidth="1"/>
    <col min="777" max="1024" width="9.140625" style="2"/>
    <col min="1025" max="1025" width="16.28515625" style="2" customWidth="1"/>
    <col min="1026" max="1029" width="11.7109375" style="2" bestFit="1" customWidth="1"/>
    <col min="1030" max="1030" width="7.42578125" style="2" customWidth="1"/>
    <col min="1031" max="1031" width="16.7109375" style="2" bestFit="1" customWidth="1"/>
    <col min="1032" max="1032" width="11.7109375" style="2" bestFit="1" customWidth="1"/>
    <col min="1033" max="1280" width="9.140625" style="2"/>
    <col min="1281" max="1281" width="16.28515625" style="2" customWidth="1"/>
    <col min="1282" max="1285" width="11.7109375" style="2" bestFit="1" customWidth="1"/>
    <col min="1286" max="1286" width="7.42578125" style="2" customWidth="1"/>
    <col min="1287" max="1287" width="16.7109375" style="2" bestFit="1" customWidth="1"/>
    <col min="1288" max="1288" width="11.7109375" style="2" bestFit="1" customWidth="1"/>
    <col min="1289" max="1536" width="9.140625" style="2"/>
    <col min="1537" max="1537" width="16.28515625" style="2" customWidth="1"/>
    <col min="1538" max="1541" width="11.7109375" style="2" bestFit="1" customWidth="1"/>
    <col min="1542" max="1542" width="7.42578125" style="2" customWidth="1"/>
    <col min="1543" max="1543" width="16.7109375" style="2" bestFit="1" customWidth="1"/>
    <col min="1544" max="1544" width="11.7109375" style="2" bestFit="1" customWidth="1"/>
    <col min="1545" max="1792" width="9.140625" style="2"/>
    <col min="1793" max="1793" width="16.28515625" style="2" customWidth="1"/>
    <col min="1794" max="1797" width="11.7109375" style="2" bestFit="1" customWidth="1"/>
    <col min="1798" max="1798" width="7.42578125" style="2" customWidth="1"/>
    <col min="1799" max="1799" width="16.7109375" style="2" bestFit="1" customWidth="1"/>
    <col min="1800" max="1800" width="11.7109375" style="2" bestFit="1" customWidth="1"/>
    <col min="1801" max="2048" width="9.140625" style="2"/>
    <col min="2049" max="2049" width="16.28515625" style="2" customWidth="1"/>
    <col min="2050" max="2053" width="11.7109375" style="2" bestFit="1" customWidth="1"/>
    <col min="2054" max="2054" width="7.42578125" style="2" customWidth="1"/>
    <col min="2055" max="2055" width="16.7109375" style="2" bestFit="1" customWidth="1"/>
    <col min="2056" max="2056" width="11.7109375" style="2" bestFit="1" customWidth="1"/>
    <col min="2057" max="2304" width="9.140625" style="2"/>
    <col min="2305" max="2305" width="16.28515625" style="2" customWidth="1"/>
    <col min="2306" max="2309" width="11.7109375" style="2" bestFit="1" customWidth="1"/>
    <col min="2310" max="2310" width="7.42578125" style="2" customWidth="1"/>
    <col min="2311" max="2311" width="16.7109375" style="2" bestFit="1" customWidth="1"/>
    <col min="2312" max="2312" width="11.7109375" style="2" bestFit="1" customWidth="1"/>
    <col min="2313" max="2560" width="9.140625" style="2"/>
    <col min="2561" max="2561" width="16.28515625" style="2" customWidth="1"/>
    <col min="2562" max="2565" width="11.7109375" style="2" bestFit="1" customWidth="1"/>
    <col min="2566" max="2566" width="7.42578125" style="2" customWidth="1"/>
    <col min="2567" max="2567" width="16.7109375" style="2" bestFit="1" customWidth="1"/>
    <col min="2568" max="2568" width="11.7109375" style="2" bestFit="1" customWidth="1"/>
    <col min="2569" max="2816" width="9.140625" style="2"/>
    <col min="2817" max="2817" width="16.28515625" style="2" customWidth="1"/>
    <col min="2818" max="2821" width="11.7109375" style="2" bestFit="1" customWidth="1"/>
    <col min="2822" max="2822" width="7.42578125" style="2" customWidth="1"/>
    <col min="2823" max="2823" width="16.7109375" style="2" bestFit="1" customWidth="1"/>
    <col min="2824" max="2824" width="11.7109375" style="2" bestFit="1" customWidth="1"/>
    <col min="2825" max="3072" width="9.140625" style="2"/>
    <col min="3073" max="3073" width="16.28515625" style="2" customWidth="1"/>
    <col min="3074" max="3077" width="11.7109375" style="2" bestFit="1" customWidth="1"/>
    <col min="3078" max="3078" width="7.42578125" style="2" customWidth="1"/>
    <col min="3079" max="3079" width="16.7109375" style="2" bestFit="1" customWidth="1"/>
    <col min="3080" max="3080" width="11.7109375" style="2" bestFit="1" customWidth="1"/>
    <col min="3081" max="3328" width="9.140625" style="2"/>
    <col min="3329" max="3329" width="16.28515625" style="2" customWidth="1"/>
    <col min="3330" max="3333" width="11.7109375" style="2" bestFit="1" customWidth="1"/>
    <col min="3334" max="3334" width="7.42578125" style="2" customWidth="1"/>
    <col min="3335" max="3335" width="16.7109375" style="2" bestFit="1" customWidth="1"/>
    <col min="3336" max="3336" width="11.7109375" style="2" bestFit="1" customWidth="1"/>
    <col min="3337" max="3584" width="9.140625" style="2"/>
    <col min="3585" max="3585" width="16.28515625" style="2" customWidth="1"/>
    <col min="3586" max="3589" width="11.7109375" style="2" bestFit="1" customWidth="1"/>
    <col min="3590" max="3590" width="7.42578125" style="2" customWidth="1"/>
    <col min="3591" max="3591" width="16.7109375" style="2" bestFit="1" customWidth="1"/>
    <col min="3592" max="3592" width="11.7109375" style="2" bestFit="1" customWidth="1"/>
    <col min="3593" max="3840" width="9.140625" style="2"/>
    <col min="3841" max="3841" width="16.28515625" style="2" customWidth="1"/>
    <col min="3842" max="3845" width="11.7109375" style="2" bestFit="1" customWidth="1"/>
    <col min="3846" max="3846" width="7.42578125" style="2" customWidth="1"/>
    <col min="3847" max="3847" width="16.7109375" style="2" bestFit="1" customWidth="1"/>
    <col min="3848" max="3848" width="11.7109375" style="2" bestFit="1" customWidth="1"/>
    <col min="3849" max="4096" width="9.140625" style="2"/>
    <col min="4097" max="4097" width="16.28515625" style="2" customWidth="1"/>
    <col min="4098" max="4101" width="11.7109375" style="2" bestFit="1" customWidth="1"/>
    <col min="4102" max="4102" width="7.42578125" style="2" customWidth="1"/>
    <col min="4103" max="4103" width="16.7109375" style="2" bestFit="1" customWidth="1"/>
    <col min="4104" max="4104" width="11.7109375" style="2" bestFit="1" customWidth="1"/>
    <col min="4105" max="4352" width="9.140625" style="2"/>
    <col min="4353" max="4353" width="16.28515625" style="2" customWidth="1"/>
    <col min="4354" max="4357" width="11.7109375" style="2" bestFit="1" customWidth="1"/>
    <col min="4358" max="4358" width="7.42578125" style="2" customWidth="1"/>
    <col min="4359" max="4359" width="16.7109375" style="2" bestFit="1" customWidth="1"/>
    <col min="4360" max="4360" width="11.7109375" style="2" bestFit="1" customWidth="1"/>
    <col min="4361" max="4608" width="9.140625" style="2"/>
    <col min="4609" max="4609" width="16.28515625" style="2" customWidth="1"/>
    <col min="4610" max="4613" width="11.7109375" style="2" bestFit="1" customWidth="1"/>
    <col min="4614" max="4614" width="7.42578125" style="2" customWidth="1"/>
    <col min="4615" max="4615" width="16.7109375" style="2" bestFit="1" customWidth="1"/>
    <col min="4616" max="4616" width="11.7109375" style="2" bestFit="1" customWidth="1"/>
    <col min="4617" max="4864" width="9.140625" style="2"/>
    <col min="4865" max="4865" width="16.28515625" style="2" customWidth="1"/>
    <col min="4866" max="4869" width="11.7109375" style="2" bestFit="1" customWidth="1"/>
    <col min="4870" max="4870" width="7.42578125" style="2" customWidth="1"/>
    <col min="4871" max="4871" width="16.7109375" style="2" bestFit="1" customWidth="1"/>
    <col min="4872" max="4872" width="11.7109375" style="2" bestFit="1" customWidth="1"/>
    <col min="4873" max="5120" width="9.140625" style="2"/>
    <col min="5121" max="5121" width="16.28515625" style="2" customWidth="1"/>
    <col min="5122" max="5125" width="11.7109375" style="2" bestFit="1" customWidth="1"/>
    <col min="5126" max="5126" width="7.42578125" style="2" customWidth="1"/>
    <col min="5127" max="5127" width="16.7109375" style="2" bestFit="1" customWidth="1"/>
    <col min="5128" max="5128" width="11.7109375" style="2" bestFit="1" customWidth="1"/>
    <col min="5129" max="5376" width="9.140625" style="2"/>
    <col min="5377" max="5377" width="16.28515625" style="2" customWidth="1"/>
    <col min="5378" max="5381" width="11.7109375" style="2" bestFit="1" customWidth="1"/>
    <col min="5382" max="5382" width="7.42578125" style="2" customWidth="1"/>
    <col min="5383" max="5383" width="16.7109375" style="2" bestFit="1" customWidth="1"/>
    <col min="5384" max="5384" width="11.7109375" style="2" bestFit="1" customWidth="1"/>
    <col min="5385" max="5632" width="9.140625" style="2"/>
    <col min="5633" max="5633" width="16.28515625" style="2" customWidth="1"/>
    <col min="5634" max="5637" width="11.7109375" style="2" bestFit="1" customWidth="1"/>
    <col min="5638" max="5638" width="7.42578125" style="2" customWidth="1"/>
    <col min="5639" max="5639" width="16.7109375" style="2" bestFit="1" customWidth="1"/>
    <col min="5640" max="5640" width="11.7109375" style="2" bestFit="1" customWidth="1"/>
    <col min="5641" max="5888" width="9.140625" style="2"/>
    <col min="5889" max="5889" width="16.28515625" style="2" customWidth="1"/>
    <col min="5890" max="5893" width="11.7109375" style="2" bestFit="1" customWidth="1"/>
    <col min="5894" max="5894" width="7.42578125" style="2" customWidth="1"/>
    <col min="5895" max="5895" width="16.7109375" style="2" bestFit="1" customWidth="1"/>
    <col min="5896" max="5896" width="11.7109375" style="2" bestFit="1" customWidth="1"/>
    <col min="5897" max="6144" width="9.140625" style="2"/>
    <col min="6145" max="6145" width="16.28515625" style="2" customWidth="1"/>
    <col min="6146" max="6149" width="11.7109375" style="2" bestFit="1" customWidth="1"/>
    <col min="6150" max="6150" width="7.42578125" style="2" customWidth="1"/>
    <col min="6151" max="6151" width="16.7109375" style="2" bestFit="1" customWidth="1"/>
    <col min="6152" max="6152" width="11.7109375" style="2" bestFit="1" customWidth="1"/>
    <col min="6153" max="6400" width="9.140625" style="2"/>
    <col min="6401" max="6401" width="16.28515625" style="2" customWidth="1"/>
    <col min="6402" max="6405" width="11.7109375" style="2" bestFit="1" customWidth="1"/>
    <col min="6406" max="6406" width="7.42578125" style="2" customWidth="1"/>
    <col min="6407" max="6407" width="16.7109375" style="2" bestFit="1" customWidth="1"/>
    <col min="6408" max="6408" width="11.7109375" style="2" bestFit="1" customWidth="1"/>
    <col min="6409" max="6656" width="9.140625" style="2"/>
    <col min="6657" max="6657" width="16.28515625" style="2" customWidth="1"/>
    <col min="6658" max="6661" width="11.7109375" style="2" bestFit="1" customWidth="1"/>
    <col min="6662" max="6662" width="7.42578125" style="2" customWidth="1"/>
    <col min="6663" max="6663" width="16.7109375" style="2" bestFit="1" customWidth="1"/>
    <col min="6664" max="6664" width="11.7109375" style="2" bestFit="1" customWidth="1"/>
    <col min="6665" max="6912" width="9.140625" style="2"/>
    <col min="6913" max="6913" width="16.28515625" style="2" customWidth="1"/>
    <col min="6914" max="6917" width="11.7109375" style="2" bestFit="1" customWidth="1"/>
    <col min="6918" max="6918" width="7.42578125" style="2" customWidth="1"/>
    <col min="6919" max="6919" width="16.7109375" style="2" bestFit="1" customWidth="1"/>
    <col min="6920" max="6920" width="11.7109375" style="2" bestFit="1" customWidth="1"/>
    <col min="6921" max="7168" width="9.140625" style="2"/>
    <col min="7169" max="7169" width="16.28515625" style="2" customWidth="1"/>
    <col min="7170" max="7173" width="11.7109375" style="2" bestFit="1" customWidth="1"/>
    <col min="7174" max="7174" width="7.42578125" style="2" customWidth="1"/>
    <col min="7175" max="7175" width="16.7109375" style="2" bestFit="1" customWidth="1"/>
    <col min="7176" max="7176" width="11.7109375" style="2" bestFit="1" customWidth="1"/>
    <col min="7177" max="7424" width="9.140625" style="2"/>
    <col min="7425" max="7425" width="16.28515625" style="2" customWidth="1"/>
    <col min="7426" max="7429" width="11.7109375" style="2" bestFit="1" customWidth="1"/>
    <col min="7430" max="7430" width="7.42578125" style="2" customWidth="1"/>
    <col min="7431" max="7431" width="16.7109375" style="2" bestFit="1" customWidth="1"/>
    <col min="7432" max="7432" width="11.7109375" style="2" bestFit="1" customWidth="1"/>
    <col min="7433" max="7680" width="9.140625" style="2"/>
    <col min="7681" max="7681" width="16.28515625" style="2" customWidth="1"/>
    <col min="7682" max="7685" width="11.7109375" style="2" bestFit="1" customWidth="1"/>
    <col min="7686" max="7686" width="7.42578125" style="2" customWidth="1"/>
    <col min="7687" max="7687" width="16.7109375" style="2" bestFit="1" customWidth="1"/>
    <col min="7688" max="7688" width="11.7109375" style="2" bestFit="1" customWidth="1"/>
    <col min="7689" max="7936" width="9.140625" style="2"/>
    <col min="7937" max="7937" width="16.28515625" style="2" customWidth="1"/>
    <col min="7938" max="7941" width="11.7109375" style="2" bestFit="1" customWidth="1"/>
    <col min="7942" max="7942" width="7.42578125" style="2" customWidth="1"/>
    <col min="7943" max="7943" width="16.7109375" style="2" bestFit="1" customWidth="1"/>
    <col min="7944" max="7944" width="11.7109375" style="2" bestFit="1" customWidth="1"/>
    <col min="7945" max="8192" width="9.140625" style="2"/>
    <col min="8193" max="8193" width="16.28515625" style="2" customWidth="1"/>
    <col min="8194" max="8197" width="11.7109375" style="2" bestFit="1" customWidth="1"/>
    <col min="8198" max="8198" width="7.42578125" style="2" customWidth="1"/>
    <col min="8199" max="8199" width="16.7109375" style="2" bestFit="1" customWidth="1"/>
    <col min="8200" max="8200" width="11.7109375" style="2" bestFit="1" customWidth="1"/>
    <col min="8201" max="8448" width="9.140625" style="2"/>
    <col min="8449" max="8449" width="16.28515625" style="2" customWidth="1"/>
    <col min="8450" max="8453" width="11.7109375" style="2" bestFit="1" customWidth="1"/>
    <col min="8454" max="8454" width="7.42578125" style="2" customWidth="1"/>
    <col min="8455" max="8455" width="16.7109375" style="2" bestFit="1" customWidth="1"/>
    <col min="8456" max="8456" width="11.7109375" style="2" bestFit="1" customWidth="1"/>
    <col min="8457" max="8704" width="9.140625" style="2"/>
    <col min="8705" max="8705" width="16.28515625" style="2" customWidth="1"/>
    <col min="8706" max="8709" width="11.7109375" style="2" bestFit="1" customWidth="1"/>
    <col min="8710" max="8710" width="7.42578125" style="2" customWidth="1"/>
    <col min="8711" max="8711" width="16.7109375" style="2" bestFit="1" customWidth="1"/>
    <col min="8712" max="8712" width="11.7109375" style="2" bestFit="1" customWidth="1"/>
    <col min="8713" max="8960" width="9.140625" style="2"/>
    <col min="8961" max="8961" width="16.28515625" style="2" customWidth="1"/>
    <col min="8962" max="8965" width="11.7109375" style="2" bestFit="1" customWidth="1"/>
    <col min="8966" max="8966" width="7.42578125" style="2" customWidth="1"/>
    <col min="8967" max="8967" width="16.7109375" style="2" bestFit="1" customWidth="1"/>
    <col min="8968" max="8968" width="11.7109375" style="2" bestFit="1" customWidth="1"/>
    <col min="8969" max="9216" width="9.140625" style="2"/>
    <col min="9217" max="9217" width="16.28515625" style="2" customWidth="1"/>
    <col min="9218" max="9221" width="11.7109375" style="2" bestFit="1" customWidth="1"/>
    <col min="9222" max="9222" width="7.42578125" style="2" customWidth="1"/>
    <col min="9223" max="9223" width="16.7109375" style="2" bestFit="1" customWidth="1"/>
    <col min="9224" max="9224" width="11.7109375" style="2" bestFit="1" customWidth="1"/>
    <col min="9225" max="9472" width="9.140625" style="2"/>
    <col min="9473" max="9473" width="16.28515625" style="2" customWidth="1"/>
    <col min="9474" max="9477" width="11.7109375" style="2" bestFit="1" customWidth="1"/>
    <col min="9478" max="9478" width="7.42578125" style="2" customWidth="1"/>
    <col min="9479" max="9479" width="16.7109375" style="2" bestFit="1" customWidth="1"/>
    <col min="9480" max="9480" width="11.7109375" style="2" bestFit="1" customWidth="1"/>
    <col min="9481" max="9728" width="9.140625" style="2"/>
    <col min="9729" max="9729" width="16.28515625" style="2" customWidth="1"/>
    <col min="9730" max="9733" width="11.7109375" style="2" bestFit="1" customWidth="1"/>
    <col min="9734" max="9734" width="7.42578125" style="2" customWidth="1"/>
    <col min="9735" max="9735" width="16.7109375" style="2" bestFit="1" customWidth="1"/>
    <col min="9736" max="9736" width="11.7109375" style="2" bestFit="1" customWidth="1"/>
    <col min="9737" max="9984" width="9.140625" style="2"/>
    <col min="9985" max="9985" width="16.28515625" style="2" customWidth="1"/>
    <col min="9986" max="9989" width="11.7109375" style="2" bestFit="1" customWidth="1"/>
    <col min="9990" max="9990" width="7.42578125" style="2" customWidth="1"/>
    <col min="9991" max="9991" width="16.7109375" style="2" bestFit="1" customWidth="1"/>
    <col min="9992" max="9992" width="11.7109375" style="2" bestFit="1" customWidth="1"/>
    <col min="9993" max="10240" width="9.140625" style="2"/>
    <col min="10241" max="10241" width="16.28515625" style="2" customWidth="1"/>
    <col min="10242" max="10245" width="11.7109375" style="2" bestFit="1" customWidth="1"/>
    <col min="10246" max="10246" width="7.42578125" style="2" customWidth="1"/>
    <col min="10247" max="10247" width="16.7109375" style="2" bestFit="1" customWidth="1"/>
    <col min="10248" max="10248" width="11.7109375" style="2" bestFit="1" customWidth="1"/>
    <col min="10249" max="10496" width="9.140625" style="2"/>
    <col min="10497" max="10497" width="16.28515625" style="2" customWidth="1"/>
    <col min="10498" max="10501" width="11.7109375" style="2" bestFit="1" customWidth="1"/>
    <col min="10502" max="10502" width="7.42578125" style="2" customWidth="1"/>
    <col min="10503" max="10503" width="16.7109375" style="2" bestFit="1" customWidth="1"/>
    <col min="10504" max="10504" width="11.7109375" style="2" bestFit="1" customWidth="1"/>
    <col min="10505" max="10752" width="9.140625" style="2"/>
    <col min="10753" max="10753" width="16.28515625" style="2" customWidth="1"/>
    <col min="10754" max="10757" width="11.7109375" style="2" bestFit="1" customWidth="1"/>
    <col min="10758" max="10758" width="7.42578125" style="2" customWidth="1"/>
    <col min="10759" max="10759" width="16.7109375" style="2" bestFit="1" customWidth="1"/>
    <col min="10760" max="10760" width="11.7109375" style="2" bestFit="1" customWidth="1"/>
    <col min="10761" max="11008" width="9.140625" style="2"/>
    <col min="11009" max="11009" width="16.28515625" style="2" customWidth="1"/>
    <col min="11010" max="11013" width="11.7109375" style="2" bestFit="1" customWidth="1"/>
    <col min="11014" max="11014" width="7.42578125" style="2" customWidth="1"/>
    <col min="11015" max="11015" width="16.7109375" style="2" bestFit="1" customWidth="1"/>
    <col min="11016" max="11016" width="11.7109375" style="2" bestFit="1" customWidth="1"/>
    <col min="11017" max="11264" width="9.140625" style="2"/>
    <col min="11265" max="11265" width="16.28515625" style="2" customWidth="1"/>
    <col min="11266" max="11269" width="11.7109375" style="2" bestFit="1" customWidth="1"/>
    <col min="11270" max="11270" width="7.42578125" style="2" customWidth="1"/>
    <col min="11271" max="11271" width="16.7109375" style="2" bestFit="1" customWidth="1"/>
    <col min="11272" max="11272" width="11.7109375" style="2" bestFit="1" customWidth="1"/>
    <col min="11273" max="11520" width="9.140625" style="2"/>
    <col min="11521" max="11521" width="16.28515625" style="2" customWidth="1"/>
    <col min="11522" max="11525" width="11.7109375" style="2" bestFit="1" customWidth="1"/>
    <col min="11526" max="11526" width="7.42578125" style="2" customWidth="1"/>
    <col min="11527" max="11527" width="16.7109375" style="2" bestFit="1" customWidth="1"/>
    <col min="11528" max="11528" width="11.7109375" style="2" bestFit="1" customWidth="1"/>
    <col min="11529" max="11776" width="9.140625" style="2"/>
    <col min="11777" max="11777" width="16.28515625" style="2" customWidth="1"/>
    <col min="11778" max="11781" width="11.7109375" style="2" bestFit="1" customWidth="1"/>
    <col min="11782" max="11782" width="7.42578125" style="2" customWidth="1"/>
    <col min="11783" max="11783" width="16.7109375" style="2" bestFit="1" customWidth="1"/>
    <col min="11784" max="11784" width="11.7109375" style="2" bestFit="1" customWidth="1"/>
    <col min="11785" max="12032" width="9.140625" style="2"/>
    <col min="12033" max="12033" width="16.28515625" style="2" customWidth="1"/>
    <col min="12034" max="12037" width="11.7109375" style="2" bestFit="1" customWidth="1"/>
    <col min="12038" max="12038" width="7.42578125" style="2" customWidth="1"/>
    <col min="12039" max="12039" width="16.7109375" style="2" bestFit="1" customWidth="1"/>
    <col min="12040" max="12040" width="11.7109375" style="2" bestFit="1" customWidth="1"/>
    <col min="12041" max="12288" width="9.140625" style="2"/>
    <col min="12289" max="12289" width="16.28515625" style="2" customWidth="1"/>
    <col min="12290" max="12293" width="11.7109375" style="2" bestFit="1" customWidth="1"/>
    <col min="12294" max="12294" width="7.42578125" style="2" customWidth="1"/>
    <col min="12295" max="12295" width="16.7109375" style="2" bestFit="1" customWidth="1"/>
    <col min="12296" max="12296" width="11.7109375" style="2" bestFit="1" customWidth="1"/>
    <col min="12297" max="12544" width="9.140625" style="2"/>
    <col min="12545" max="12545" width="16.28515625" style="2" customWidth="1"/>
    <col min="12546" max="12549" width="11.7109375" style="2" bestFit="1" customWidth="1"/>
    <col min="12550" max="12550" width="7.42578125" style="2" customWidth="1"/>
    <col min="12551" max="12551" width="16.7109375" style="2" bestFit="1" customWidth="1"/>
    <col min="12552" max="12552" width="11.7109375" style="2" bestFit="1" customWidth="1"/>
    <col min="12553" max="12800" width="9.140625" style="2"/>
    <col min="12801" max="12801" width="16.28515625" style="2" customWidth="1"/>
    <col min="12802" max="12805" width="11.7109375" style="2" bestFit="1" customWidth="1"/>
    <col min="12806" max="12806" width="7.42578125" style="2" customWidth="1"/>
    <col min="12807" max="12807" width="16.7109375" style="2" bestFit="1" customWidth="1"/>
    <col min="12808" max="12808" width="11.7109375" style="2" bestFit="1" customWidth="1"/>
    <col min="12809" max="13056" width="9.140625" style="2"/>
    <col min="13057" max="13057" width="16.28515625" style="2" customWidth="1"/>
    <col min="13058" max="13061" width="11.7109375" style="2" bestFit="1" customWidth="1"/>
    <col min="13062" max="13062" width="7.42578125" style="2" customWidth="1"/>
    <col min="13063" max="13063" width="16.7109375" style="2" bestFit="1" customWidth="1"/>
    <col min="13064" max="13064" width="11.7109375" style="2" bestFit="1" customWidth="1"/>
    <col min="13065" max="13312" width="9.140625" style="2"/>
    <col min="13313" max="13313" width="16.28515625" style="2" customWidth="1"/>
    <col min="13314" max="13317" width="11.7109375" style="2" bestFit="1" customWidth="1"/>
    <col min="13318" max="13318" width="7.42578125" style="2" customWidth="1"/>
    <col min="13319" max="13319" width="16.7109375" style="2" bestFit="1" customWidth="1"/>
    <col min="13320" max="13320" width="11.7109375" style="2" bestFit="1" customWidth="1"/>
    <col min="13321" max="13568" width="9.140625" style="2"/>
    <col min="13569" max="13569" width="16.28515625" style="2" customWidth="1"/>
    <col min="13570" max="13573" width="11.7109375" style="2" bestFit="1" customWidth="1"/>
    <col min="13574" max="13574" width="7.42578125" style="2" customWidth="1"/>
    <col min="13575" max="13575" width="16.7109375" style="2" bestFit="1" customWidth="1"/>
    <col min="13576" max="13576" width="11.7109375" style="2" bestFit="1" customWidth="1"/>
    <col min="13577" max="13824" width="9.140625" style="2"/>
    <col min="13825" max="13825" width="16.28515625" style="2" customWidth="1"/>
    <col min="13826" max="13829" width="11.7109375" style="2" bestFit="1" customWidth="1"/>
    <col min="13830" max="13830" width="7.42578125" style="2" customWidth="1"/>
    <col min="13831" max="13831" width="16.7109375" style="2" bestFit="1" customWidth="1"/>
    <col min="13832" max="13832" width="11.7109375" style="2" bestFit="1" customWidth="1"/>
    <col min="13833" max="14080" width="9.140625" style="2"/>
    <col min="14081" max="14081" width="16.28515625" style="2" customWidth="1"/>
    <col min="14082" max="14085" width="11.7109375" style="2" bestFit="1" customWidth="1"/>
    <col min="14086" max="14086" width="7.42578125" style="2" customWidth="1"/>
    <col min="14087" max="14087" width="16.7109375" style="2" bestFit="1" customWidth="1"/>
    <col min="14088" max="14088" width="11.7109375" style="2" bestFit="1" customWidth="1"/>
    <col min="14089" max="14336" width="9.140625" style="2"/>
    <col min="14337" max="14337" width="16.28515625" style="2" customWidth="1"/>
    <col min="14338" max="14341" width="11.7109375" style="2" bestFit="1" customWidth="1"/>
    <col min="14342" max="14342" width="7.42578125" style="2" customWidth="1"/>
    <col min="14343" max="14343" width="16.7109375" style="2" bestFit="1" customWidth="1"/>
    <col min="14344" max="14344" width="11.7109375" style="2" bestFit="1" customWidth="1"/>
    <col min="14345" max="14592" width="9.140625" style="2"/>
    <col min="14593" max="14593" width="16.28515625" style="2" customWidth="1"/>
    <col min="14594" max="14597" width="11.7109375" style="2" bestFit="1" customWidth="1"/>
    <col min="14598" max="14598" width="7.42578125" style="2" customWidth="1"/>
    <col min="14599" max="14599" width="16.7109375" style="2" bestFit="1" customWidth="1"/>
    <col min="14600" max="14600" width="11.7109375" style="2" bestFit="1" customWidth="1"/>
    <col min="14601" max="14848" width="9.140625" style="2"/>
    <col min="14849" max="14849" width="16.28515625" style="2" customWidth="1"/>
    <col min="14850" max="14853" width="11.7109375" style="2" bestFit="1" customWidth="1"/>
    <col min="14854" max="14854" width="7.42578125" style="2" customWidth="1"/>
    <col min="14855" max="14855" width="16.7109375" style="2" bestFit="1" customWidth="1"/>
    <col min="14856" max="14856" width="11.7109375" style="2" bestFit="1" customWidth="1"/>
    <col min="14857" max="15104" width="9.140625" style="2"/>
    <col min="15105" max="15105" width="16.28515625" style="2" customWidth="1"/>
    <col min="15106" max="15109" width="11.7109375" style="2" bestFit="1" customWidth="1"/>
    <col min="15110" max="15110" width="7.42578125" style="2" customWidth="1"/>
    <col min="15111" max="15111" width="16.7109375" style="2" bestFit="1" customWidth="1"/>
    <col min="15112" max="15112" width="11.7109375" style="2" bestFit="1" customWidth="1"/>
    <col min="15113" max="15360" width="9.140625" style="2"/>
    <col min="15361" max="15361" width="16.28515625" style="2" customWidth="1"/>
    <col min="15362" max="15365" width="11.7109375" style="2" bestFit="1" customWidth="1"/>
    <col min="15366" max="15366" width="7.42578125" style="2" customWidth="1"/>
    <col min="15367" max="15367" width="16.7109375" style="2" bestFit="1" customWidth="1"/>
    <col min="15368" max="15368" width="11.7109375" style="2" bestFit="1" customWidth="1"/>
    <col min="15369" max="15616" width="9.140625" style="2"/>
    <col min="15617" max="15617" width="16.28515625" style="2" customWidth="1"/>
    <col min="15618" max="15621" width="11.7109375" style="2" bestFit="1" customWidth="1"/>
    <col min="15622" max="15622" width="7.42578125" style="2" customWidth="1"/>
    <col min="15623" max="15623" width="16.7109375" style="2" bestFit="1" customWidth="1"/>
    <col min="15624" max="15624" width="11.7109375" style="2" bestFit="1" customWidth="1"/>
    <col min="15625" max="15872" width="9.140625" style="2"/>
    <col min="15873" max="15873" width="16.28515625" style="2" customWidth="1"/>
    <col min="15874" max="15877" width="11.7109375" style="2" bestFit="1" customWidth="1"/>
    <col min="15878" max="15878" width="7.42578125" style="2" customWidth="1"/>
    <col min="15879" max="15879" width="16.7109375" style="2" bestFit="1" customWidth="1"/>
    <col min="15880" max="15880" width="11.7109375" style="2" bestFit="1" customWidth="1"/>
    <col min="15881" max="16128" width="9.140625" style="2"/>
    <col min="16129" max="16129" width="16.28515625" style="2" customWidth="1"/>
    <col min="16130" max="16133" width="11.7109375" style="2" bestFit="1" customWidth="1"/>
    <col min="16134" max="16134" width="7.42578125" style="2" customWidth="1"/>
    <col min="16135" max="16135" width="16.7109375" style="2" bestFit="1" customWidth="1"/>
    <col min="16136" max="16136" width="11.7109375" style="2" bestFit="1" customWidth="1"/>
    <col min="16137" max="16384" width="9.140625" style="2"/>
  </cols>
  <sheetData>
    <row r="1" spans="1:8" ht="18" x14ac:dyDescent="0.25">
      <c r="A1" s="1" t="s">
        <v>0</v>
      </c>
      <c r="G1" s="1" t="s">
        <v>1</v>
      </c>
    </row>
    <row r="2" spans="1:8" ht="13.5" thickBot="1" x14ac:dyDescent="0.25">
      <c r="A2" s="3"/>
    </row>
    <row r="3" spans="1:8" s="7" customFormat="1" ht="14.25" thickTop="1" thickBot="1" x14ac:dyDescent="0.25">
      <c r="A3" s="4" t="s">
        <v>2</v>
      </c>
      <c r="B3" s="5" t="s">
        <v>3</v>
      </c>
      <c r="C3" s="5" t="s">
        <v>4</v>
      </c>
      <c r="D3" s="5" t="s">
        <v>5</v>
      </c>
      <c r="E3" s="6" t="s">
        <v>6</v>
      </c>
      <c r="G3" s="4" t="s">
        <v>2</v>
      </c>
      <c r="H3" s="8" t="s">
        <v>3</v>
      </c>
    </row>
    <row r="4" spans="1:8" s="7" customFormat="1" ht="13.5" thickTop="1" x14ac:dyDescent="0.2">
      <c r="A4" s="9" t="s">
        <v>7</v>
      </c>
      <c r="B4" s="10">
        <v>0.9</v>
      </c>
      <c r="C4" s="11">
        <v>1.1000000000000001</v>
      </c>
      <c r="D4" s="11">
        <v>0.8</v>
      </c>
      <c r="E4" s="12">
        <v>1.2</v>
      </c>
      <c r="G4" s="9" t="s">
        <v>7</v>
      </c>
      <c r="H4" s="13">
        <v>0.9</v>
      </c>
    </row>
    <row r="5" spans="1:8" s="7" customFormat="1" ht="12.75" x14ac:dyDescent="0.2">
      <c r="A5" s="14"/>
      <c r="B5" s="15"/>
      <c r="C5" s="16"/>
      <c r="D5" s="16"/>
      <c r="E5" s="17"/>
      <c r="G5" s="14"/>
      <c r="H5" s="18"/>
    </row>
    <row r="6" spans="1:8" s="7" customFormat="1" ht="12.75" x14ac:dyDescent="0.2">
      <c r="A6" s="9" t="s">
        <v>8</v>
      </c>
      <c r="B6" s="19">
        <f>35*B4*(B12+3000)^0.5</f>
        <v>3591.5525890622844</v>
      </c>
      <c r="C6" s="19">
        <f>35*C4*(C12+3000)^0.5</f>
        <v>4389.6753866316812</v>
      </c>
      <c r="D6" s="19">
        <f>35*D4*(D12+3000)^0.5</f>
        <v>3192.4911902775862</v>
      </c>
      <c r="E6" s="20">
        <f>35*E4*(E12+3000)^0.5</f>
        <v>4788.7367854163795</v>
      </c>
      <c r="G6" s="9" t="s">
        <v>8</v>
      </c>
      <c r="H6" s="21">
        <f>35*H4*(H12+3000)^0.5</f>
        <v>3591.5525890622844</v>
      </c>
    </row>
    <row r="7" spans="1:8" s="7" customFormat="1" ht="12.75" x14ac:dyDescent="0.2">
      <c r="A7" s="9" t="s">
        <v>9</v>
      </c>
      <c r="B7" s="22">
        <f>B6*$B$19</f>
        <v>143662.10356249136</v>
      </c>
      <c r="C7" s="22">
        <f>C6*$B$19</f>
        <v>175587.01546526724</v>
      </c>
      <c r="D7" s="22">
        <f>D6*$B$19</f>
        <v>127699.64761110344</v>
      </c>
      <c r="E7" s="23">
        <f>E6*$B$19</f>
        <v>191549.47141665517</v>
      </c>
      <c r="G7" s="9" t="s">
        <v>9</v>
      </c>
      <c r="H7" s="24">
        <f>H6*$B$19</f>
        <v>143662.10356249136</v>
      </c>
    </row>
    <row r="8" spans="1:8" s="7" customFormat="1" ht="12.75" x14ac:dyDescent="0.2">
      <c r="A8" s="9" t="s">
        <v>10</v>
      </c>
      <c r="B8" s="22">
        <f>B6*$B$20</f>
        <v>89788.814726557102</v>
      </c>
      <c r="C8" s="22">
        <f>C6*$B$20</f>
        <v>109741.88466579204</v>
      </c>
      <c r="D8" s="22">
        <f>D6*$B$20</f>
        <v>79812.27975693965</v>
      </c>
      <c r="E8" s="23">
        <f>E6*$B$20</f>
        <v>119718.41963540949</v>
      </c>
      <c r="G8" s="9" t="s">
        <v>10</v>
      </c>
      <c r="H8" s="24">
        <f>H6*$B$20</f>
        <v>89788.814726557102</v>
      </c>
    </row>
    <row r="9" spans="1:8" s="7" customFormat="1" ht="12.75" x14ac:dyDescent="0.2">
      <c r="A9" s="9" t="s">
        <v>11</v>
      </c>
      <c r="B9" s="22">
        <f>B7-B8</f>
        <v>53873.288835934261</v>
      </c>
      <c r="C9" s="22">
        <f>C7-C8</f>
        <v>65845.130799475199</v>
      </c>
      <c r="D9" s="22">
        <f>D7-D8</f>
        <v>47887.367854163793</v>
      </c>
      <c r="E9" s="23">
        <f>E7-E8</f>
        <v>71831.051781245682</v>
      </c>
      <c r="G9" s="9" t="s">
        <v>11</v>
      </c>
      <c r="H9" s="24">
        <f>H7-H8</f>
        <v>53873.288835934261</v>
      </c>
    </row>
    <row r="10" spans="1:8" s="7" customFormat="1" ht="12.75" x14ac:dyDescent="0.2">
      <c r="A10" s="14"/>
      <c r="B10" s="16"/>
      <c r="C10" s="16"/>
      <c r="D10" s="16"/>
      <c r="E10" s="17"/>
      <c r="G10" s="14"/>
      <c r="H10" s="25"/>
    </row>
    <row r="11" spans="1:8" s="7" customFormat="1" ht="12.75" x14ac:dyDescent="0.2">
      <c r="A11" s="9" t="s">
        <v>12</v>
      </c>
      <c r="B11" s="26">
        <v>8000</v>
      </c>
      <c r="C11" s="26">
        <v>8000</v>
      </c>
      <c r="D11" s="26">
        <v>9000</v>
      </c>
      <c r="E11" s="27">
        <v>9000</v>
      </c>
      <c r="G11" s="9" t="s">
        <v>12</v>
      </c>
      <c r="H11" s="28">
        <v>8000</v>
      </c>
    </row>
    <row r="12" spans="1:8" s="7" customFormat="1" ht="12.75" x14ac:dyDescent="0.2">
      <c r="A12" s="29" t="s">
        <v>13</v>
      </c>
      <c r="B12" s="30">
        <v>10000</v>
      </c>
      <c r="C12" s="22">
        <v>10000</v>
      </c>
      <c r="D12" s="22">
        <v>10000</v>
      </c>
      <c r="E12" s="23">
        <v>10000</v>
      </c>
      <c r="G12" s="29" t="s">
        <v>13</v>
      </c>
      <c r="H12" s="31">
        <v>10000</v>
      </c>
    </row>
    <row r="13" spans="1:8" s="7" customFormat="1" ht="12.75" x14ac:dyDescent="0.2">
      <c r="A13" s="9" t="s">
        <v>14</v>
      </c>
      <c r="B13" s="22">
        <f>0.15*B7</f>
        <v>21549.315534373705</v>
      </c>
      <c r="C13" s="22">
        <f>0.15*C7</f>
        <v>26338.052319790084</v>
      </c>
      <c r="D13" s="22">
        <f>0.15*D7</f>
        <v>19154.947141665514</v>
      </c>
      <c r="E13" s="23">
        <f>0.15*E7</f>
        <v>28732.420712498275</v>
      </c>
      <c r="G13" s="9" t="s">
        <v>14</v>
      </c>
      <c r="H13" s="24">
        <f>0.15*H7</f>
        <v>21549.315534373705</v>
      </c>
    </row>
    <row r="14" spans="1:8" s="7" customFormat="1" ht="12.75" x14ac:dyDescent="0.2">
      <c r="A14" s="9" t="s">
        <v>15</v>
      </c>
      <c r="B14" s="22">
        <f>SUM(B11:B13)</f>
        <v>39549.315534373702</v>
      </c>
      <c r="C14" s="22">
        <f>SUM(C11:C13)</f>
        <v>44338.052319790084</v>
      </c>
      <c r="D14" s="22">
        <f>SUM(D11:D13)</f>
        <v>38154.947141665514</v>
      </c>
      <c r="E14" s="23">
        <f>SUM(E11:E13)</f>
        <v>47732.420712498279</v>
      </c>
      <c r="G14" s="9" t="s">
        <v>15</v>
      </c>
      <c r="H14" s="24">
        <f>SUM(H11:H13)</f>
        <v>39549.315534373702</v>
      </c>
    </row>
    <row r="15" spans="1:8" s="7" customFormat="1" ht="13.5" thickBot="1" x14ac:dyDescent="0.25">
      <c r="A15" s="14"/>
      <c r="B15" s="22"/>
      <c r="C15" s="22"/>
      <c r="D15" s="22"/>
      <c r="E15" s="23"/>
      <c r="G15" s="14"/>
      <c r="H15" s="24"/>
    </row>
    <row r="16" spans="1:8" s="7" customFormat="1" ht="13.5" thickBot="1" x14ac:dyDescent="0.25">
      <c r="A16" s="32" t="s">
        <v>16</v>
      </c>
      <c r="B16" s="33">
        <f>B9-B14</f>
        <v>14323.97330156056</v>
      </c>
      <c r="C16" s="34">
        <f>C9-C14</f>
        <v>21507.078479685115</v>
      </c>
      <c r="D16" s="34">
        <f>D9-D14</f>
        <v>9732.4207124982786</v>
      </c>
      <c r="E16" s="35">
        <f>E9-E14</f>
        <v>24098.631068747403</v>
      </c>
      <c r="G16" s="32" t="s">
        <v>16</v>
      </c>
      <c r="H16" s="36">
        <f>H9-H14</f>
        <v>14323.97330156056</v>
      </c>
    </row>
    <row r="17" spans="1:8" s="7" customFormat="1" ht="13.5" thickBot="1" x14ac:dyDescent="0.25">
      <c r="A17" s="37" t="s">
        <v>17</v>
      </c>
      <c r="B17" s="38">
        <f>B16/B7</f>
        <v>9.9705997241852973E-2</v>
      </c>
      <c r="C17" s="38">
        <f>C16/C7</f>
        <v>0.12248672501606143</v>
      </c>
      <c r="D17" s="38">
        <f>D16/D7</f>
        <v>7.6213371724700413E-2</v>
      </c>
      <c r="E17" s="39">
        <f>E16/E7</f>
        <v>0.12580891448313355</v>
      </c>
      <c r="G17" s="37" t="s">
        <v>17</v>
      </c>
      <c r="H17" s="40">
        <f>H16/H7</f>
        <v>9.9705997241852973E-2</v>
      </c>
    </row>
    <row r="18" spans="1:8" s="7" customFormat="1" ht="14.25" thickTop="1" thickBot="1" x14ac:dyDescent="0.25">
      <c r="A18" s="41"/>
      <c r="B18" s="42"/>
      <c r="C18" s="42"/>
      <c r="D18" s="42"/>
      <c r="E18" s="42"/>
      <c r="G18" s="41"/>
    </row>
    <row r="19" spans="1:8" s="7" customFormat="1" ht="13.5" thickTop="1" x14ac:dyDescent="0.2">
      <c r="A19" s="43" t="s">
        <v>18</v>
      </c>
      <c r="B19" s="44">
        <v>40</v>
      </c>
      <c r="C19" s="42"/>
      <c r="D19" s="42"/>
      <c r="E19" s="42"/>
      <c r="G19" s="43" t="s">
        <v>18</v>
      </c>
      <c r="H19" s="44">
        <v>40</v>
      </c>
    </row>
    <row r="20" spans="1:8" s="7" customFormat="1" ht="13.5" thickBot="1" x14ac:dyDescent="0.25">
      <c r="A20" s="45" t="s">
        <v>19</v>
      </c>
      <c r="B20" s="46">
        <v>25</v>
      </c>
      <c r="C20" s="42"/>
      <c r="D20" s="42"/>
      <c r="E20" s="42"/>
      <c r="G20" s="45" t="s">
        <v>19</v>
      </c>
      <c r="H20" s="46">
        <v>25</v>
      </c>
    </row>
    <row r="21" spans="1:8" ht="11.25" thickTop="1" x14ac:dyDescent="0.1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Reklama</vt:lpstr>
    </vt:vector>
  </TitlesOfParts>
  <Company>Roska Karviná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Scénáře</dc:title>
  <dc:creator>Kateřina Slaninová</dc:creator>
  <cp:lastModifiedBy>slaninova</cp:lastModifiedBy>
  <dcterms:created xsi:type="dcterms:W3CDTF">2009-03-26T15:40:52Z</dcterms:created>
  <dcterms:modified xsi:type="dcterms:W3CDTF">2013-03-22T13:09:58Z</dcterms:modified>
</cp:coreProperties>
</file>