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sianarta\Downloads\"/>
    </mc:Choice>
  </mc:AlternateContent>
  <xr:revisionPtr revIDLastSave="0" documentId="8_{BC98555F-670F-4990-B186-9B25B09E2E64}" xr6:coauthVersionLast="47" xr6:coauthVersionMax="47" xr10:uidLastSave="{00000000-0000-0000-0000-000000000000}"/>
  <bookViews>
    <workbookView xWindow="-120" yWindow="-120" windowWidth="29040" windowHeight="15840" firstSheet="1" activeTab="5" xr2:uid="{913FF51B-100F-476F-8969-39AD5B8BE94B}"/>
  </bookViews>
  <sheets>
    <sheet name="Example 5.1 and Example 5.2" sheetId="1" r:id="rId1"/>
    <sheet name="Chart Example 5.1 and 5.2" sheetId="6" r:id="rId2"/>
    <sheet name="Example 5.5" sheetId="3" r:id="rId3"/>
    <sheet name="Chart 5.5" sheetId="10" r:id="rId4"/>
    <sheet name="Example 5.6" sheetId="4" r:id="rId5"/>
    <sheet name="Example 5.9" sheetId="8" r:id="rId6"/>
    <sheet name="Chart Example 5.9" sheetId="9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E9" i="1"/>
  <c r="F9" i="1"/>
  <c r="E10" i="1"/>
  <c r="F10" i="1" s="1"/>
  <c r="A9" i="1"/>
  <c r="B9" i="1"/>
  <c r="F2" i="1"/>
  <c r="F5" i="1" s="1"/>
  <c r="B8" i="1"/>
  <c r="B5" i="1"/>
  <c r="B2" i="1"/>
  <c r="E11" i="1" l="1"/>
  <c r="A10" i="1"/>
  <c r="A11" i="1" s="1"/>
  <c r="A12" i="1" s="1"/>
  <c r="F11" i="1" l="1"/>
  <c r="E12" i="1"/>
  <c r="B11" i="1"/>
  <c r="B10" i="1"/>
  <c r="B12" i="1"/>
  <c r="A13" i="1"/>
  <c r="F12" i="1" l="1"/>
  <c r="E13" i="1"/>
  <c r="A14" i="1"/>
  <c r="B13" i="1"/>
  <c r="F13" i="1" l="1"/>
  <c r="E14" i="1"/>
  <c r="B14" i="1"/>
  <c r="A15" i="1"/>
  <c r="F14" i="1" l="1"/>
  <c r="E15" i="1"/>
  <c r="A16" i="1"/>
  <c r="B15" i="1"/>
  <c r="F15" i="1" l="1"/>
  <c r="E16" i="1"/>
  <c r="A17" i="1"/>
  <c r="B16" i="1"/>
  <c r="F16" i="1" l="1"/>
  <c r="E17" i="1"/>
  <c r="A18" i="1"/>
  <c r="B17" i="1"/>
  <c r="F17" i="1" l="1"/>
  <c r="E18" i="1"/>
  <c r="A19" i="1"/>
  <c r="B18" i="1"/>
  <c r="F18" i="1" l="1"/>
  <c r="E19" i="1"/>
  <c r="B19" i="1"/>
  <c r="A20" i="1"/>
  <c r="F19" i="1" l="1"/>
  <c r="E20" i="1"/>
  <c r="A21" i="1"/>
  <c r="B20" i="1"/>
  <c r="F20" i="1" l="1"/>
  <c r="E21" i="1"/>
  <c r="A22" i="1"/>
  <c r="B21" i="1"/>
  <c r="F21" i="1" l="1"/>
  <c r="E22" i="1"/>
  <c r="B22" i="1"/>
  <c r="A23" i="1"/>
  <c r="F22" i="1" l="1"/>
  <c r="E23" i="1"/>
  <c r="B23" i="1"/>
  <c r="A24" i="1"/>
  <c r="F23" i="1" l="1"/>
  <c r="E24" i="1"/>
  <c r="A25" i="1"/>
  <c r="B24" i="1"/>
  <c r="F24" i="1" l="1"/>
  <c r="E25" i="1"/>
  <c r="A26" i="1"/>
  <c r="B25" i="1"/>
  <c r="F25" i="1" l="1"/>
  <c r="E26" i="1"/>
  <c r="A27" i="1"/>
  <c r="B26" i="1"/>
  <c r="F26" i="1" l="1"/>
  <c r="E27" i="1"/>
  <c r="A28" i="1"/>
  <c r="B27" i="1"/>
  <c r="F27" i="1" l="1"/>
  <c r="E28" i="1"/>
  <c r="A29" i="1"/>
  <c r="B28" i="1"/>
  <c r="F28" i="1" l="1"/>
  <c r="E29" i="1"/>
  <c r="A30" i="1"/>
  <c r="B29" i="1"/>
  <c r="F29" i="1" l="1"/>
  <c r="E30" i="1"/>
  <c r="A31" i="1"/>
  <c r="B30" i="1"/>
  <c r="F30" i="1" l="1"/>
  <c r="E31" i="1"/>
  <c r="A32" i="1"/>
  <c r="B31" i="1"/>
  <c r="F31" i="1" l="1"/>
  <c r="E32" i="1"/>
  <c r="A33" i="1"/>
  <c r="B32" i="1"/>
  <c r="F32" i="1" l="1"/>
  <c r="E33" i="1"/>
  <c r="A34" i="1"/>
  <c r="B33" i="1"/>
  <c r="F33" i="1" l="1"/>
  <c r="E34" i="1"/>
  <c r="A35" i="1"/>
  <c r="B34" i="1"/>
  <c r="F34" i="1" l="1"/>
  <c r="E35" i="1"/>
  <c r="A36" i="1"/>
  <c r="B35" i="1"/>
  <c r="F35" i="1" l="1"/>
  <c r="E36" i="1"/>
  <c r="A37" i="1"/>
  <c r="B36" i="1"/>
  <c r="F36" i="1" l="1"/>
  <c r="E37" i="1"/>
  <c r="A38" i="1"/>
  <c r="B37" i="1"/>
  <c r="F37" i="1" l="1"/>
  <c r="E38" i="1"/>
  <c r="A39" i="1"/>
  <c r="B38" i="1"/>
  <c r="F38" i="1" l="1"/>
  <c r="E39" i="1"/>
  <c r="A40" i="1"/>
  <c r="B39" i="1"/>
  <c r="F39" i="1" l="1"/>
  <c r="E40" i="1"/>
  <c r="A41" i="1"/>
  <c r="B40" i="1"/>
  <c r="F40" i="1" l="1"/>
  <c r="E41" i="1"/>
  <c r="A42" i="1"/>
  <c r="B41" i="1"/>
  <c r="F41" i="1" l="1"/>
  <c r="E42" i="1"/>
  <c r="A43" i="1"/>
  <c r="B42" i="1"/>
  <c r="F42" i="1" l="1"/>
  <c r="E43" i="1"/>
  <c r="A44" i="1"/>
  <c r="B43" i="1"/>
  <c r="F43" i="1" l="1"/>
  <c r="E44" i="1"/>
  <c r="A45" i="1"/>
  <c r="B44" i="1"/>
  <c r="F44" i="1" l="1"/>
  <c r="E45" i="1"/>
  <c r="A46" i="1"/>
  <c r="B45" i="1"/>
  <c r="F45" i="1" l="1"/>
  <c r="E46" i="1"/>
  <c r="A47" i="1"/>
  <c r="B46" i="1"/>
  <c r="F46" i="1" l="1"/>
  <c r="E47" i="1"/>
  <c r="A48" i="1"/>
  <c r="B47" i="1"/>
  <c r="F47" i="1" l="1"/>
  <c r="E48" i="1"/>
  <c r="A49" i="1"/>
  <c r="B48" i="1"/>
  <c r="F48" i="1" l="1"/>
  <c r="E49" i="1"/>
  <c r="A50" i="1"/>
  <c r="B49" i="1"/>
  <c r="F49" i="1" l="1"/>
  <c r="E50" i="1"/>
  <c r="A51" i="1"/>
  <c r="B50" i="1"/>
  <c r="F50" i="1" l="1"/>
  <c r="E51" i="1"/>
  <c r="A52" i="1"/>
  <c r="B51" i="1"/>
  <c r="F51" i="1" l="1"/>
  <c r="E52" i="1"/>
  <c r="A53" i="1"/>
  <c r="B52" i="1"/>
  <c r="F52" i="1" l="1"/>
  <c r="E53" i="1"/>
  <c r="A54" i="1"/>
  <c r="B53" i="1"/>
  <c r="F53" i="1" l="1"/>
  <c r="E54" i="1"/>
  <c r="A55" i="1"/>
  <c r="B54" i="1"/>
  <c r="F54" i="1" l="1"/>
  <c r="E55" i="1"/>
  <c r="A56" i="1"/>
  <c r="B55" i="1"/>
  <c r="F55" i="1" l="1"/>
  <c r="E56" i="1"/>
  <c r="A57" i="1"/>
  <c r="B56" i="1"/>
  <c r="F56" i="1" l="1"/>
  <c r="E57" i="1"/>
  <c r="A58" i="1"/>
  <c r="B58" i="1" s="1"/>
  <c r="B57" i="1"/>
  <c r="F57" i="1" l="1"/>
  <c r="E58" i="1"/>
  <c r="F58" i="1" s="1"/>
</calcChain>
</file>

<file path=xl/sharedStrings.xml><?xml version="1.0" encoding="utf-8"?>
<sst xmlns="http://schemas.openxmlformats.org/spreadsheetml/2006/main" count="23" uniqueCount="15">
  <si>
    <t>Initial Displacement</t>
  </si>
  <si>
    <t>in</t>
  </si>
  <si>
    <t>Natural Frequency ω</t>
  </si>
  <si>
    <t>rad/s</t>
  </si>
  <si>
    <t>Damping ratio ζ</t>
  </si>
  <si>
    <r>
      <t>Damped Frequency ω</t>
    </r>
    <r>
      <rPr>
        <vertAlign val="subscript"/>
        <sz val="11"/>
        <color theme="1"/>
        <rFont val="Calibri"/>
        <family val="2"/>
        <scheme val="minor"/>
      </rPr>
      <t>D</t>
    </r>
  </si>
  <si>
    <t>Time t, s</t>
  </si>
  <si>
    <t>y, in</t>
  </si>
  <si>
    <t>d, mm</t>
  </si>
  <si>
    <r>
      <rPr>
        <i/>
        <sz val="11"/>
        <color rgb="FF000000"/>
        <rFont val="Calibri"/>
        <family val="2"/>
        <scheme val="minor"/>
      </rPr>
      <t>F</t>
    </r>
    <r>
      <rPr>
        <sz val="11"/>
        <color rgb="FF000000"/>
        <rFont val="Calibri"/>
        <family val="2"/>
        <scheme val="minor"/>
      </rPr>
      <t>, N</t>
    </r>
  </si>
  <si>
    <t>Time, minutes</t>
  </si>
  <si>
    <t>Temperature, F</t>
  </si>
  <si>
    <t>Delta T, Degrees F</t>
  </si>
  <si>
    <t>Previous Year</t>
  </si>
  <si>
    <t xml:space="preserve">Current 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</si>
</sst>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3" fillId="0" borderId="0" xfId="0" applyFont="1"/>
    <xf numFmtId="0" fontId="0" fillId="0" borderId="0" xfId="0" applyAlignment="1">
      <alignment horizont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2.xml"/><Relationship Id="rId7" Type="http://schemas.openxmlformats.org/officeDocument/2006/relationships/chartsheet" Target="chartsheets/sheet3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microsoft.com/office/2017/10/relationships/person" Target="persons/person.xml"/><Relationship Id="rId5" Type="http://schemas.openxmlformats.org/officeDocument/2006/relationships/worksheet" Target="worksheets/sheet3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Response</a:t>
            </a:r>
            <a:r>
              <a:rPr lang="en-US" sz="1600" baseline="0"/>
              <a:t> of Spring-Mass-Damper System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Damping Series = 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'Example 5.1 and Example 5.2'!$A$8:$A$58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xVal>
          <c:yVal>
            <c:numRef>
              <c:f>'Example 5.1 and Example 5.2'!$B$8:$B$58</c:f>
              <c:numCache>
                <c:formatCode>0.00</c:formatCode>
                <c:ptCount val="51"/>
                <c:pt idx="0">
                  <c:v>3</c:v>
                </c:pt>
                <c:pt idx="1">
                  <c:v>2.450159979161084</c:v>
                </c:pt>
                <c:pt idx="2">
                  <c:v>1.0857795371815655</c:v>
                </c:pt>
                <c:pt idx="3">
                  <c:v>-0.50721717030326707</c:v>
                </c:pt>
                <c:pt idx="4">
                  <c:v>-1.730036522353491</c:v>
                </c:pt>
                <c:pt idx="5">
                  <c:v>-2.1874685593004028</c:v>
                </c:pt>
                <c:pt idx="6">
                  <c:v>-1.8057043202591085</c:v>
                </c:pt>
                <c:pt idx="7">
                  <c:v>-0.82087532726429357</c:v>
                </c:pt>
                <c:pt idx="8">
                  <c:v>0.34230485681904593</c:v>
                </c:pt>
                <c:pt idx="9">
                  <c:v>1.2452584149693346</c:v>
                </c:pt>
                <c:pt idx="10">
                  <c:v>1.5946053711815149</c:v>
                </c:pt>
                <c:pt idx="11">
                  <c:v>1.330324365377767</c:v>
                </c:pt>
                <c:pt idx="12">
                  <c:v>0.6197399643330912</c:v>
                </c:pt>
                <c:pt idx="13">
                  <c:v>-0.229384458036932</c:v>
                </c:pt>
                <c:pt idx="14">
                  <c:v>-0.8959007683354574</c:v>
                </c:pt>
                <c:pt idx="15">
                  <c:v>-1.1621308633423164</c:v>
                </c:pt>
                <c:pt idx="16">
                  <c:v>-0.97978229009175488</c:v>
                </c:pt>
                <c:pt idx="17">
                  <c:v>-0.46728001507725586</c:v>
                </c:pt>
                <c:pt idx="18">
                  <c:v>0.15242893950936998</c:v>
                </c:pt>
                <c:pt idx="19">
                  <c:v>0.6442438615557321</c:v>
                </c:pt>
                <c:pt idx="20">
                  <c:v>0.846733556115012</c:v>
                </c:pt>
                <c:pt idx="21">
                  <c:v>0.72138157565064953</c:v>
                </c:pt>
                <c:pt idx="22">
                  <c:v>0.35189663542378352</c:v>
                </c:pt>
                <c:pt idx="23">
                  <c:v>-0.1002675302425021</c:v>
                </c:pt>
                <c:pt idx="24">
                  <c:v>-0.4630458224709067</c:v>
                </c:pt>
                <c:pt idx="25">
                  <c:v>-0.61677659745257407</c:v>
                </c:pt>
                <c:pt idx="26">
                  <c:v>-0.53096524607534412</c:v>
                </c:pt>
                <c:pt idx="27">
                  <c:v>-0.264700439263228</c:v>
                </c:pt>
                <c:pt idx="28">
                  <c:v>6.513416313944688E-2</c:v>
                </c:pt>
                <c:pt idx="29">
                  <c:v>0.33263953363025106</c:v>
                </c:pt>
                <c:pt idx="30">
                  <c:v>0.44915659237341676</c:v>
                </c:pt>
                <c:pt idx="31">
                  <c:v>0.390692239589774</c:v>
                </c:pt>
                <c:pt idx="32">
                  <c:v>0.19889521877606398</c:v>
                </c:pt>
                <c:pt idx="33">
                  <c:v>-4.1645005491663396E-2</c:v>
                </c:pt>
                <c:pt idx="34">
                  <c:v>-0.23883194054815246</c:v>
                </c:pt>
                <c:pt idx="35">
                  <c:v>-0.32700604549893914</c:v>
                </c:pt>
                <c:pt idx="36">
                  <c:v>-0.28739092755145618</c:v>
                </c:pt>
                <c:pt idx="37">
                  <c:v>-0.14929664957546437</c:v>
                </c:pt>
                <c:pt idx="38">
                  <c:v>2.6079404947144169E-2</c:v>
                </c:pt>
                <c:pt idx="39">
                  <c:v>0.17138449647356646</c:v>
                </c:pt>
                <c:pt idx="40">
                  <c:v>0.23801326996978148</c:v>
                </c:pt>
                <c:pt idx="41">
                  <c:v>0.21134050361892542</c:v>
                </c:pt>
                <c:pt idx="42">
                  <c:v>0.11195807762957265</c:v>
                </c:pt>
                <c:pt idx="43">
                  <c:v>-1.5875097054072543E-2</c:v>
                </c:pt>
                <c:pt idx="44">
                  <c:v>-0.12291435718488763</c:v>
                </c:pt>
                <c:pt idx="45">
                  <c:v>-0.1731941251956739</c:v>
                </c:pt>
                <c:pt idx="46">
                  <c:v>-0.15536942924965455</c:v>
                </c:pt>
                <c:pt idx="47">
                  <c:v>-8.3880699636603689E-2</c:v>
                </c:pt>
                <c:pt idx="48">
                  <c:v>9.2744999159416613E-3</c:v>
                </c:pt>
                <c:pt idx="49">
                  <c:v>8.8100104070213001E-2</c:v>
                </c:pt>
                <c:pt idx="50">
                  <c:v>0.12599429580104871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1E-4F64-8A0F-5CC7058A07A5}"/>
            </c:ext>
          </c:extLst>
        </c:ser>
        <c:ser>
          <c:idx val="1"/>
          <c:order val="1"/>
          <c:tx>
            <c:v>Damping Ratio = 0.2</c:v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'Example 5.1 and Example 5.2'!$E$8:$E$58</c:f>
              <c:numCache>
                <c:formatCode>General</c:formatCode>
                <c:ptCount val="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</c:numCache>
            </c:numRef>
          </c:xVal>
          <c:yVal>
            <c:numRef>
              <c:f>'Example 5.1 and Example 5.2'!$F$8:$F$58</c:f>
              <c:numCache>
                <c:formatCode>0.00</c:formatCode>
                <c:ptCount val="51"/>
                <c:pt idx="0">
                  <c:v>3</c:v>
                </c:pt>
                <c:pt idx="1">
                  <c:v>2.4718789149267337</c:v>
                </c:pt>
                <c:pt idx="2">
                  <c:v>1.2262233143805985</c:v>
                </c:pt>
                <c:pt idx="3">
                  <c:v>-0.15677567836894887</c:v>
                </c:pt>
                <c:pt idx="4">
                  <c:v>-1.17947515200717</c:v>
                </c:pt>
                <c:pt idx="5">
                  <c:v>-1.5765190474032966</c:v>
                </c:pt>
                <c:pt idx="6">
                  <c:v>-1.3528429879087747</c:v>
                </c:pt>
                <c:pt idx="7">
                  <c:v>-0.72193967877462994</c:v>
                </c:pt>
                <c:pt idx="8">
                  <c:v>1.2598363683257671E-2</c:v>
                </c:pt>
                <c:pt idx="9">
                  <c:v>0.57964309774103651</c:v>
                </c:pt>
                <c:pt idx="10">
                  <c:v>0.82489231808613162</c:v>
                </c:pt>
                <c:pt idx="11">
                  <c:v>0.73702418378240508</c:v>
                </c:pt>
                <c:pt idx="12">
                  <c:v>0.41974641712158078</c:v>
                </c:pt>
                <c:pt idx="13">
                  <c:v>3.1204769225664862E-2</c:v>
                </c:pt>
                <c:pt idx="14">
                  <c:v>-0.28153006750369253</c:v>
                </c:pt>
                <c:pt idx="15">
                  <c:v>-0.42967571737341609</c:v>
                </c:pt>
                <c:pt idx="16">
                  <c:v>-0.39977164649056895</c:v>
                </c:pt>
                <c:pt idx="17">
                  <c:v>-0.24148663554390443</c:v>
                </c:pt>
                <c:pt idx="18">
                  <c:v>-3.6813313157060198E-2</c:v>
                </c:pt>
                <c:pt idx="19">
                  <c:v>0.1348090206354188</c:v>
                </c:pt>
                <c:pt idx="20">
                  <c:v>0.22275832455444999</c:v>
                </c:pt>
                <c:pt idx="21">
                  <c:v>0.21592375496719729</c:v>
                </c:pt>
                <c:pt idx="22">
                  <c:v>0.13767779149382584</c:v>
                </c:pt>
                <c:pt idx="23">
                  <c:v>3.0318655715234958E-2</c:v>
                </c:pt>
                <c:pt idx="24">
                  <c:v>-6.3422218062688301E-2</c:v>
                </c:pt>
                <c:pt idx="25">
                  <c:v>-0.11490939598114625</c:v>
                </c:pt>
                <c:pt idx="26">
                  <c:v>-0.11614274180565554</c:v>
                </c:pt>
                <c:pt idx="27">
                  <c:v>-7.7873707251670851E-2</c:v>
                </c:pt>
                <c:pt idx="28">
                  <c:v>-2.1806720279009074E-2</c:v>
                </c:pt>
                <c:pt idx="29">
                  <c:v>2.9165792615050867E-2</c:v>
                </c:pt>
                <c:pt idx="30">
                  <c:v>5.8959547997431284E-2</c:v>
                </c:pt>
                <c:pt idx="31">
                  <c:v>6.2218032365239012E-2</c:v>
                </c:pt>
                <c:pt idx="32">
                  <c:v>4.3737657183489188E-2</c:v>
                </c:pt>
                <c:pt idx="33">
                  <c:v>1.4591418231438152E-2</c:v>
                </c:pt>
                <c:pt idx="34">
                  <c:v>-1.3005971590326605E-2</c:v>
                </c:pt>
                <c:pt idx="35">
                  <c:v>-3.0077441574098182E-2</c:v>
                </c:pt>
                <c:pt idx="36">
                  <c:v>-3.3196143577162628E-2</c:v>
                </c:pt>
                <c:pt idx="37">
                  <c:v>-2.4409463007040132E-2</c:v>
                </c:pt>
                <c:pt idx="38">
                  <c:v>-9.3309437345291159E-3</c:v>
                </c:pt>
                <c:pt idx="39">
                  <c:v>5.548254221572812E-3</c:v>
                </c:pt>
                <c:pt idx="40">
                  <c:v>1.5246839026448491E-2</c:v>
                </c:pt>
                <c:pt idx="41">
                  <c:v>1.764032315757558E-2</c:v>
                </c:pt>
                <c:pt idx="42">
                  <c:v>1.3543714568911026E-2</c:v>
                </c:pt>
                <c:pt idx="43">
                  <c:v>5.7829892737597949E-3</c:v>
                </c:pt>
                <c:pt idx="44">
                  <c:v>-2.2063104318314525E-3</c:v>
                </c:pt>
                <c:pt idx="45">
                  <c:v>-7.6749276568963834E-3</c:v>
                </c:pt>
                <c:pt idx="46">
                  <c:v>-9.3359631979008754E-3</c:v>
                </c:pt>
                <c:pt idx="47">
                  <c:v>-7.4745545690453278E-3</c:v>
                </c:pt>
                <c:pt idx="48">
                  <c:v>-3.5022107870978166E-3</c:v>
                </c:pt>
                <c:pt idx="49">
                  <c:v>7.7025407798246852E-4</c:v>
                </c:pt>
                <c:pt idx="50">
                  <c:v>3.8330786828928909E-3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0-435E-B373-DDB9D24D1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08511"/>
        <c:axId val="78974175"/>
      </c:scatterChart>
      <c:valAx>
        <c:axId val="78008511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Displacement, inches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74175"/>
        <c:crosses val="autoZero"/>
        <c:crossBetween val="midCat"/>
      </c:valAx>
      <c:valAx>
        <c:axId val="7897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Time,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085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07322388196514"/>
          <c:y val="0.83656763461318129"/>
          <c:w val="0.16727527926122809"/>
          <c:h val="6.818583131806406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Spring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5.5'!$B$1</c:f>
              <c:strCache>
                <c:ptCount val="1"/>
                <c:pt idx="0">
                  <c:v>F, 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752055993000876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5.5'!$A$2:$A$11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'Example 5.5'!$B$2:$B$11</c:f>
              <c:numCache>
                <c:formatCode>General</c:formatCode>
                <c:ptCount val="10"/>
                <c:pt idx="0">
                  <c:v>102</c:v>
                </c:pt>
                <c:pt idx="1">
                  <c:v>156</c:v>
                </c:pt>
                <c:pt idx="2">
                  <c:v>230</c:v>
                </c:pt>
                <c:pt idx="3">
                  <c:v>317</c:v>
                </c:pt>
                <c:pt idx="4">
                  <c:v>400</c:v>
                </c:pt>
                <c:pt idx="5">
                  <c:v>452</c:v>
                </c:pt>
                <c:pt idx="6">
                  <c:v>530</c:v>
                </c:pt>
                <c:pt idx="7">
                  <c:v>611</c:v>
                </c:pt>
                <c:pt idx="8">
                  <c:v>670</c:v>
                </c:pt>
                <c:pt idx="9">
                  <c:v>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D6-4E1F-AE6E-487F4AD37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720759"/>
        <c:axId val="2141693975"/>
      </c:scatterChart>
      <c:valAx>
        <c:axId val="2141720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693975"/>
        <c:crosses val="autoZero"/>
        <c:crossBetween val="midCat"/>
      </c:valAx>
      <c:valAx>
        <c:axId val="2141693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Force,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20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5.6'!$B$1</c:f>
              <c:strCache>
                <c:ptCount val="1"/>
                <c:pt idx="0">
                  <c:v>Temperature, 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1746981627296588"/>
                  <c:y val="-0.21954724409448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5.6'!$A$2:$A$13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60</c:v>
                </c:pt>
              </c:numCache>
            </c:numRef>
          </c:xVal>
          <c:yVal>
            <c:numRef>
              <c:f>'Example 5.6'!$B$2:$B$13</c:f>
              <c:numCache>
                <c:formatCode>General</c:formatCode>
                <c:ptCount val="12"/>
                <c:pt idx="0">
                  <c:v>200</c:v>
                </c:pt>
                <c:pt idx="1">
                  <c:v>192</c:v>
                </c:pt>
                <c:pt idx="2">
                  <c:v>185</c:v>
                </c:pt>
                <c:pt idx="3">
                  <c:v>179</c:v>
                </c:pt>
                <c:pt idx="4">
                  <c:v>174</c:v>
                </c:pt>
                <c:pt idx="5">
                  <c:v>169</c:v>
                </c:pt>
                <c:pt idx="6">
                  <c:v>151</c:v>
                </c:pt>
                <c:pt idx="7">
                  <c:v>138</c:v>
                </c:pt>
                <c:pt idx="8">
                  <c:v>126</c:v>
                </c:pt>
                <c:pt idx="9">
                  <c:v>117</c:v>
                </c:pt>
                <c:pt idx="10">
                  <c:v>106</c:v>
                </c:pt>
                <c:pt idx="1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C-453E-82E6-951D97A14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50839"/>
        <c:axId val="1409840919"/>
      </c:scatterChart>
      <c:valAx>
        <c:axId val="1409850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40919"/>
        <c:crosses val="autoZero"/>
        <c:crossBetween val="midCat"/>
      </c:valAx>
      <c:valAx>
        <c:axId val="1409840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Degrees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50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5.6'!$B$1</c:f>
              <c:strCache>
                <c:ptCount val="1"/>
                <c:pt idx="0">
                  <c:v>Temperature, 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1.703915135608049E-2"/>
                  <c:y val="-0.22182779235928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5.6'!$A$2:$A$13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60</c:v>
                </c:pt>
              </c:numCache>
            </c:numRef>
          </c:xVal>
          <c:yVal>
            <c:numRef>
              <c:f>'Example 5.6'!$B$2:$B$13</c:f>
              <c:numCache>
                <c:formatCode>General</c:formatCode>
                <c:ptCount val="12"/>
                <c:pt idx="0">
                  <c:v>200</c:v>
                </c:pt>
                <c:pt idx="1">
                  <c:v>192</c:v>
                </c:pt>
                <c:pt idx="2">
                  <c:v>185</c:v>
                </c:pt>
                <c:pt idx="3">
                  <c:v>179</c:v>
                </c:pt>
                <c:pt idx="4">
                  <c:v>174</c:v>
                </c:pt>
                <c:pt idx="5">
                  <c:v>169</c:v>
                </c:pt>
                <c:pt idx="6">
                  <c:v>151</c:v>
                </c:pt>
                <c:pt idx="7">
                  <c:v>138</c:v>
                </c:pt>
                <c:pt idx="8">
                  <c:v>126</c:v>
                </c:pt>
                <c:pt idx="9">
                  <c:v>117</c:v>
                </c:pt>
                <c:pt idx="10">
                  <c:v>106</c:v>
                </c:pt>
                <c:pt idx="1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E-4290-959E-ADA06941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50839"/>
        <c:axId val="1409840919"/>
      </c:scatterChart>
      <c:valAx>
        <c:axId val="1409850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40919"/>
        <c:crosses val="autoZero"/>
        <c:crossBetween val="midCat"/>
      </c:valAx>
      <c:valAx>
        <c:axId val="1409840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Degrees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50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Cooling Experiment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5.6'!$B$1</c:f>
              <c:strCache>
                <c:ptCount val="1"/>
                <c:pt idx="0">
                  <c:v>Temperature, 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1.703915135608049E-2"/>
                  <c:y val="-0.221827792359288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5.6'!$A$2:$A$13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60</c:v>
                </c:pt>
              </c:numCache>
            </c:numRef>
          </c:xVal>
          <c:yVal>
            <c:numRef>
              <c:f>'Example 5.6'!$B$2:$B$13</c:f>
              <c:numCache>
                <c:formatCode>General</c:formatCode>
                <c:ptCount val="12"/>
                <c:pt idx="0">
                  <c:v>200</c:v>
                </c:pt>
                <c:pt idx="1">
                  <c:v>192</c:v>
                </c:pt>
                <c:pt idx="2">
                  <c:v>185</c:v>
                </c:pt>
                <c:pt idx="3">
                  <c:v>179</c:v>
                </c:pt>
                <c:pt idx="4">
                  <c:v>174</c:v>
                </c:pt>
                <c:pt idx="5">
                  <c:v>169</c:v>
                </c:pt>
                <c:pt idx="6">
                  <c:v>151</c:v>
                </c:pt>
                <c:pt idx="7">
                  <c:v>138</c:v>
                </c:pt>
                <c:pt idx="8">
                  <c:v>126</c:v>
                </c:pt>
                <c:pt idx="9">
                  <c:v>117</c:v>
                </c:pt>
                <c:pt idx="10">
                  <c:v>106</c:v>
                </c:pt>
                <c:pt idx="1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D6-4EB4-8AE5-187EC1845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9850839"/>
        <c:axId val="1409840919"/>
      </c:scatterChart>
      <c:valAx>
        <c:axId val="1409850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40919"/>
        <c:crosses val="autoZero"/>
        <c:crossBetween val="midCat"/>
      </c:valAx>
      <c:valAx>
        <c:axId val="1409840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Degrees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850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'Example 5.6'!$C$1</c:f>
              <c:strCache>
                <c:ptCount val="1"/>
                <c:pt idx="0">
                  <c:v>Delta T, Degrees 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695133420822397"/>
                  <c:y val="-0.333132473024205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'Example 5.6'!$A$2:$A$13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60</c:v>
                </c:pt>
              </c:numCache>
            </c:numRef>
          </c:xVal>
          <c:yVal>
            <c:numRef>
              <c:f>'Example 5.6'!$C$2:$C$13</c:f>
              <c:numCache>
                <c:formatCode>General</c:formatCode>
                <c:ptCount val="12"/>
                <c:pt idx="0">
                  <c:v>123</c:v>
                </c:pt>
                <c:pt idx="1">
                  <c:v>115</c:v>
                </c:pt>
                <c:pt idx="2">
                  <c:v>108</c:v>
                </c:pt>
                <c:pt idx="3">
                  <c:v>102</c:v>
                </c:pt>
                <c:pt idx="4">
                  <c:v>97</c:v>
                </c:pt>
                <c:pt idx="5">
                  <c:v>92</c:v>
                </c:pt>
                <c:pt idx="6">
                  <c:v>74</c:v>
                </c:pt>
                <c:pt idx="7">
                  <c:v>61</c:v>
                </c:pt>
                <c:pt idx="8">
                  <c:v>49</c:v>
                </c:pt>
                <c:pt idx="9">
                  <c:v>40</c:v>
                </c:pt>
                <c:pt idx="10">
                  <c:v>29</c:v>
                </c:pt>
                <c:pt idx="11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7F-47F5-B601-33CF967EB0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491640"/>
        <c:axId val="262499080"/>
      </c:scatterChart>
      <c:valAx>
        <c:axId val="26249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99080"/>
        <c:crosses val="autoZero"/>
        <c:crossBetween val="midCat"/>
      </c:valAx>
      <c:valAx>
        <c:axId val="26249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49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Cost Components for Product ABC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5.9'!$A$1</c:f>
              <c:strCache>
                <c:ptCount val="1"/>
                <c:pt idx="0">
                  <c:v>Previous 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'Example 5.9'!$A$2:$A$7</c:f>
              <c:numCache>
                <c:formatCode>"$"#,##0.00_);[Red]\("$"#,##0.00\)</c:formatCode>
                <c:ptCount val="6"/>
                <c:pt idx="0">
                  <c:v>16</c:v>
                </c:pt>
                <c:pt idx="1">
                  <c:v>6.4</c:v>
                </c:pt>
                <c:pt idx="2">
                  <c:v>3.75</c:v>
                </c:pt>
                <c:pt idx="3">
                  <c:v>2.2000000000000002</c:v>
                </c:pt>
                <c:pt idx="4">
                  <c:v>1.25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6-457E-874A-1E9F2AED9299}"/>
            </c:ext>
          </c:extLst>
        </c:ser>
        <c:ser>
          <c:idx val="1"/>
          <c:order val="1"/>
          <c:tx>
            <c:strRef>
              <c:f>'Example 5.9'!$B$1</c:f>
              <c:strCache>
                <c:ptCount val="1"/>
                <c:pt idx="0">
                  <c:v>Current Year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'Example 5.9'!$B$2:$B$7</c:f>
              <c:numCache>
                <c:formatCode>"$"#,##0.00_);[Red]\("$"#,##0.00\)</c:formatCode>
                <c:ptCount val="6"/>
                <c:pt idx="0">
                  <c:v>16.8</c:v>
                </c:pt>
                <c:pt idx="1">
                  <c:v>9.25</c:v>
                </c:pt>
                <c:pt idx="2">
                  <c:v>3.8</c:v>
                </c:pt>
                <c:pt idx="3">
                  <c:v>2.2000000000000002</c:v>
                </c:pt>
                <c:pt idx="4">
                  <c:v>1.45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26-457E-874A-1E9F2AED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003848"/>
        <c:axId val="1252008808"/>
      </c:barChart>
      <c:catAx>
        <c:axId val="1252003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08808"/>
        <c:crosses val="autoZero"/>
        <c:auto val="1"/>
        <c:lblAlgn val="ctr"/>
        <c:lblOffset val="100"/>
        <c:noMultiLvlLbl val="0"/>
      </c:catAx>
      <c:valAx>
        <c:axId val="1252008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0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90F95E9-0A53-43DA-B64B-3DC83E3A4DBB}">
  <sheetPr/>
  <sheetViews>
    <sheetView zoomScale="117" workbookViewId="0" zoomToFit="1"/>
  </sheetViews>
  <pageMargins left="0.7" right="0.7" top="0.75" bottom="0.75" header="0.3" footer="0.3"/>
  <pageSetup orientation="landscape" horizontalDpi="300" verticalDpi="3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155CF7-0564-42F3-B37D-C27963EC33E3}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E3F8A1-E406-4A4C-8183-18861476EC29}">
  <sheetPr/>
  <sheetViews>
    <sheetView zoomScale="117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6174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74C6A2D-CD42-2603-8C37-8516DD120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7C78FF-8EAF-1664-2CF9-4FE5C29E0B0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276225</xdr:colOff>
      <xdr:row>0</xdr:row>
      <xdr:rowOff>0</xdr:rowOff>
    </xdr:from>
    <xdr:to>
      <xdr:col>16</xdr:col>
      <xdr:colOff>581025</xdr:colOff>
      <xdr:row>14</xdr:row>
      <xdr:rowOff>76200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F6B9408F-59D7-4762-3F01-DA96F152A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14</xdr:row>
      <xdr:rowOff>152400</xdr:rowOff>
    </xdr:from>
    <xdr:to>
      <xdr:col>16</xdr:col>
      <xdr:colOff>600075</xdr:colOff>
      <xdr:row>29</xdr:row>
      <xdr:rowOff>38100</xdr:rowOff>
    </xdr:to>
    <xdr:graphicFrame macro="">
      <xdr:nvGraphicFramePr>
        <xdr:cNvPr id="22" name="Chart 1">
          <a:extLst>
            <a:ext uri="{FF2B5EF4-FFF2-40B4-BE49-F238E27FC236}">
              <a16:creationId xmlns:a16="http://schemas.microsoft.com/office/drawing/2014/main" id="{86522574-4374-465B-BF0A-3E846E006829}"/>
            </a:ext>
            <a:ext uri="{147F2762-F138-4A5C-976F-8EAC2B608ADB}">
              <a16:predDERef xmlns:a16="http://schemas.microsoft.com/office/drawing/2014/main" pred="{F6B9408F-59D7-4762-3F01-DA96F152A7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29</xdr:row>
      <xdr:rowOff>66675</xdr:rowOff>
    </xdr:from>
    <xdr:to>
      <xdr:col>16</xdr:col>
      <xdr:colOff>571500</xdr:colOff>
      <xdr:row>43</xdr:row>
      <xdr:rowOff>142875</xdr:rowOff>
    </xdr:to>
    <xdr:graphicFrame macro="">
      <xdr:nvGraphicFramePr>
        <xdr:cNvPr id="34" name="Chart 2">
          <a:extLst>
            <a:ext uri="{FF2B5EF4-FFF2-40B4-BE49-F238E27FC236}">
              <a16:creationId xmlns:a16="http://schemas.microsoft.com/office/drawing/2014/main" id="{FE1D1DB8-87DD-4C74-ADA2-A00AB458C03C}"/>
            </a:ext>
            <a:ext uri="{147F2762-F138-4A5C-976F-8EAC2B608ADB}">
              <a16:predDERef xmlns:a16="http://schemas.microsoft.com/office/drawing/2014/main" pred="{86522574-4374-465B-BF0A-3E846E006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219075</xdr:colOff>
      <xdr:row>43</xdr:row>
      <xdr:rowOff>152400</xdr:rowOff>
    </xdr:from>
    <xdr:to>
      <xdr:col>16</xdr:col>
      <xdr:colOff>523875</xdr:colOff>
      <xdr:row>58</xdr:row>
      <xdr:rowOff>38100</xdr:rowOff>
    </xdr:to>
    <xdr:graphicFrame macro="">
      <xdr:nvGraphicFramePr>
        <xdr:cNvPr id="25" name="Chart 1">
          <a:extLst>
            <a:ext uri="{FF2B5EF4-FFF2-40B4-BE49-F238E27FC236}">
              <a16:creationId xmlns:a16="http://schemas.microsoft.com/office/drawing/2014/main" id="{A09AA27D-DA0D-CE8D-715A-56418F1DEBF9}"/>
            </a:ext>
            <a:ext uri="{147F2762-F138-4A5C-976F-8EAC2B608ADB}">
              <a16:predDERef xmlns:a16="http://schemas.microsoft.com/office/drawing/2014/main" pred="{FE1D1DB8-87DD-4C74-ADA2-A00AB458C0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F9A69-E7B8-600A-FDEA-9A21C67409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056B7-BDF7-4588-AAF3-8BA90E625262}">
  <sheetPr>
    <pageSetUpPr fitToPage="1"/>
  </sheetPr>
  <dimension ref="A1:G58"/>
  <sheetViews>
    <sheetView workbookViewId="0">
      <selection activeCell="N24" sqref="N24"/>
    </sheetView>
  </sheetViews>
  <sheetFormatPr defaultRowHeight="15" x14ac:dyDescent="0.25"/>
  <cols>
    <col min="1" max="1" width="20.7109375" customWidth="1"/>
    <col min="2" max="2" width="9.140625" style="1"/>
    <col min="5" max="5" width="20" customWidth="1"/>
  </cols>
  <sheetData>
    <row r="1" spans="1:7" x14ac:dyDescent="0.25">
      <c r="A1" t="s">
        <v>0</v>
      </c>
      <c r="B1" s="1">
        <v>3</v>
      </c>
      <c r="C1" t="s">
        <v>1</v>
      </c>
      <c r="E1" t="s">
        <v>0</v>
      </c>
      <c r="F1" s="1">
        <v>3</v>
      </c>
      <c r="G1" t="s">
        <v>1</v>
      </c>
    </row>
    <row r="2" spans="1:7" x14ac:dyDescent="0.25">
      <c r="A2" t="s">
        <v>2</v>
      </c>
      <c r="B2" s="1">
        <f>2*PI()</f>
        <v>6.2831853071795862</v>
      </c>
      <c r="C2" t="s">
        <v>3</v>
      </c>
      <c r="E2" t="s">
        <v>2</v>
      </c>
      <c r="F2" s="1">
        <f>2*PI()</f>
        <v>6.2831853071795862</v>
      </c>
      <c r="G2" t="s">
        <v>3</v>
      </c>
    </row>
    <row r="3" spans="1:7" x14ac:dyDescent="0.25">
      <c r="A3" t="s">
        <v>4</v>
      </c>
      <c r="B3" s="1">
        <v>0.1</v>
      </c>
      <c r="E3" t="s">
        <v>4</v>
      </c>
      <c r="F3" s="1">
        <v>0.2</v>
      </c>
    </row>
    <row r="4" spans="1:7" x14ac:dyDescent="0.25">
      <c r="F4" s="1"/>
    </row>
    <row r="5" spans="1:7" ht="18" x14ac:dyDescent="0.35">
      <c r="A5" t="s">
        <v>5</v>
      </c>
      <c r="B5" s="1">
        <f>B2*SQRT(1-B3^2)</f>
        <v>6.2516904456565872</v>
      </c>
      <c r="E5" t="s">
        <v>5</v>
      </c>
      <c r="F5" s="1">
        <f>F2*SQRT(1-F3^2)</f>
        <v>6.1562391847769469</v>
      </c>
    </row>
    <row r="7" spans="1:7" x14ac:dyDescent="0.25">
      <c r="A7" s="3" t="s">
        <v>6</v>
      </c>
      <c r="B7" s="1" t="s">
        <v>7</v>
      </c>
      <c r="E7" s="3" t="s">
        <v>6</v>
      </c>
      <c r="F7" s="1" t="s">
        <v>7</v>
      </c>
    </row>
    <row r="8" spans="1:7" x14ac:dyDescent="0.25">
      <c r="A8" s="3">
        <v>0</v>
      </c>
      <c r="B8" s="1">
        <f>(B1*COS(B5*A8)+B1*B3*B2/B5*SIN(B5*A8))*EXP(-B3*B2*A8)</f>
        <v>3</v>
      </c>
      <c r="E8" s="3">
        <v>0</v>
      </c>
      <c r="F8" s="1">
        <f>(F1*COS(F5*E8)+F1*F3*F2/F5*SIN(F5*E8))*EXP(-F3*F2*E8)</f>
        <v>3</v>
      </c>
    </row>
    <row r="9" spans="1:7" x14ac:dyDescent="0.25">
      <c r="A9" s="3">
        <f>A8+0.1</f>
        <v>0.1</v>
      </c>
      <c r="B9" s="1">
        <f>(B$1*COS(B$5*A9)+B$1*B$3*B$2/B$5*SIN(B$5*A9))*EXP(-B$3*B$2*A9)</f>
        <v>2.450159979161084</v>
      </c>
      <c r="E9" s="3">
        <f>E8+0.1</f>
        <v>0.1</v>
      </c>
      <c r="F9" s="1">
        <f>(F$1*COS(F$5*E9)+F$1*F$3*F$2/F$5*SIN(F$5*E9))*EXP(-F$3*F$2*E9)</f>
        <v>2.4718789149267337</v>
      </c>
    </row>
    <row r="10" spans="1:7" x14ac:dyDescent="0.25">
      <c r="A10" s="3">
        <f t="shared" ref="A10:A58" si="0">A9+0.1</f>
        <v>0.2</v>
      </c>
      <c r="B10" s="1">
        <f t="shared" ref="B10:B58" si="1">(B$1*COS(B$5*A10)+B$1*B$3*B$2/B$5*SIN(B$5*A10))*EXP(-B$3*B$2*A10)</f>
        <v>1.0857795371815655</v>
      </c>
      <c r="E10" s="3">
        <f>E9+0.1</f>
        <v>0.2</v>
      </c>
      <c r="F10" s="1">
        <f>(F$1*COS(F$5*E10)+F$1*F$3*F$2/F$5*SIN(F$5*E10))*EXP(-F$3*F$2*E10)</f>
        <v>1.2262233143805985</v>
      </c>
    </row>
    <row r="11" spans="1:7" x14ac:dyDescent="0.25">
      <c r="A11" s="3">
        <f t="shared" si="0"/>
        <v>0.30000000000000004</v>
      </c>
      <c r="B11" s="1">
        <f t="shared" si="1"/>
        <v>-0.50721717030326707</v>
      </c>
      <c r="E11" s="3">
        <f>E10+0.1</f>
        <v>0.30000000000000004</v>
      </c>
      <c r="F11" s="1">
        <f>(F$1*COS(F$5*E11)+F$1*F$3*F$2/F$5*SIN(F$5*E11))*EXP(-F$3*F$2*E11)</f>
        <v>-0.15677567836894887</v>
      </c>
    </row>
    <row r="12" spans="1:7" x14ac:dyDescent="0.25">
      <c r="A12" s="3">
        <f t="shared" si="0"/>
        <v>0.4</v>
      </c>
      <c r="B12" s="1">
        <f t="shared" si="1"/>
        <v>-1.730036522353491</v>
      </c>
      <c r="E12" s="3">
        <f>E11+0.1</f>
        <v>0.4</v>
      </c>
      <c r="F12" s="1">
        <f>(F$1*COS(F$5*E12)+F$1*F$3*F$2/F$5*SIN(F$5*E12))*EXP(-F$3*F$2*E12)</f>
        <v>-1.17947515200717</v>
      </c>
    </row>
    <row r="13" spans="1:7" x14ac:dyDescent="0.25">
      <c r="A13" s="3">
        <f t="shared" si="0"/>
        <v>0.5</v>
      </c>
      <c r="B13" s="1">
        <f t="shared" si="1"/>
        <v>-2.1874685593004028</v>
      </c>
      <c r="E13" s="3">
        <f>E12+0.1</f>
        <v>0.5</v>
      </c>
      <c r="F13" s="1">
        <f>(F$1*COS(F$5*E13)+F$1*F$3*F$2/F$5*SIN(F$5*E13))*EXP(-F$3*F$2*E13)</f>
        <v>-1.5765190474032966</v>
      </c>
    </row>
    <row r="14" spans="1:7" x14ac:dyDescent="0.25">
      <c r="A14" s="3">
        <f t="shared" si="0"/>
        <v>0.6</v>
      </c>
      <c r="B14" s="1">
        <f t="shared" si="1"/>
        <v>-1.8057043202591085</v>
      </c>
      <c r="E14" s="3">
        <f>E13+0.1</f>
        <v>0.6</v>
      </c>
      <c r="F14" s="1">
        <f>(F$1*COS(F$5*E14)+F$1*F$3*F$2/F$5*SIN(F$5*E14))*EXP(-F$3*F$2*E14)</f>
        <v>-1.3528429879087747</v>
      </c>
    </row>
    <row r="15" spans="1:7" x14ac:dyDescent="0.25">
      <c r="A15" s="3">
        <f t="shared" si="0"/>
        <v>0.7</v>
      </c>
      <c r="B15" s="1">
        <f t="shared" si="1"/>
        <v>-0.82087532726429357</v>
      </c>
      <c r="E15" s="3">
        <f>E14+0.1</f>
        <v>0.7</v>
      </c>
      <c r="F15" s="1">
        <f>(F$1*COS(F$5*E15)+F$1*F$3*F$2/F$5*SIN(F$5*E15))*EXP(-F$3*F$2*E15)</f>
        <v>-0.72193967877462994</v>
      </c>
    </row>
    <row r="16" spans="1:7" x14ac:dyDescent="0.25">
      <c r="A16" s="3">
        <f t="shared" si="0"/>
        <v>0.79999999999999993</v>
      </c>
      <c r="B16" s="1">
        <f t="shared" si="1"/>
        <v>0.34230485681904593</v>
      </c>
      <c r="E16" s="3">
        <f>E15+0.1</f>
        <v>0.79999999999999993</v>
      </c>
      <c r="F16" s="1">
        <f>(F$1*COS(F$5*E16)+F$1*F$3*F$2/F$5*SIN(F$5*E16))*EXP(-F$3*F$2*E16)</f>
        <v>1.2598363683257671E-2</v>
      </c>
    </row>
    <row r="17" spans="1:6" x14ac:dyDescent="0.25">
      <c r="A17" s="3">
        <f t="shared" si="0"/>
        <v>0.89999999999999991</v>
      </c>
      <c r="B17" s="1">
        <f t="shared" si="1"/>
        <v>1.2452584149693346</v>
      </c>
      <c r="E17" s="3">
        <f>E16+0.1</f>
        <v>0.89999999999999991</v>
      </c>
      <c r="F17" s="1">
        <f>(F$1*COS(F$5*E17)+F$1*F$3*F$2/F$5*SIN(F$5*E17))*EXP(-F$3*F$2*E17)</f>
        <v>0.57964309774103651</v>
      </c>
    </row>
    <row r="18" spans="1:6" x14ac:dyDescent="0.25">
      <c r="A18" s="3">
        <f t="shared" si="0"/>
        <v>0.99999999999999989</v>
      </c>
      <c r="B18" s="1">
        <f t="shared" si="1"/>
        <v>1.5946053711815149</v>
      </c>
      <c r="E18" s="3">
        <f>E17+0.1</f>
        <v>0.99999999999999989</v>
      </c>
      <c r="F18" s="1">
        <f>(F$1*COS(F$5*E18)+F$1*F$3*F$2/F$5*SIN(F$5*E18))*EXP(-F$3*F$2*E18)</f>
        <v>0.82489231808613162</v>
      </c>
    </row>
    <row r="19" spans="1:6" x14ac:dyDescent="0.25">
      <c r="A19" s="3">
        <f t="shared" si="0"/>
        <v>1.0999999999999999</v>
      </c>
      <c r="B19" s="1">
        <f t="shared" si="1"/>
        <v>1.330324365377767</v>
      </c>
      <c r="E19" s="3">
        <f>E18+0.1</f>
        <v>1.0999999999999999</v>
      </c>
      <c r="F19" s="1">
        <f>(F$1*COS(F$5*E19)+F$1*F$3*F$2/F$5*SIN(F$5*E19))*EXP(-F$3*F$2*E19)</f>
        <v>0.73702418378240508</v>
      </c>
    </row>
    <row r="20" spans="1:6" x14ac:dyDescent="0.25">
      <c r="A20" s="3">
        <f t="shared" si="0"/>
        <v>1.2</v>
      </c>
      <c r="B20" s="1">
        <f t="shared" si="1"/>
        <v>0.6197399643330912</v>
      </c>
      <c r="E20" s="3">
        <f>E19+0.1</f>
        <v>1.2</v>
      </c>
      <c r="F20" s="1">
        <f>(F$1*COS(F$5*E20)+F$1*F$3*F$2/F$5*SIN(F$5*E20))*EXP(-F$3*F$2*E20)</f>
        <v>0.41974641712158078</v>
      </c>
    </row>
    <row r="21" spans="1:6" x14ac:dyDescent="0.25">
      <c r="A21" s="3">
        <f t="shared" si="0"/>
        <v>1.3</v>
      </c>
      <c r="B21" s="1">
        <f t="shared" si="1"/>
        <v>-0.229384458036932</v>
      </c>
      <c r="E21" s="3">
        <f>E20+0.1</f>
        <v>1.3</v>
      </c>
      <c r="F21" s="1">
        <f>(F$1*COS(F$5*E21)+F$1*F$3*F$2/F$5*SIN(F$5*E21))*EXP(-F$3*F$2*E21)</f>
        <v>3.1204769225664862E-2</v>
      </c>
    </row>
    <row r="22" spans="1:6" x14ac:dyDescent="0.25">
      <c r="A22" s="3">
        <f t="shared" si="0"/>
        <v>1.4000000000000001</v>
      </c>
      <c r="B22" s="1">
        <f t="shared" si="1"/>
        <v>-0.8959007683354574</v>
      </c>
      <c r="E22" s="3">
        <f>E21+0.1</f>
        <v>1.4000000000000001</v>
      </c>
      <c r="F22" s="1">
        <f>(F$1*COS(F$5*E22)+F$1*F$3*F$2/F$5*SIN(F$5*E22))*EXP(-F$3*F$2*E22)</f>
        <v>-0.28153006750369253</v>
      </c>
    </row>
    <row r="23" spans="1:6" x14ac:dyDescent="0.25">
      <c r="A23" s="3">
        <f t="shared" si="0"/>
        <v>1.5000000000000002</v>
      </c>
      <c r="B23" s="1">
        <f t="shared" si="1"/>
        <v>-1.1621308633423164</v>
      </c>
      <c r="E23" s="3">
        <f>E22+0.1</f>
        <v>1.5000000000000002</v>
      </c>
      <c r="F23" s="1">
        <f>(F$1*COS(F$5*E23)+F$1*F$3*F$2/F$5*SIN(F$5*E23))*EXP(-F$3*F$2*E23)</f>
        <v>-0.42967571737341609</v>
      </c>
    </row>
    <row r="24" spans="1:6" x14ac:dyDescent="0.25">
      <c r="A24" s="3">
        <f t="shared" si="0"/>
        <v>1.6000000000000003</v>
      </c>
      <c r="B24" s="1">
        <f t="shared" si="1"/>
        <v>-0.97978229009175488</v>
      </c>
      <c r="E24" s="3">
        <f>E23+0.1</f>
        <v>1.6000000000000003</v>
      </c>
      <c r="F24" s="1">
        <f>(F$1*COS(F$5*E24)+F$1*F$3*F$2/F$5*SIN(F$5*E24))*EXP(-F$3*F$2*E24)</f>
        <v>-0.39977164649056895</v>
      </c>
    </row>
    <row r="25" spans="1:6" x14ac:dyDescent="0.25">
      <c r="A25" s="3">
        <f t="shared" si="0"/>
        <v>1.7000000000000004</v>
      </c>
      <c r="B25" s="1">
        <f t="shared" si="1"/>
        <v>-0.46728001507725586</v>
      </c>
      <c r="E25" s="3">
        <f>E24+0.1</f>
        <v>1.7000000000000004</v>
      </c>
      <c r="F25" s="1">
        <f>(F$1*COS(F$5*E25)+F$1*F$3*F$2/F$5*SIN(F$5*E25))*EXP(-F$3*F$2*E25)</f>
        <v>-0.24148663554390443</v>
      </c>
    </row>
    <row r="26" spans="1:6" x14ac:dyDescent="0.25">
      <c r="A26" s="3">
        <f t="shared" si="0"/>
        <v>1.8000000000000005</v>
      </c>
      <c r="B26" s="1">
        <f t="shared" si="1"/>
        <v>0.15242893950936998</v>
      </c>
      <c r="E26" s="3">
        <f>E25+0.1</f>
        <v>1.8000000000000005</v>
      </c>
      <c r="F26" s="1">
        <f>(F$1*COS(F$5*E26)+F$1*F$3*F$2/F$5*SIN(F$5*E26))*EXP(-F$3*F$2*E26)</f>
        <v>-3.6813313157060198E-2</v>
      </c>
    </row>
    <row r="27" spans="1:6" x14ac:dyDescent="0.25">
      <c r="A27" s="3">
        <f t="shared" si="0"/>
        <v>1.9000000000000006</v>
      </c>
      <c r="B27" s="1">
        <f t="shared" si="1"/>
        <v>0.6442438615557321</v>
      </c>
      <c r="E27" s="3">
        <f>E26+0.1</f>
        <v>1.9000000000000006</v>
      </c>
      <c r="F27" s="1">
        <f>(F$1*COS(F$5*E27)+F$1*F$3*F$2/F$5*SIN(F$5*E27))*EXP(-F$3*F$2*E27)</f>
        <v>0.1348090206354188</v>
      </c>
    </row>
    <row r="28" spans="1:6" x14ac:dyDescent="0.25">
      <c r="A28" s="3">
        <f t="shared" si="0"/>
        <v>2.0000000000000004</v>
      </c>
      <c r="B28" s="1">
        <f t="shared" si="1"/>
        <v>0.846733556115012</v>
      </c>
      <c r="E28" s="3">
        <f>E27+0.1</f>
        <v>2.0000000000000004</v>
      </c>
      <c r="F28" s="1">
        <f>(F$1*COS(F$5*E28)+F$1*F$3*F$2/F$5*SIN(F$5*E28))*EXP(-F$3*F$2*E28)</f>
        <v>0.22275832455444999</v>
      </c>
    </row>
    <row r="29" spans="1:6" x14ac:dyDescent="0.25">
      <c r="A29" s="3">
        <f t="shared" si="0"/>
        <v>2.1000000000000005</v>
      </c>
      <c r="B29" s="1">
        <f t="shared" si="1"/>
        <v>0.72138157565064953</v>
      </c>
      <c r="E29" s="3">
        <f>E28+0.1</f>
        <v>2.1000000000000005</v>
      </c>
      <c r="F29" s="1">
        <f>(F$1*COS(F$5*E29)+F$1*F$3*F$2/F$5*SIN(F$5*E29))*EXP(-F$3*F$2*E29)</f>
        <v>0.21592375496719729</v>
      </c>
    </row>
    <row r="30" spans="1:6" x14ac:dyDescent="0.25">
      <c r="A30" s="3">
        <f t="shared" si="0"/>
        <v>2.2000000000000006</v>
      </c>
      <c r="B30" s="1">
        <f t="shared" si="1"/>
        <v>0.35189663542378352</v>
      </c>
      <c r="E30" s="3">
        <f>E29+0.1</f>
        <v>2.2000000000000006</v>
      </c>
      <c r="F30" s="1">
        <f>(F$1*COS(F$5*E30)+F$1*F$3*F$2/F$5*SIN(F$5*E30))*EXP(-F$3*F$2*E30)</f>
        <v>0.13767779149382584</v>
      </c>
    </row>
    <row r="31" spans="1:6" x14ac:dyDescent="0.25">
      <c r="A31" s="3">
        <f t="shared" si="0"/>
        <v>2.3000000000000007</v>
      </c>
      <c r="B31" s="1">
        <f t="shared" si="1"/>
        <v>-0.1002675302425021</v>
      </c>
      <c r="E31" s="3">
        <f>E30+0.1</f>
        <v>2.3000000000000007</v>
      </c>
      <c r="F31" s="1">
        <f>(F$1*COS(F$5*E31)+F$1*F$3*F$2/F$5*SIN(F$5*E31))*EXP(-F$3*F$2*E31)</f>
        <v>3.0318655715234958E-2</v>
      </c>
    </row>
    <row r="32" spans="1:6" x14ac:dyDescent="0.25">
      <c r="A32" s="3">
        <f t="shared" si="0"/>
        <v>2.4000000000000008</v>
      </c>
      <c r="B32" s="1">
        <f t="shared" si="1"/>
        <v>-0.4630458224709067</v>
      </c>
      <c r="E32" s="3">
        <f>E31+0.1</f>
        <v>2.4000000000000008</v>
      </c>
      <c r="F32" s="1">
        <f>(F$1*COS(F$5*E32)+F$1*F$3*F$2/F$5*SIN(F$5*E32))*EXP(-F$3*F$2*E32)</f>
        <v>-6.3422218062688301E-2</v>
      </c>
    </row>
    <row r="33" spans="1:6" x14ac:dyDescent="0.25">
      <c r="A33" s="3">
        <f t="shared" si="0"/>
        <v>2.5000000000000009</v>
      </c>
      <c r="B33" s="1">
        <f t="shared" si="1"/>
        <v>-0.61677659745257407</v>
      </c>
      <c r="E33" s="3">
        <f>E32+0.1</f>
        <v>2.5000000000000009</v>
      </c>
      <c r="F33" s="1">
        <f>(F$1*COS(F$5*E33)+F$1*F$3*F$2/F$5*SIN(F$5*E33))*EXP(-F$3*F$2*E33)</f>
        <v>-0.11490939598114625</v>
      </c>
    </row>
    <row r="34" spans="1:6" x14ac:dyDescent="0.25">
      <c r="A34" s="3">
        <f t="shared" si="0"/>
        <v>2.600000000000001</v>
      </c>
      <c r="B34" s="1">
        <f t="shared" si="1"/>
        <v>-0.53096524607534412</v>
      </c>
      <c r="E34" s="3">
        <f>E33+0.1</f>
        <v>2.600000000000001</v>
      </c>
      <c r="F34" s="1">
        <f>(F$1*COS(F$5*E34)+F$1*F$3*F$2/F$5*SIN(F$5*E34))*EXP(-F$3*F$2*E34)</f>
        <v>-0.11614274180565554</v>
      </c>
    </row>
    <row r="35" spans="1:6" x14ac:dyDescent="0.25">
      <c r="A35" s="3">
        <f t="shared" si="0"/>
        <v>2.7000000000000011</v>
      </c>
      <c r="B35" s="1">
        <f t="shared" si="1"/>
        <v>-0.264700439263228</v>
      </c>
      <c r="E35" s="3">
        <f>E34+0.1</f>
        <v>2.7000000000000011</v>
      </c>
      <c r="F35" s="1">
        <f>(F$1*COS(F$5*E35)+F$1*F$3*F$2/F$5*SIN(F$5*E35))*EXP(-F$3*F$2*E35)</f>
        <v>-7.7873707251670851E-2</v>
      </c>
    </row>
    <row r="36" spans="1:6" x14ac:dyDescent="0.25">
      <c r="A36" s="3">
        <f t="shared" si="0"/>
        <v>2.8000000000000012</v>
      </c>
      <c r="B36" s="1">
        <f t="shared" si="1"/>
        <v>6.513416313944688E-2</v>
      </c>
      <c r="E36" s="3">
        <f>E35+0.1</f>
        <v>2.8000000000000012</v>
      </c>
      <c r="F36" s="1">
        <f>(F$1*COS(F$5*E36)+F$1*F$3*F$2/F$5*SIN(F$5*E36))*EXP(-F$3*F$2*E36)</f>
        <v>-2.1806720279009074E-2</v>
      </c>
    </row>
    <row r="37" spans="1:6" x14ac:dyDescent="0.25">
      <c r="A37" s="3">
        <f t="shared" si="0"/>
        <v>2.9000000000000012</v>
      </c>
      <c r="B37" s="1">
        <f t="shared" si="1"/>
        <v>0.33263953363025106</v>
      </c>
      <c r="E37" s="3">
        <f>E36+0.1</f>
        <v>2.9000000000000012</v>
      </c>
      <c r="F37" s="1">
        <f>(F$1*COS(F$5*E37)+F$1*F$3*F$2/F$5*SIN(F$5*E37))*EXP(-F$3*F$2*E37)</f>
        <v>2.9165792615050867E-2</v>
      </c>
    </row>
    <row r="38" spans="1:6" x14ac:dyDescent="0.25">
      <c r="A38" s="3">
        <f t="shared" si="0"/>
        <v>3.0000000000000013</v>
      </c>
      <c r="B38" s="1">
        <f t="shared" si="1"/>
        <v>0.44915659237341676</v>
      </c>
      <c r="E38" s="3">
        <f>E37+0.1</f>
        <v>3.0000000000000013</v>
      </c>
      <c r="F38" s="1">
        <f>(F$1*COS(F$5*E38)+F$1*F$3*F$2/F$5*SIN(F$5*E38))*EXP(-F$3*F$2*E38)</f>
        <v>5.8959547997431284E-2</v>
      </c>
    </row>
    <row r="39" spans="1:6" x14ac:dyDescent="0.25">
      <c r="A39" s="3">
        <f t="shared" si="0"/>
        <v>3.1000000000000014</v>
      </c>
      <c r="B39" s="1">
        <f t="shared" si="1"/>
        <v>0.390692239589774</v>
      </c>
      <c r="E39" s="3">
        <f>E38+0.1</f>
        <v>3.1000000000000014</v>
      </c>
      <c r="F39" s="1">
        <f>(F$1*COS(F$5*E39)+F$1*F$3*F$2/F$5*SIN(F$5*E39))*EXP(-F$3*F$2*E39)</f>
        <v>6.2218032365239012E-2</v>
      </c>
    </row>
    <row r="40" spans="1:6" x14ac:dyDescent="0.25">
      <c r="A40" s="3">
        <f t="shared" si="0"/>
        <v>3.2000000000000015</v>
      </c>
      <c r="B40" s="1">
        <f t="shared" si="1"/>
        <v>0.19889521877606398</v>
      </c>
      <c r="E40" s="3">
        <f>E39+0.1</f>
        <v>3.2000000000000015</v>
      </c>
      <c r="F40" s="1">
        <f>(F$1*COS(F$5*E40)+F$1*F$3*F$2/F$5*SIN(F$5*E40))*EXP(-F$3*F$2*E40)</f>
        <v>4.3737657183489188E-2</v>
      </c>
    </row>
    <row r="41" spans="1:6" x14ac:dyDescent="0.25">
      <c r="A41" s="3">
        <f t="shared" si="0"/>
        <v>3.3000000000000016</v>
      </c>
      <c r="B41" s="1">
        <f t="shared" si="1"/>
        <v>-4.1645005491663396E-2</v>
      </c>
      <c r="E41" s="3">
        <f>E40+0.1</f>
        <v>3.3000000000000016</v>
      </c>
      <c r="F41" s="1">
        <f>(F$1*COS(F$5*E41)+F$1*F$3*F$2/F$5*SIN(F$5*E41))*EXP(-F$3*F$2*E41)</f>
        <v>1.4591418231438152E-2</v>
      </c>
    </row>
    <row r="42" spans="1:6" x14ac:dyDescent="0.25">
      <c r="A42" s="3">
        <f t="shared" si="0"/>
        <v>3.4000000000000017</v>
      </c>
      <c r="B42" s="1">
        <f t="shared" si="1"/>
        <v>-0.23883194054815246</v>
      </c>
      <c r="E42" s="3">
        <f>E41+0.1</f>
        <v>3.4000000000000017</v>
      </c>
      <c r="F42" s="1">
        <f>(F$1*COS(F$5*E42)+F$1*F$3*F$2/F$5*SIN(F$5*E42))*EXP(-F$3*F$2*E42)</f>
        <v>-1.3005971590326605E-2</v>
      </c>
    </row>
    <row r="43" spans="1:6" x14ac:dyDescent="0.25">
      <c r="A43" s="3">
        <f t="shared" si="0"/>
        <v>3.5000000000000018</v>
      </c>
      <c r="B43" s="1">
        <f t="shared" si="1"/>
        <v>-0.32700604549893914</v>
      </c>
      <c r="E43" s="3">
        <f>E42+0.1</f>
        <v>3.5000000000000018</v>
      </c>
      <c r="F43" s="1">
        <f>(F$1*COS(F$5*E43)+F$1*F$3*F$2/F$5*SIN(F$5*E43))*EXP(-F$3*F$2*E43)</f>
        <v>-3.0077441574098182E-2</v>
      </c>
    </row>
    <row r="44" spans="1:6" x14ac:dyDescent="0.25">
      <c r="A44" s="3">
        <f t="shared" si="0"/>
        <v>3.6000000000000019</v>
      </c>
      <c r="B44" s="1">
        <f t="shared" si="1"/>
        <v>-0.28739092755145618</v>
      </c>
      <c r="E44" s="3">
        <f>E43+0.1</f>
        <v>3.6000000000000019</v>
      </c>
      <c r="F44" s="1">
        <f>(F$1*COS(F$5*E44)+F$1*F$3*F$2/F$5*SIN(F$5*E44))*EXP(-F$3*F$2*E44)</f>
        <v>-3.3196143577162628E-2</v>
      </c>
    </row>
    <row r="45" spans="1:6" x14ac:dyDescent="0.25">
      <c r="A45" s="3">
        <f t="shared" si="0"/>
        <v>3.700000000000002</v>
      </c>
      <c r="B45" s="1">
        <f t="shared" si="1"/>
        <v>-0.14929664957546437</v>
      </c>
      <c r="E45" s="3">
        <f>E44+0.1</f>
        <v>3.700000000000002</v>
      </c>
      <c r="F45" s="1">
        <f>(F$1*COS(F$5*E45)+F$1*F$3*F$2/F$5*SIN(F$5*E45))*EXP(-F$3*F$2*E45)</f>
        <v>-2.4409463007040132E-2</v>
      </c>
    </row>
    <row r="46" spans="1:6" x14ac:dyDescent="0.25">
      <c r="A46" s="3">
        <f t="shared" si="0"/>
        <v>3.800000000000002</v>
      </c>
      <c r="B46" s="1">
        <f t="shared" si="1"/>
        <v>2.6079404947144169E-2</v>
      </c>
      <c r="E46" s="3">
        <f>E45+0.1</f>
        <v>3.800000000000002</v>
      </c>
      <c r="F46" s="1">
        <f>(F$1*COS(F$5*E46)+F$1*F$3*F$2/F$5*SIN(F$5*E46))*EXP(-F$3*F$2*E46)</f>
        <v>-9.3309437345291159E-3</v>
      </c>
    </row>
    <row r="47" spans="1:6" x14ac:dyDescent="0.25">
      <c r="A47" s="3">
        <f t="shared" si="0"/>
        <v>3.9000000000000021</v>
      </c>
      <c r="B47" s="1">
        <f t="shared" si="1"/>
        <v>0.17138449647356646</v>
      </c>
      <c r="E47" s="3">
        <f>E46+0.1</f>
        <v>3.9000000000000021</v>
      </c>
      <c r="F47" s="1">
        <f>(F$1*COS(F$5*E47)+F$1*F$3*F$2/F$5*SIN(F$5*E47))*EXP(-F$3*F$2*E47)</f>
        <v>5.548254221572812E-3</v>
      </c>
    </row>
    <row r="48" spans="1:6" x14ac:dyDescent="0.25">
      <c r="A48" s="3">
        <f t="shared" si="0"/>
        <v>4.0000000000000018</v>
      </c>
      <c r="B48" s="1">
        <f t="shared" si="1"/>
        <v>0.23801326996978148</v>
      </c>
      <c r="E48" s="3">
        <f>E47+0.1</f>
        <v>4.0000000000000018</v>
      </c>
      <c r="F48" s="1">
        <f>(F$1*COS(F$5*E48)+F$1*F$3*F$2/F$5*SIN(F$5*E48))*EXP(-F$3*F$2*E48)</f>
        <v>1.5246839026448491E-2</v>
      </c>
    </row>
    <row r="49" spans="1:6" x14ac:dyDescent="0.25">
      <c r="A49" s="3">
        <f t="shared" si="0"/>
        <v>4.1000000000000014</v>
      </c>
      <c r="B49" s="1">
        <f t="shared" si="1"/>
        <v>0.21134050361892542</v>
      </c>
      <c r="E49" s="3">
        <f>E48+0.1</f>
        <v>4.1000000000000014</v>
      </c>
      <c r="F49" s="1">
        <f>(F$1*COS(F$5*E49)+F$1*F$3*F$2/F$5*SIN(F$5*E49))*EXP(-F$3*F$2*E49)</f>
        <v>1.764032315757558E-2</v>
      </c>
    </row>
    <row r="50" spans="1:6" x14ac:dyDescent="0.25">
      <c r="A50" s="3">
        <f t="shared" si="0"/>
        <v>4.2000000000000011</v>
      </c>
      <c r="B50" s="1">
        <f t="shared" si="1"/>
        <v>0.11195807762957265</v>
      </c>
      <c r="E50" s="3">
        <f>E49+0.1</f>
        <v>4.2000000000000011</v>
      </c>
      <c r="F50" s="1">
        <f>(F$1*COS(F$5*E50)+F$1*F$3*F$2/F$5*SIN(F$5*E50))*EXP(-F$3*F$2*E50)</f>
        <v>1.3543714568911026E-2</v>
      </c>
    </row>
    <row r="51" spans="1:6" x14ac:dyDescent="0.25">
      <c r="A51" s="3">
        <f t="shared" si="0"/>
        <v>4.3000000000000007</v>
      </c>
      <c r="B51" s="1">
        <f t="shared" si="1"/>
        <v>-1.5875097054072543E-2</v>
      </c>
      <c r="E51" s="3">
        <f>E50+0.1</f>
        <v>4.3000000000000007</v>
      </c>
      <c r="F51" s="1">
        <f>(F$1*COS(F$5*E51)+F$1*F$3*F$2/F$5*SIN(F$5*E51))*EXP(-F$3*F$2*E51)</f>
        <v>5.7829892737597949E-3</v>
      </c>
    </row>
    <row r="52" spans="1:6" x14ac:dyDescent="0.25">
      <c r="A52" s="3">
        <f t="shared" si="0"/>
        <v>4.4000000000000004</v>
      </c>
      <c r="B52" s="1">
        <f t="shared" si="1"/>
        <v>-0.12291435718488763</v>
      </c>
      <c r="E52" s="3">
        <f>E51+0.1</f>
        <v>4.4000000000000004</v>
      </c>
      <c r="F52" s="1">
        <f>(F$1*COS(F$5*E52)+F$1*F$3*F$2/F$5*SIN(F$5*E52))*EXP(-F$3*F$2*E52)</f>
        <v>-2.2063104318314525E-3</v>
      </c>
    </row>
    <row r="53" spans="1:6" x14ac:dyDescent="0.25">
      <c r="A53" s="3">
        <f t="shared" si="0"/>
        <v>4.5</v>
      </c>
      <c r="B53" s="1">
        <f t="shared" si="1"/>
        <v>-0.1731941251956739</v>
      </c>
      <c r="E53" s="3">
        <f>E52+0.1</f>
        <v>4.5</v>
      </c>
      <c r="F53" s="1">
        <f>(F$1*COS(F$5*E53)+F$1*F$3*F$2/F$5*SIN(F$5*E53))*EXP(-F$3*F$2*E53)</f>
        <v>-7.6749276568963834E-3</v>
      </c>
    </row>
    <row r="54" spans="1:6" x14ac:dyDescent="0.25">
      <c r="A54" s="3">
        <f t="shared" si="0"/>
        <v>4.5999999999999996</v>
      </c>
      <c r="B54" s="1">
        <f t="shared" si="1"/>
        <v>-0.15536942924965455</v>
      </c>
      <c r="E54" s="3">
        <f>E53+0.1</f>
        <v>4.5999999999999996</v>
      </c>
      <c r="F54" s="1">
        <f>(F$1*COS(F$5*E54)+F$1*F$3*F$2/F$5*SIN(F$5*E54))*EXP(-F$3*F$2*E54)</f>
        <v>-9.3359631979008754E-3</v>
      </c>
    </row>
    <row r="55" spans="1:6" x14ac:dyDescent="0.25">
      <c r="A55" s="3">
        <f t="shared" si="0"/>
        <v>4.6999999999999993</v>
      </c>
      <c r="B55" s="1">
        <f t="shared" si="1"/>
        <v>-8.3880699636603689E-2</v>
      </c>
      <c r="E55" s="3">
        <f>E54+0.1</f>
        <v>4.6999999999999993</v>
      </c>
      <c r="F55" s="1">
        <f>(F$1*COS(F$5*E55)+F$1*F$3*F$2/F$5*SIN(F$5*E55))*EXP(-F$3*F$2*E55)</f>
        <v>-7.4745545690453278E-3</v>
      </c>
    </row>
    <row r="56" spans="1:6" x14ac:dyDescent="0.25">
      <c r="A56" s="3">
        <f t="shared" si="0"/>
        <v>4.7999999999999989</v>
      </c>
      <c r="B56" s="1">
        <f t="shared" si="1"/>
        <v>9.2744999159416613E-3</v>
      </c>
      <c r="E56" s="3">
        <f>E55+0.1</f>
        <v>4.7999999999999989</v>
      </c>
      <c r="F56" s="1">
        <f>(F$1*COS(F$5*E56)+F$1*F$3*F$2/F$5*SIN(F$5*E56))*EXP(-F$3*F$2*E56)</f>
        <v>-3.5022107870978166E-3</v>
      </c>
    </row>
    <row r="57" spans="1:6" x14ac:dyDescent="0.25">
      <c r="A57" s="3">
        <f t="shared" si="0"/>
        <v>4.8999999999999986</v>
      </c>
      <c r="B57" s="1">
        <f t="shared" si="1"/>
        <v>8.8100104070213001E-2</v>
      </c>
      <c r="E57" s="3">
        <f>E56+0.1</f>
        <v>4.8999999999999986</v>
      </c>
      <c r="F57" s="1">
        <f>(F$1*COS(F$5*E57)+F$1*F$3*F$2/F$5*SIN(F$5*E57))*EXP(-F$3*F$2*E57)</f>
        <v>7.7025407798246852E-4</v>
      </c>
    </row>
    <row r="58" spans="1:6" x14ac:dyDescent="0.25">
      <c r="A58" s="3">
        <f t="shared" si="0"/>
        <v>4.9999999999999982</v>
      </c>
      <c r="B58" s="1">
        <f t="shared" si="1"/>
        <v>0.12599429580104871</v>
      </c>
      <c r="E58" s="3">
        <f>E57+0.1</f>
        <v>4.9999999999999982</v>
      </c>
      <c r="F58" s="1">
        <f>(F$1*COS(F$5*E58)+F$1*F$3*F$2/F$5*SIN(F$5*E58))*EXP(-F$3*F$2*E58)</f>
        <v>3.8330786828928909E-3</v>
      </c>
    </row>
  </sheetData>
  <pageMargins left="0.7" right="0.7" top="0.75" bottom="0.75" header="0.3" footer="0.3"/>
  <pageSetup scale="8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825F-137C-4EE1-BDA6-6F28583B8189}">
  <dimension ref="A1:B11"/>
  <sheetViews>
    <sheetView workbookViewId="0"/>
  </sheetViews>
  <sheetFormatPr defaultRowHeight="15" x14ac:dyDescent="0.25"/>
  <sheetData>
    <row r="1" spans="1:2" x14ac:dyDescent="0.25">
      <c r="A1" t="s">
        <v>8</v>
      </c>
      <c r="B1" s="2" t="s">
        <v>9</v>
      </c>
    </row>
    <row r="2" spans="1:2" x14ac:dyDescent="0.25">
      <c r="A2">
        <v>1</v>
      </c>
      <c r="B2">
        <v>102</v>
      </c>
    </row>
    <row r="3" spans="1:2" x14ac:dyDescent="0.25">
      <c r="A3">
        <v>2</v>
      </c>
      <c r="B3">
        <v>156</v>
      </c>
    </row>
    <row r="4" spans="1:2" x14ac:dyDescent="0.25">
      <c r="A4">
        <v>3</v>
      </c>
      <c r="B4">
        <v>230</v>
      </c>
    </row>
    <row r="5" spans="1:2" x14ac:dyDescent="0.25">
      <c r="A5">
        <v>4</v>
      </c>
      <c r="B5">
        <v>317</v>
      </c>
    </row>
    <row r="6" spans="1:2" x14ac:dyDescent="0.25">
      <c r="A6">
        <v>5</v>
      </c>
      <c r="B6">
        <v>400</v>
      </c>
    </row>
    <row r="7" spans="1:2" x14ac:dyDescent="0.25">
      <c r="A7">
        <v>6</v>
      </c>
      <c r="B7">
        <v>452</v>
      </c>
    </row>
    <row r="8" spans="1:2" x14ac:dyDescent="0.25">
      <c r="A8">
        <v>7</v>
      </c>
      <c r="B8">
        <v>530</v>
      </c>
    </row>
    <row r="9" spans="1:2" x14ac:dyDescent="0.25">
      <c r="A9">
        <v>8</v>
      </c>
      <c r="B9">
        <v>611</v>
      </c>
    </row>
    <row r="10" spans="1:2" x14ac:dyDescent="0.25">
      <c r="A10">
        <v>9</v>
      </c>
      <c r="B10">
        <v>670</v>
      </c>
    </row>
    <row r="11" spans="1:2" x14ac:dyDescent="0.25">
      <c r="A11">
        <v>10</v>
      </c>
      <c r="B11">
        <v>739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03C43-3BFB-431A-B35C-EE8D739DD96D}">
  <dimension ref="A1:C13"/>
  <sheetViews>
    <sheetView topLeftCell="A19" workbookViewId="0">
      <selection activeCell="H15" sqref="H15"/>
    </sheetView>
  </sheetViews>
  <sheetFormatPr defaultRowHeight="15" x14ac:dyDescent="0.25"/>
  <cols>
    <col min="1" max="1" width="12.85546875" customWidth="1"/>
    <col min="2" max="2" width="13.7109375" customWidth="1"/>
    <col min="3" max="3" width="16.140625" customWidth="1"/>
  </cols>
  <sheetData>
    <row r="1" spans="1:3" x14ac:dyDescent="0.25">
      <c r="A1" t="s">
        <v>10</v>
      </c>
      <c r="B1" t="s">
        <v>11</v>
      </c>
      <c r="C1" t="s">
        <v>12</v>
      </c>
    </row>
    <row r="2" spans="1:3" x14ac:dyDescent="0.25">
      <c r="A2">
        <v>0</v>
      </c>
      <c r="B2">
        <v>200</v>
      </c>
      <c r="C2">
        <v>123</v>
      </c>
    </row>
    <row r="3" spans="1:3" x14ac:dyDescent="0.25">
      <c r="A3">
        <v>1</v>
      </c>
      <c r="B3">
        <v>192</v>
      </c>
      <c r="C3">
        <v>115</v>
      </c>
    </row>
    <row r="4" spans="1:3" x14ac:dyDescent="0.25">
      <c r="A4">
        <v>2</v>
      </c>
      <c r="B4">
        <v>185</v>
      </c>
      <c r="C4">
        <v>108</v>
      </c>
    </row>
    <row r="5" spans="1:3" x14ac:dyDescent="0.25">
      <c r="A5">
        <v>3</v>
      </c>
      <c r="B5">
        <v>179</v>
      </c>
      <c r="C5">
        <v>102</v>
      </c>
    </row>
    <row r="6" spans="1:3" x14ac:dyDescent="0.25">
      <c r="A6">
        <v>4</v>
      </c>
      <c r="B6">
        <v>174</v>
      </c>
      <c r="C6">
        <v>97</v>
      </c>
    </row>
    <row r="7" spans="1:3" x14ac:dyDescent="0.25">
      <c r="A7">
        <v>5</v>
      </c>
      <c r="B7">
        <v>169</v>
      </c>
      <c r="C7">
        <v>92</v>
      </c>
    </row>
    <row r="8" spans="1:3" x14ac:dyDescent="0.25">
      <c r="A8">
        <v>10</v>
      </c>
      <c r="B8">
        <v>151</v>
      </c>
      <c r="C8">
        <v>74</v>
      </c>
    </row>
    <row r="9" spans="1:3" x14ac:dyDescent="0.25">
      <c r="A9">
        <v>15</v>
      </c>
      <c r="B9">
        <v>138</v>
      </c>
      <c r="C9">
        <v>61</v>
      </c>
    </row>
    <row r="10" spans="1:3" x14ac:dyDescent="0.25">
      <c r="A10">
        <v>20</v>
      </c>
      <c r="B10">
        <v>126</v>
      </c>
      <c r="C10">
        <v>49</v>
      </c>
    </row>
    <row r="11" spans="1:3" x14ac:dyDescent="0.25">
      <c r="A11">
        <v>25</v>
      </c>
      <c r="B11">
        <v>117</v>
      </c>
      <c r="C11">
        <v>40</v>
      </c>
    </row>
    <row r="12" spans="1:3" x14ac:dyDescent="0.25">
      <c r="A12">
        <v>30</v>
      </c>
      <c r="B12">
        <v>106</v>
      </c>
      <c r="C12">
        <v>29</v>
      </c>
    </row>
    <row r="13" spans="1:3" x14ac:dyDescent="0.25">
      <c r="A13">
        <v>60</v>
      </c>
      <c r="B13">
        <v>84</v>
      </c>
      <c r="C13"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1007-C7E2-450A-ACE2-291C8384EE1A}">
  <dimension ref="A1:B7"/>
  <sheetViews>
    <sheetView tabSelected="1" workbookViewId="0"/>
  </sheetViews>
  <sheetFormatPr defaultRowHeight="15" x14ac:dyDescent="0.25"/>
  <cols>
    <col min="1" max="1" width="12.28515625" customWidth="1"/>
    <col min="2" max="2" width="12" customWidth="1"/>
  </cols>
  <sheetData>
    <row r="1" spans="1:2" x14ac:dyDescent="0.25">
      <c r="A1" t="s">
        <v>13</v>
      </c>
      <c r="B1" t="s">
        <v>14</v>
      </c>
    </row>
    <row r="2" spans="1:2" x14ac:dyDescent="0.25">
      <c r="A2" s="4">
        <v>16</v>
      </c>
      <c r="B2" s="4">
        <v>16.8</v>
      </c>
    </row>
    <row r="3" spans="1:2" x14ac:dyDescent="0.25">
      <c r="A3" s="4">
        <v>6.4</v>
      </c>
      <c r="B3" s="4">
        <v>9.25</v>
      </c>
    </row>
    <row r="4" spans="1:2" x14ac:dyDescent="0.25">
      <c r="A4" s="4">
        <v>3.75</v>
      </c>
      <c r="B4" s="4">
        <v>3.8</v>
      </c>
    </row>
    <row r="5" spans="1:2" x14ac:dyDescent="0.25">
      <c r="A5" s="4">
        <v>2.2000000000000002</v>
      </c>
      <c r="B5" s="4">
        <v>2.2000000000000002</v>
      </c>
    </row>
    <row r="6" spans="1:2" x14ac:dyDescent="0.25">
      <c r="A6" s="4">
        <v>1.25</v>
      </c>
      <c r="B6" s="4">
        <v>1.45</v>
      </c>
    </row>
    <row r="7" spans="1:2" x14ac:dyDescent="0.25">
      <c r="A7" s="4">
        <v>14</v>
      </c>
      <c r="B7" s="4">
        <v>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e7e43ec-8455-4c98-b6c3-11d64087490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99533A68AC0240B83D8AAF43A489EF" ma:contentTypeVersion="7" ma:contentTypeDescription="Create a new document." ma:contentTypeScope="" ma:versionID="d216bc2b6198342d205cd75d1ec14089">
  <xsd:schema xmlns:xsd="http://www.w3.org/2001/XMLSchema" xmlns:xs="http://www.w3.org/2001/XMLSchema" xmlns:p="http://schemas.microsoft.com/office/2006/metadata/properties" xmlns:ns3="5e7e43ec-8455-4c98-b6c3-11d64087490f" xmlns:ns4="07f4ed74-d7ce-4073-8185-66f56909562a" targetNamespace="http://schemas.microsoft.com/office/2006/metadata/properties" ma:root="true" ma:fieldsID="9550f33b3186674c5afc957cf609e2dd" ns3:_="" ns4:_="">
    <xsd:import namespace="5e7e43ec-8455-4c98-b6c3-11d64087490f"/>
    <xsd:import namespace="07f4ed74-d7ce-4073-8185-66f56909562a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7e43ec-8455-4c98-b6c3-11d64087490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f4ed74-d7ce-4073-8185-66f56909562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DA6977-4DBE-4211-BFC3-DD61B722F11D}">
  <ds:schemaRefs>
    <ds:schemaRef ds:uri="http://purl.org/dc/dcmitype/"/>
    <ds:schemaRef ds:uri="http://schemas.microsoft.com/office/infopath/2007/PartnerControls"/>
    <ds:schemaRef ds:uri="07f4ed74-d7ce-4073-8185-66f56909562a"/>
    <ds:schemaRef ds:uri="http://purl.org/dc/elements/1.1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5e7e43ec-8455-4c98-b6c3-11d64087490f"/>
  </ds:schemaRefs>
</ds:datastoreItem>
</file>

<file path=customXml/itemProps2.xml><?xml version="1.0" encoding="utf-8"?>
<ds:datastoreItem xmlns:ds="http://schemas.openxmlformats.org/officeDocument/2006/customXml" ds:itemID="{D1260AAE-FB01-4D4B-861D-CE994ABB20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1E30E27-7266-4A85-8381-D55E848964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7e43ec-8455-4c98-b6c3-11d64087490f"/>
    <ds:schemaRef ds:uri="07f4ed74-d7ce-4073-8185-66f5690956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Example 5.1 and Example 5.2</vt:lpstr>
      <vt:lpstr>Example 5.5</vt:lpstr>
      <vt:lpstr>Example 5.6</vt:lpstr>
      <vt:lpstr>Example 5.9</vt:lpstr>
      <vt:lpstr>Chart Example 5.1 and 5.2</vt:lpstr>
      <vt:lpstr>Chart 5.5</vt:lpstr>
      <vt:lpstr>Chart Example 5.9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S. Sianarta</dc:creator>
  <cp:keywords/>
  <dc:description/>
  <cp:lastModifiedBy>Matthew S. Sianarta</cp:lastModifiedBy>
  <cp:revision/>
  <cp:lastPrinted>2023-10-06T00:06:13Z</cp:lastPrinted>
  <dcterms:created xsi:type="dcterms:W3CDTF">2023-10-05T23:09:10Z</dcterms:created>
  <dcterms:modified xsi:type="dcterms:W3CDTF">2023-10-06T00:18:59Z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0x010100DC99533A68AC0240B83D8AAF43A489EF</vt:lpwstr>
  </property>
</Properties>
</file>