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maile.LUXOFT\source\repos\2025_compareCamera\smartphoneCompareCamera\databases\"/>
    </mc:Choice>
  </mc:AlternateContent>
  <xr:revisionPtr revIDLastSave="0" documentId="13_ncr:1_{08D18BEC-C79E-428B-963C-166F914ED64F}" xr6:coauthVersionLast="47" xr6:coauthVersionMax="47" xr10:uidLastSave="{00000000-0000-0000-0000-000000000000}"/>
  <bookViews>
    <workbookView xWindow="2688" yWindow="2688" windowWidth="17280" windowHeight="8880" activeTab="3" xr2:uid="{00000000-000D-0000-FFFF-FFFF00000000}"/>
  </bookViews>
  <sheets>
    <sheet name="Tabelle1" sheetId="1" r:id="rId1"/>
    <sheet name="Sensoren" sheetId="2" r:id="rId2"/>
    <sheet name="Linsen" sheetId="3" r:id="rId3"/>
    <sheet name="HandyBestücku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2" l="1"/>
  <c r="K32" i="2" s="1"/>
  <c r="I32" i="2"/>
  <c r="J31" i="2"/>
  <c r="I31" i="2"/>
  <c r="K31" i="2" s="1"/>
  <c r="J30" i="2"/>
  <c r="I30" i="2"/>
  <c r="K30" i="2" s="1"/>
  <c r="K29" i="2"/>
  <c r="J29" i="2"/>
  <c r="I29" i="2"/>
  <c r="K28" i="2"/>
  <c r="J28" i="2"/>
  <c r="I28" i="2"/>
  <c r="J27" i="2"/>
  <c r="I27" i="2"/>
  <c r="K27" i="2" s="1"/>
  <c r="J26" i="2"/>
  <c r="I26" i="2"/>
  <c r="K26" i="2" s="1"/>
  <c r="J25" i="2"/>
  <c r="I25" i="2"/>
  <c r="K25" i="2" s="1"/>
  <c r="J24" i="2"/>
  <c r="K24" i="2" s="1"/>
  <c r="I24" i="2"/>
  <c r="J23" i="2"/>
  <c r="K23" i="2" s="1"/>
  <c r="I23" i="2"/>
  <c r="K22" i="2"/>
  <c r="J22" i="2"/>
  <c r="I22" i="2"/>
  <c r="J21" i="2"/>
  <c r="I21" i="2"/>
  <c r="K21" i="2" s="1"/>
  <c r="K20" i="2"/>
  <c r="J20" i="2"/>
  <c r="I20" i="2"/>
  <c r="J19" i="2"/>
  <c r="I19" i="2"/>
  <c r="K19" i="2" s="1"/>
  <c r="J18" i="2"/>
  <c r="I18" i="2"/>
  <c r="K18" i="2" s="1"/>
  <c r="J17" i="2"/>
  <c r="K17" i="2" s="1"/>
  <c r="I17" i="2"/>
  <c r="J16" i="2"/>
  <c r="I16" i="2"/>
  <c r="K16" i="2" s="1"/>
  <c r="J15" i="2"/>
  <c r="K15" i="2" s="1"/>
  <c r="I15" i="2"/>
  <c r="J14" i="2"/>
  <c r="I14" i="2"/>
  <c r="K14" i="2" s="1"/>
  <c r="K13" i="2"/>
  <c r="J13" i="2"/>
  <c r="I13" i="2"/>
  <c r="J12" i="2"/>
  <c r="I12" i="2"/>
  <c r="K12" i="2" s="1"/>
  <c r="J11" i="2"/>
  <c r="I11" i="2"/>
  <c r="K11" i="2" s="1"/>
  <c r="J10" i="2"/>
  <c r="I10" i="2"/>
  <c r="K10" i="2" s="1"/>
  <c r="J9" i="2"/>
  <c r="I9" i="2"/>
  <c r="K9" i="2" s="1"/>
  <c r="J8" i="2"/>
  <c r="K8" i="2" s="1"/>
  <c r="I8" i="2"/>
  <c r="J7" i="2"/>
  <c r="K7" i="2" s="1"/>
  <c r="I7" i="2"/>
  <c r="K6" i="2"/>
  <c r="J6" i="2"/>
  <c r="I6" i="2"/>
  <c r="J5" i="2"/>
  <c r="I5" i="2"/>
  <c r="K5" i="2" s="1"/>
  <c r="K4" i="2"/>
  <c r="J4" i="2"/>
  <c r="I4" i="2"/>
  <c r="J3" i="2"/>
  <c r="I3" i="2"/>
  <c r="K3" i="2" s="1"/>
  <c r="J2" i="2"/>
  <c r="I2" i="2"/>
  <c r="K2" i="2" s="1"/>
  <c r="M17" i="1"/>
  <c r="G7" i="1"/>
</calcChain>
</file>

<file path=xl/sharedStrings.xml><?xml version="1.0" encoding="utf-8"?>
<sst xmlns="http://schemas.openxmlformats.org/spreadsheetml/2006/main" count="487" uniqueCount="226">
  <si>
    <t>Größe</t>
  </si>
  <si>
    <t>Ärea</t>
  </si>
  <si>
    <t>Dia</t>
  </si>
  <si>
    <t>Crop</t>
  </si>
  <si>
    <t>Sensoren</t>
  </si>
  <si>
    <t>V_max = D_max / f</t>
  </si>
  <si>
    <t>0,98"</t>
  </si>
  <si>
    <t>V= D/f = D/D/f/D=1/k</t>
  </si>
  <si>
    <t>1"</t>
  </si>
  <si>
    <t>k=f/d=1/V</t>
  </si>
  <si>
    <t>1/1,12"</t>
  </si>
  <si>
    <t>1/1,22"</t>
  </si>
  <si>
    <t>Doppelte Blendezahl , vierfache Belichtungszeit</t>
  </si>
  <si>
    <t>1/1,28"</t>
  </si>
  <si>
    <t xml:space="preserve">Blenden </t>
  </si>
  <si>
    <t>1/1,33"</t>
  </si>
  <si>
    <t>1/1,37"</t>
  </si>
  <si>
    <t>Faktor Wurzel 2in Blendenreihe weil Lichteinfall von von Fläche abhängig , dass heißt von f=1,4  zu f=2.0 braucht man doppelte Belichtungszeit</t>
  </si>
  <si>
    <t>1/1,4"</t>
  </si>
  <si>
    <t>2/3" (4:3)</t>
  </si>
  <si>
    <t>2/3" (16:9)</t>
  </si>
  <si>
    <t>Blendenreihe</t>
  </si>
  <si>
    <t>Rechnerisch</t>
  </si>
  <si>
    <t>1/1,55"</t>
  </si>
  <si>
    <t>1/1,7"</t>
  </si>
  <si>
    <t>1/1,8"</t>
  </si>
  <si>
    <t>1/1,84"</t>
  </si>
  <si>
    <t>1/1,95"</t>
  </si>
  <si>
    <t>1/2"</t>
  </si>
  <si>
    <t>1/2,3"</t>
  </si>
  <si>
    <t>1/2,4"</t>
  </si>
  <si>
    <t>1/2,5"</t>
  </si>
  <si>
    <t>1/2,7"</t>
  </si>
  <si>
    <t>1/2,72"</t>
  </si>
  <si>
    <t>1/2,75"</t>
  </si>
  <si>
    <t>1/3"</t>
  </si>
  <si>
    <t>1/3,2"</t>
  </si>
  <si>
    <t>1/3,6"</t>
  </si>
  <si>
    <t>Four Thrirds</t>
  </si>
  <si>
    <t>APS-C</t>
  </si>
  <si>
    <t>Ein Objektiv mit Blendenzahl 2 hat bei 50mm Brennweite eine effektiefe Öffnungsweite von 25mm</t>
  </si>
  <si>
    <t>Full Frame</t>
  </si>
  <si>
    <t>Ein 135mm f=2,0 Objektiv aber schon 67,5mm</t>
  </si>
  <si>
    <t>Medium</t>
  </si>
  <si>
    <t xml:space="preserve">Was ist 1/2,76" als Größe? </t>
  </si>
  <si>
    <t>Es gibt die Diagonale an, wobei das " für Zoll steht und einfach multipliziert wird. Also 1/2,76 * 2,54.</t>
  </si>
  <si>
    <t>Wenn da nicht das optischeFormat wäre. für Sensoren größer als 1/2" gibt es einen korrekturfaktor 1,5875 für alle kleineren von 1,4111</t>
  </si>
  <si>
    <t>manufacture</t>
  </si>
  <si>
    <t>name</t>
  </si>
  <si>
    <t>resolution</t>
  </si>
  <si>
    <t>inchSize</t>
  </si>
  <si>
    <t>releaseYear</t>
  </si>
  <si>
    <t>horizontalPixels</t>
  </si>
  <si>
    <t>verticalPixels</t>
  </si>
  <si>
    <t>pixelSize</t>
  </si>
  <si>
    <t>Width</t>
  </si>
  <si>
    <t>Height</t>
  </si>
  <si>
    <t>sensorArea</t>
  </si>
  <si>
    <t>format</t>
  </si>
  <si>
    <t>cropfactor</t>
  </si>
  <si>
    <t>other</t>
  </si>
  <si>
    <t>Samsung</t>
  </si>
  <si>
    <t>S5KJN5</t>
  </si>
  <si>
    <t>1/2,76</t>
  </si>
  <si>
    <t>4:3</t>
  </si>
  <si>
    <t xml:space="preserve"> Isocell Version 3.0</t>
  </si>
  <si>
    <t>GNJ</t>
  </si>
  <si>
    <t>1/1,56</t>
  </si>
  <si>
    <t>GNK</t>
  </si>
  <si>
    <t>1/1,3</t>
  </si>
  <si>
    <t>S5KHP9</t>
  </si>
  <si>
    <t>1/1,4</t>
  </si>
  <si>
    <t>S5KHP2</t>
  </si>
  <si>
    <t>S5KHPX</t>
  </si>
  <si>
    <t>S5KHP3</t>
  </si>
  <si>
    <t>S5KHP1</t>
  </si>
  <si>
    <t>1/1,22</t>
  </si>
  <si>
    <t xml:space="preserve"> Isocell Version 2.0</t>
  </si>
  <si>
    <t>S5KHM6</t>
  </si>
  <si>
    <t>1/1,67</t>
  </si>
  <si>
    <t>S5KGM5</t>
  </si>
  <si>
    <t>1/2,55</t>
  </si>
  <si>
    <t>S5KJN1</t>
  </si>
  <si>
    <t>GN3</t>
  </si>
  <si>
    <t>1/1,57</t>
  </si>
  <si>
    <t>GN5</t>
  </si>
  <si>
    <t>S5KHM3</t>
  </si>
  <si>
    <t>1/1,33</t>
  </si>
  <si>
    <t xml:space="preserve"> Isocell Version 1.1</t>
  </si>
  <si>
    <t>S5KHM2</t>
  </si>
  <si>
    <t>1/1,52</t>
  </si>
  <si>
    <t>S5KHM1</t>
  </si>
  <si>
    <t>S5KHMX</t>
  </si>
  <si>
    <t>GWB</t>
  </si>
  <si>
    <t>1/1,7</t>
  </si>
  <si>
    <t>GW3</t>
  </si>
  <si>
    <t>1/1,97</t>
  </si>
  <si>
    <t>GW2</t>
  </si>
  <si>
    <t>1/1,72</t>
  </si>
  <si>
    <t>GW1</t>
  </si>
  <si>
    <t>GN1</t>
  </si>
  <si>
    <t>1/1,31</t>
  </si>
  <si>
    <t>GN2</t>
  </si>
  <si>
    <t>1/1,12</t>
  </si>
  <si>
    <t>GN9</t>
  </si>
  <si>
    <t>GM5</t>
  </si>
  <si>
    <t>GM2</t>
  </si>
  <si>
    <t>1/2,0</t>
  </si>
  <si>
    <t>GM1</t>
  </si>
  <si>
    <t>GN8</t>
  </si>
  <si>
    <t>1/1,95</t>
  </si>
  <si>
    <t>JD1</t>
  </si>
  <si>
    <t>1/3,14</t>
  </si>
  <si>
    <t>KD1</t>
  </si>
  <si>
    <t>1/3,42</t>
  </si>
  <si>
    <t>3LU</t>
  </si>
  <si>
    <t>1/3,2</t>
  </si>
  <si>
    <t>JN3</t>
  </si>
  <si>
    <t>1/2,5</t>
  </si>
  <si>
    <t>Sony</t>
  </si>
  <si>
    <t>LYT-900</t>
  </si>
  <si>
    <t>1/0,98"</t>
  </si>
  <si>
    <t>LYT-818</t>
  </si>
  <si>
    <t>LYT-808</t>
  </si>
  <si>
    <t>1/1,43"</t>
  </si>
  <si>
    <t>LYT-800</t>
  </si>
  <si>
    <t>LYT-701 (IMX890)</t>
  </si>
  <si>
    <t>1/1,56"</t>
  </si>
  <si>
    <t>LYT-700</t>
  </si>
  <si>
    <t>LYT-600 (IMX882)</t>
  </si>
  <si>
    <t>1/1.953"</t>
  </si>
  <si>
    <t>LYT-500</t>
  </si>
  <si>
    <t>1/2,93"</t>
  </si>
  <si>
    <t>IMX989</t>
  </si>
  <si>
    <t>1/1"</t>
  </si>
  <si>
    <t>IMX972</t>
  </si>
  <si>
    <t>1/2,55"</t>
  </si>
  <si>
    <t>IMX913</t>
  </si>
  <si>
    <t>1/3,06"</t>
  </si>
  <si>
    <t>IMX906</t>
  </si>
  <si>
    <t xml:space="preserve">IMX903 </t>
  </si>
  <si>
    <t>1/1,3"</t>
  </si>
  <si>
    <t>IMX888</t>
  </si>
  <si>
    <t>IMX858</t>
  </si>
  <si>
    <t>1/2,51"</t>
  </si>
  <si>
    <t>IMX854</t>
  </si>
  <si>
    <t>1/2,52"</t>
  </si>
  <si>
    <t>IMX816</t>
  </si>
  <si>
    <t>IMX789</t>
  </si>
  <si>
    <t>1/1,35"</t>
  </si>
  <si>
    <t>IMX766</t>
  </si>
  <si>
    <t>IMX754</t>
  </si>
  <si>
    <t>1/3,52"</t>
  </si>
  <si>
    <t>IMX714</t>
  </si>
  <si>
    <t>IMX707</t>
  </si>
  <si>
    <t>IMX700</t>
  </si>
  <si>
    <t>IMX650</t>
  </si>
  <si>
    <t>1/3,5"</t>
  </si>
  <si>
    <t>IMX663</t>
  </si>
  <si>
    <t>IMX615</t>
  </si>
  <si>
    <t>1/2,74"</t>
  </si>
  <si>
    <t>IMX586</t>
  </si>
  <si>
    <t>1/2,0"</t>
  </si>
  <si>
    <t>IMX563</t>
  </si>
  <si>
    <t>IMX890</t>
  </si>
  <si>
    <t>LYT-506</t>
  </si>
  <si>
    <t>Omnivision</t>
  </si>
  <si>
    <t>Light Hunter 400</t>
  </si>
  <si>
    <t>1/2,88"</t>
  </si>
  <si>
    <t>Omnivision OV40A</t>
  </si>
  <si>
    <t>Light Hunter 800</t>
  </si>
  <si>
    <t>OV64B</t>
  </si>
  <si>
    <t>OV16E1Q</t>
  </si>
  <si>
    <t>1/2,8"</t>
  </si>
  <si>
    <t>Brennweite</t>
  </si>
  <si>
    <t>Blende</t>
  </si>
  <si>
    <t>1,6-4,0</t>
  </si>
  <si>
    <t>1,4-2,0</t>
  </si>
  <si>
    <t>85-170</t>
  </si>
  <si>
    <t>2,3-3,5</t>
  </si>
  <si>
    <t>UWW</t>
  </si>
  <si>
    <t>Main</t>
  </si>
  <si>
    <t>Tele 1.</t>
  </si>
  <si>
    <t xml:space="preserve">Tele 2. </t>
  </si>
  <si>
    <t>Selfie</t>
  </si>
  <si>
    <t xml:space="preserve">Smartphone </t>
  </si>
  <si>
    <t>MM</t>
  </si>
  <si>
    <t>f</t>
  </si>
  <si>
    <t>Type</t>
  </si>
  <si>
    <t>Vivo X200 Ultra</t>
  </si>
  <si>
    <t>HP9</t>
  </si>
  <si>
    <t>Tele 38% mehr licht durch blende</t>
  </si>
  <si>
    <t>Vivo X200 Pro</t>
  </si>
  <si>
    <t>JN1</t>
  </si>
  <si>
    <t>Vivo X100 Ultra</t>
  </si>
  <si>
    <t>LYT-600</t>
  </si>
  <si>
    <t>Xiaomi 15 Ultra</t>
  </si>
  <si>
    <t>JN5</t>
  </si>
  <si>
    <t>OV32B</t>
  </si>
  <si>
    <t>Mi 11 Ultra</t>
  </si>
  <si>
    <t>S5K3T2</t>
  </si>
  <si>
    <t>Oppo Find X8 Ultra</t>
  </si>
  <si>
    <t>2.Tele 251% mehr licht</t>
  </si>
  <si>
    <t>Oppo Find X7 Ultra</t>
  </si>
  <si>
    <t>Find X8 Pro</t>
  </si>
  <si>
    <t>S25 Ultra</t>
  </si>
  <si>
    <t>HP2</t>
  </si>
  <si>
    <t>S5K3LU</t>
  </si>
  <si>
    <t>Oneplus 13</t>
  </si>
  <si>
    <t>Apple Iphone 16 Pro</t>
  </si>
  <si>
    <t>IMX 903</t>
  </si>
  <si>
    <t>Google Pixel 10 Pro</t>
  </si>
  <si>
    <t>Google Pixel 9 Pro</t>
  </si>
  <si>
    <t>Honor Magic 7 Pro</t>
  </si>
  <si>
    <t>OV50H</t>
  </si>
  <si>
    <t>HP3</t>
  </si>
  <si>
    <t>Huawei Pura 70 Ultra</t>
  </si>
  <si>
    <t>Motorola Edge 50 Ultra</t>
  </si>
  <si>
    <t>1,6</t>
  </si>
  <si>
    <t>Sony Xperia 1 VI</t>
  </si>
  <si>
    <t>Nubia Z70 Ultra</t>
  </si>
  <si>
    <t>LH400</t>
  </si>
  <si>
    <t>IMX809</t>
  </si>
  <si>
    <t>OIS</t>
  </si>
  <si>
    <t>Ja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</si>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</sst>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44"/>
  <sheetViews>
    <sheetView topLeftCell="A18" workbookViewId="0">
      <selection activeCell="K33" sqref="K33"/>
    </sheetView>
  </sheetViews>
  <sheetFormatPr baseColWidth="10" defaultRowHeight="14.4" x14ac:dyDescent="0.3"/>
  <cols>
    <col min="2" max="2" width="12.44140625" customWidth="1"/>
    <col min="7" max="7" width="15.88671875" customWidth="1"/>
    <col min="12" max="12" width="20" customWidth="1"/>
    <col min="13" max="13" width="20.6640625" customWidth="1"/>
  </cols>
  <sheetData>
    <row r="5" spans="2:13" x14ac:dyDescent="0.3">
      <c r="B5" t="s">
        <v>0</v>
      </c>
      <c r="F5" t="s">
        <v>1</v>
      </c>
      <c r="H5" t="s">
        <v>2</v>
      </c>
      <c r="I5" t="s">
        <v>3</v>
      </c>
      <c r="J5" t="s">
        <v>4</v>
      </c>
      <c r="L5" t="s">
        <v>5</v>
      </c>
    </row>
    <row r="6" spans="2:13" x14ac:dyDescent="0.3">
      <c r="B6" t="s">
        <v>6</v>
      </c>
      <c r="L6" t="s">
        <v>7</v>
      </c>
    </row>
    <row r="7" spans="2:13" x14ac:dyDescent="0.3">
      <c r="B7" t="s">
        <v>8</v>
      </c>
      <c r="C7">
        <v>13.1</v>
      </c>
      <c r="D7">
        <v>9.8000000000000007</v>
      </c>
      <c r="F7">
        <v>128</v>
      </c>
      <c r="G7" t="e">
        <f>SQRT(Sensoren!C6*Sensoren!C6+Sensoren!D6*Sensoren!D6)</f>
        <v>#VALUE!</v>
      </c>
      <c r="H7">
        <v>15.9</v>
      </c>
      <c r="I7">
        <v>2.65</v>
      </c>
      <c r="L7" t="s">
        <v>9</v>
      </c>
    </row>
    <row r="8" spans="2:13" x14ac:dyDescent="0.3">
      <c r="B8" t="s">
        <v>10</v>
      </c>
      <c r="C8">
        <v>11.42</v>
      </c>
      <c r="D8">
        <v>8.56</v>
      </c>
      <c r="F8">
        <v>97.88</v>
      </c>
    </row>
    <row r="9" spans="2:13" x14ac:dyDescent="0.3">
      <c r="B9" t="s">
        <v>11</v>
      </c>
      <c r="C9">
        <v>10.48</v>
      </c>
      <c r="D9">
        <v>7.86</v>
      </c>
      <c r="F9">
        <v>82.46</v>
      </c>
      <c r="L9" t="s">
        <v>12</v>
      </c>
    </row>
    <row r="10" spans="2:13" x14ac:dyDescent="0.3">
      <c r="B10" t="s">
        <v>13</v>
      </c>
      <c r="C10">
        <v>10</v>
      </c>
      <c r="D10">
        <v>7.5</v>
      </c>
      <c r="F10">
        <v>75</v>
      </c>
      <c r="H10">
        <v>12.5</v>
      </c>
      <c r="I10">
        <v>3.46</v>
      </c>
      <c r="L10" t="s">
        <v>14</v>
      </c>
    </row>
    <row r="11" spans="2:13" x14ac:dyDescent="0.3">
      <c r="B11" t="s">
        <v>15</v>
      </c>
      <c r="C11">
        <v>9.6</v>
      </c>
      <c r="D11">
        <v>7.2</v>
      </c>
      <c r="F11">
        <v>69.12</v>
      </c>
    </row>
    <row r="12" spans="2:13" x14ac:dyDescent="0.3">
      <c r="B12" t="s">
        <v>16</v>
      </c>
      <c r="L12" t="s">
        <v>17</v>
      </c>
    </row>
    <row r="13" spans="2:13" x14ac:dyDescent="0.3">
      <c r="B13" t="s">
        <v>18</v>
      </c>
    </row>
    <row r="14" spans="2:13" x14ac:dyDescent="0.3">
      <c r="B14" t="s">
        <v>19</v>
      </c>
      <c r="C14">
        <v>8.8000000000000007</v>
      </c>
      <c r="D14">
        <v>6.6</v>
      </c>
      <c r="F14">
        <v>58.1</v>
      </c>
      <c r="H14">
        <v>11</v>
      </c>
    </row>
    <row r="15" spans="2:13" x14ac:dyDescent="0.3">
      <c r="B15" t="s">
        <v>20</v>
      </c>
      <c r="C15">
        <v>9.6</v>
      </c>
      <c r="D15">
        <v>5.4</v>
      </c>
      <c r="L15" t="s">
        <v>21</v>
      </c>
      <c r="M15" t="s">
        <v>22</v>
      </c>
    </row>
    <row r="16" spans="2:13" x14ac:dyDescent="0.3">
      <c r="B16" t="s">
        <v>23</v>
      </c>
      <c r="C16">
        <v>8.26</v>
      </c>
      <c r="D16">
        <v>6.19</v>
      </c>
      <c r="H16">
        <v>10.3</v>
      </c>
      <c r="L16">
        <v>0.5</v>
      </c>
    </row>
    <row r="17" spans="2:13" x14ac:dyDescent="0.3">
      <c r="B17" t="s">
        <v>24</v>
      </c>
      <c r="C17">
        <v>7.6</v>
      </c>
      <c r="D17">
        <v>5.7</v>
      </c>
      <c r="F17">
        <v>43.32</v>
      </c>
      <c r="I17">
        <v>4.55</v>
      </c>
      <c r="L17">
        <v>0.7</v>
      </c>
      <c r="M17">
        <f>L16*SQRT(2)</f>
        <v>0.70710678118654757</v>
      </c>
    </row>
    <row r="18" spans="2:13" x14ac:dyDescent="0.3">
      <c r="B18" t="s">
        <v>25</v>
      </c>
      <c r="C18">
        <v>7.18</v>
      </c>
      <c r="D18">
        <v>5.32</v>
      </c>
      <c r="H18">
        <v>8.93</v>
      </c>
      <c r="L18">
        <v>1</v>
      </c>
    </row>
    <row r="19" spans="2:13" x14ac:dyDescent="0.3">
      <c r="B19" t="s">
        <v>26</v>
      </c>
      <c r="L19">
        <v>1.4</v>
      </c>
    </row>
    <row r="20" spans="2:13" x14ac:dyDescent="0.3">
      <c r="B20" t="s">
        <v>27</v>
      </c>
      <c r="L20">
        <v>2</v>
      </c>
    </row>
    <row r="21" spans="2:13" x14ac:dyDescent="0.3">
      <c r="B21" t="s">
        <v>28</v>
      </c>
      <c r="C21">
        <v>6.4</v>
      </c>
      <c r="D21">
        <v>4.8</v>
      </c>
      <c r="F21">
        <v>30.72</v>
      </c>
      <c r="H21">
        <v>8</v>
      </c>
      <c r="L21">
        <v>2.8</v>
      </c>
    </row>
    <row r="22" spans="2:13" x14ac:dyDescent="0.3">
      <c r="B22" t="s">
        <v>29</v>
      </c>
      <c r="C22">
        <v>6.26</v>
      </c>
      <c r="D22">
        <v>4.7</v>
      </c>
      <c r="F22">
        <v>29</v>
      </c>
      <c r="H22">
        <v>7.8</v>
      </c>
      <c r="I22">
        <v>5.5</v>
      </c>
      <c r="L22">
        <v>4</v>
      </c>
    </row>
    <row r="23" spans="2:13" x14ac:dyDescent="0.3">
      <c r="B23" t="s">
        <v>30</v>
      </c>
      <c r="L23">
        <v>5.6</v>
      </c>
    </row>
    <row r="24" spans="2:13" x14ac:dyDescent="0.3">
      <c r="B24" t="s">
        <v>31</v>
      </c>
      <c r="C24">
        <v>5.76</v>
      </c>
      <c r="D24">
        <v>4.32</v>
      </c>
      <c r="F24">
        <v>24.883199999999999</v>
      </c>
      <c r="H24">
        <v>7.12</v>
      </c>
      <c r="L24">
        <v>8</v>
      </c>
    </row>
    <row r="25" spans="2:13" x14ac:dyDescent="0.3">
      <c r="B25" t="s">
        <v>32</v>
      </c>
      <c r="C25">
        <v>5.27</v>
      </c>
      <c r="D25">
        <v>3.96</v>
      </c>
      <c r="H25">
        <v>6.59</v>
      </c>
      <c r="L25">
        <v>11</v>
      </c>
    </row>
    <row r="26" spans="2:13" x14ac:dyDescent="0.3">
      <c r="B26" t="s">
        <v>33</v>
      </c>
      <c r="C26">
        <v>4.8499999999999996</v>
      </c>
      <c r="D26">
        <v>3.33</v>
      </c>
      <c r="F26">
        <v>16.190000000000001</v>
      </c>
      <c r="L26">
        <v>16</v>
      </c>
    </row>
    <row r="27" spans="2:13" x14ac:dyDescent="0.3">
      <c r="B27" t="s">
        <v>34</v>
      </c>
      <c r="L27">
        <v>22</v>
      </c>
    </row>
    <row r="28" spans="2:13" x14ac:dyDescent="0.3">
      <c r="B28" t="s">
        <v>35</v>
      </c>
      <c r="C28">
        <v>4.8</v>
      </c>
      <c r="D28">
        <v>3.6</v>
      </c>
      <c r="F28">
        <v>17.3</v>
      </c>
      <c r="H28">
        <v>6</v>
      </c>
      <c r="L28">
        <v>32</v>
      </c>
    </row>
    <row r="29" spans="2:13" x14ac:dyDescent="0.3">
      <c r="B29" t="s">
        <v>36</v>
      </c>
      <c r="C29">
        <v>4.5359999999999996</v>
      </c>
      <c r="D29">
        <v>3.4159999999999999</v>
      </c>
      <c r="F29">
        <v>15.5</v>
      </c>
      <c r="H29">
        <v>5.68</v>
      </c>
      <c r="L29">
        <v>45</v>
      </c>
    </row>
    <row r="30" spans="2:13" x14ac:dyDescent="0.3">
      <c r="B30" t="s">
        <v>37</v>
      </c>
      <c r="C30">
        <v>4</v>
      </c>
      <c r="D30">
        <v>3</v>
      </c>
      <c r="F30">
        <v>12</v>
      </c>
      <c r="H30">
        <v>5</v>
      </c>
      <c r="I30">
        <v>8.65</v>
      </c>
      <c r="L30">
        <v>64</v>
      </c>
    </row>
    <row r="31" spans="2:13" x14ac:dyDescent="0.3">
      <c r="L31">
        <v>90</v>
      </c>
    </row>
    <row r="32" spans="2:13" x14ac:dyDescent="0.3">
      <c r="L32">
        <v>128</v>
      </c>
    </row>
    <row r="33" spans="2:12" x14ac:dyDescent="0.3">
      <c r="B33" t="s">
        <v>38</v>
      </c>
      <c r="C33">
        <v>17.100000000000001</v>
      </c>
      <c r="D33">
        <v>13.1</v>
      </c>
      <c r="F33">
        <v>227</v>
      </c>
      <c r="H33">
        <v>21.77</v>
      </c>
      <c r="I33">
        <v>2</v>
      </c>
    </row>
    <row r="34" spans="2:12" x14ac:dyDescent="0.3">
      <c r="B34" t="s">
        <v>39</v>
      </c>
      <c r="C34">
        <v>23.6</v>
      </c>
      <c r="D34">
        <v>15.7</v>
      </c>
      <c r="F34">
        <v>372</v>
      </c>
      <c r="H34">
        <v>28.4</v>
      </c>
      <c r="I34">
        <v>1.52</v>
      </c>
      <c r="L34" t="s">
        <v>40</v>
      </c>
    </row>
    <row r="35" spans="2:12" x14ac:dyDescent="0.3">
      <c r="B35" t="s">
        <v>41</v>
      </c>
      <c r="C35">
        <v>36</v>
      </c>
      <c r="D35">
        <v>24</v>
      </c>
      <c r="F35">
        <v>864</v>
      </c>
      <c r="H35">
        <v>43.3</v>
      </c>
      <c r="I35">
        <v>1</v>
      </c>
      <c r="L35" t="s">
        <v>42</v>
      </c>
    </row>
    <row r="36" spans="2:12" x14ac:dyDescent="0.3">
      <c r="B36" t="s">
        <v>43</v>
      </c>
      <c r="C36">
        <v>44</v>
      </c>
      <c r="D36">
        <v>33</v>
      </c>
      <c r="F36">
        <v>1452</v>
      </c>
      <c r="H36">
        <v>55</v>
      </c>
      <c r="I36">
        <v>0.79</v>
      </c>
    </row>
    <row r="42" spans="2:12" x14ac:dyDescent="0.3">
      <c r="B42" t="s">
        <v>44</v>
      </c>
    </row>
    <row r="43" spans="2:12" x14ac:dyDescent="0.3">
      <c r="B43" t="s">
        <v>45</v>
      </c>
    </row>
    <row r="44" spans="2:12" x14ac:dyDescent="0.3">
      <c r="B44" t="s">
        <v>46</v>
      </c>
    </row>
  </sheetData>
  <pageMargins left="0.7" right="0.7" top="0.78740157500000008" bottom="0.78740157500000008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workbookViewId="0">
      <selection activeCell="D33" sqref="D33"/>
    </sheetView>
  </sheetViews>
  <sheetFormatPr baseColWidth="10" defaultColWidth="8.88671875" defaultRowHeight="14.4" x14ac:dyDescent="0.3"/>
  <cols>
    <col min="2" max="2" width="19.77734375" customWidth="1"/>
    <col min="3" max="3" width="10.6640625" customWidth="1"/>
    <col min="6" max="6" width="14.21875" customWidth="1"/>
    <col min="7" max="7" width="11.88671875" customWidth="1"/>
    <col min="8" max="8" width="14.88671875" customWidth="1"/>
    <col min="9" max="11" width="9" style="1"/>
    <col min="16" max="16" width="14.109375" customWidth="1"/>
  </cols>
  <sheetData>
    <row r="1" spans="1:14" x14ac:dyDescent="0.3">
      <c r="A1" s="2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3" t="s">
        <v>55</v>
      </c>
      <c r="J1" s="3" t="s">
        <v>56</v>
      </c>
      <c r="K1" s="3" t="s">
        <v>57</v>
      </c>
      <c r="L1" s="2" t="s">
        <v>58</v>
      </c>
      <c r="M1" s="2" t="s">
        <v>59</v>
      </c>
      <c r="N1" s="2" t="s">
        <v>60</v>
      </c>
    </row>
    <row r="2" spans="1:14" x14ac:dyDescent="0.3">
      <c r="A2" s="2" t="s">
        <v>61</v>
      </c>
      <c r="B2" s="2" t="s">
        <v>62</v>
      </c>
      <c r="C2" s="2">
        <v>50</v>
      </c>
      <c r="D2" s="2" t="s">
        <v>63</v>
      </c>
      <c r="E2" s="2">
        <v>2024</v>
      </c>
      <c r="F2" s="2">
        <v>8192</v>
      </c>
      <c r="G2" s="2">
        <v>6144</v>
      </c>
      <c r="H2" s="2">
        <v>0.64</v>
      </c>
      <c r="I2" s="3">
        <f t="shared" ref="I2:I32" si="0">H2*F2/1000</f>
        <v>5.2428800000000004</v>
      </c>
      <c r="J2" s="3">
        <f t="shared" ref="J2:J32" si="1">H2*G2/1000</f>
        <v>3.9321599999999997</v>
      </c>
      <c r="K2" s="3">
        <f t="shared" ref="K2:K32" si="2">I2*J2</f>
        <v>20.6158430208</v>
      </c>
      <c r="L2" s="4" t="s">
        <v>64</v>
      </c>
      <c r="M2" s="2"/>
      <c r="N2" s="2" t="s">
        <v>65</v>
      </c>
    </row>
    <row r="3" spans="1:14" x14ac:dyDescent="0.3">
      <c r="A3" s="2" t="s">
        <v>61</v>
      </c>
      <c r="B3" s="2" t="s">
        <v>66</v>
      </c>
      <c r="C3" s="2">
        <v>50</v>
      </c>
      <c r="D3" s="2" t="s">
        <v>67</v>
      </c>
      <c r="E3" s="2">
        <v>2024</v>
      </c>
      <c r="F3" s="2">
        <v>8192</v>
      </c>
      <c r="G3" s="2">
        <v>6144</v>
      </c>
      <c r="H3" s="2">
        <v>1</v>
      </c>
      <c r="I3" s="3">
        <f t="shared" si="0"/>
        <v>8.1920000000000002</v>
      </c>
      <c r="J3" s="3">
        <f t="shared" si="1"/>
        <v>6.1440000000000001</v>
      </c>
      <c r="K3" s="3">
        <f t="shared" si="2"/>
        <v>50.331648000000001</v>
      </c>
      <c r="L3" s="4" t="s">
        <v>64</v>
      </c>
      <c r="M3" s="2"/>
      <c r="N3" s="2" t="s">
        <v>65</v>
      </c>
    </row>
    <row r="4" spans="1:14" x14ac:dyDescent="0.3">
      <c r="A4" s="2" t="s">
        <v>61</v>
      </c>
      <c r="B4" s="2" t="s">
        <v>68</v>
      </c>
      <c r="C4" s="2">
        <v>50</v>
      </c>
      <c r="D4" s="2" t="s">
        <v>69</v>
      </c>
      <c r="E4" s="2">
        <v>2023</v>
      </c>
      <c r="F4" s="2">
        <v>8160</v>
      </c>
      <c r="G4" s="2">
        <v>6144</v>
      </c>
      <c r="H4" s="2">
        <v>1.2</v>
      </c>
      <c r="I4" s="3">
        <f t="shared" si="0"/>
        <v>9.7919999999999998</v>
      </c>
      <c r="J4" s="3">
        <f t="shared" si="1"/>
        <v>7.3727999999999989</v>
      </c>
      <c r="K4" s="3">
        <f t="shared" si="2"/>
        <v>72.194457599999993</v>
      </c>
      <c r="L4" s="4" t="s">
        <v>64</v>
      </c>
      <c r="M4" s="2"/>
      <c r="N4" s="2" t="s">
        <v>65</v>
      </c>
    </row>
    <row r="5" spans="1:14" x14ac:dyDescent="0.3">
      <c r="A5" s="2" t="s">
        <v>61</v>
      </c>
      <c r="B5" s="2" t="s">
        <v>70</v>
      </c>
      <c r="C5" s="2">
        <v>200</v>
      </c>
      <c r="D5" s="2" t="s">
        <v>71</v>
      </c>
      <c r="E5" s="2">
        <v>2024</v>
      </c>
      <c r="F5" s="2">
        <v>16320</v>
      </c>
      <c r="G5" s="2">
        <v>12288</v>
      </c>
      <c r="H5" s="2">
        <v>0.56000000000000005</v>
      </c>
      <c r="I5" s="3">
        <f t="shared" si="0"/>
        <v>9.1392000000000007</v>
      </c>
      <c r="J5" s="3">
        <f t="shared" si="1"/>
        <v>6.8812800000000003</v>
      </c>
      <c r="K5" s="3">
        <f t="shared" si="2"/>
        <v>62.88939417600001</v>
      </c>
      <c r="L5" s="4" t="s">
        <v>64</v>
      </c>
      <c r="M5" s="2"/>
      <c r="N5" s="2" t="s">
        <v>65</v>
      </c>
    </row>
    <row r="6" spans="1:14" x14ac:dyDescent="0.3">
      <c r="A6" s="2" t="s">
        <v>61</v>
      </c>
      <c r="B6" s="2" t="s">
        <v>72</v>
      </c>
      <c r="C6" s="2">
        <v>200</v>
      </c>
      <c r="D6" s="2" t="s">
        <v>69</v>
      </c>
      <c r="E6" s="2">
        <v>2023</v>
      </c>
      <c r="F6" s="2">
        <v>16384</v>
      </c>
      <c r="G6" s="2">
        <v>12288</v>
      </c>
      <c r="H6" s="2">
        <v>0.6</v>
      </c>
      <c r="I6" s="3">
        <f t="shared" si="0"/>
        <v>9.8303999999999991</v>
      </c>
      <c r="J6" s="3">
        <f t="shared" si="1"/>
        <v>7.3727999999999989</v>
      </c>
      <c r="K6" s="3">
        <f t="shared" si="2"/>
        <v>72.477573119999988</v>
      </c>
      <c r="L6" s="4" t="s">
        <v>64</v>
      </c>
      <c r="M6" s="2"/>
      <c r="N6" s="2" t="s">
        <v>65</v>
      </c>
    </row>
    <row r="7" spans="1:14" x14ac:dyDescent="0.3">
      <c r="A7" s="2" t="s">
        <v>61</v>
      </c>
      <c r="B7" s="2" t="s">
        <v>73</v>
      </c>
      <c r="C7" s="2">
        <v>200</v>
      </c>
      <c r="D7" s="2" t="s">
        <v>71</v>
      </c>
      <c r="E7" s="2">
        <v>2022</v>
      </c>
      <c r="F7" s="2">
        <v>16320</v>
      </c>
      <c r="G7" s="2">
        <v>12288</v>
      </c>
      <c r="H7" s="2">
        <v>0.56000000000000005</v>
      </c>
      <c r="I7" s="3">
        <f t="shared" si="0"/>
        <v>9.1392000000000007</v>
      </c>
      <c r="J7" s="3">
        <f t="shared" si="1"/>
        <v>6.8812800000000003</v>
      </c>
      <c r="K7" s="3">
        <f t="shared" si="2"/>
        <v>62.88939417600001</v>
      </c>
      <c r="L7" s="4" t="s">
        <v>64</v>
      </c>
      <c r="M7" s="2"/>
      <c r="N7" s="2" t="s">
        <v>65</v>
      </c>
    </row>
    <row r="8" spans="1:14" x14ac:dyDescent="0.3">
      <c r="A8" s="2" t="s">
        <v>61</v>
      </c>
      <c r="B8" s="2" t="s">
        <v>74</v>
      </c>
      <c r="C8" s="2">
        <v>200</v>
      </c>
      <c r="D8" s="2" t="s">
        <v>71</v>
      </c>
      <c r="E8" s="2">
        <v>2022</v>
      </c>
      <c r="F8" s="2">
        <v>16320</v>
      </c>
      <c r="G8" s="2">
        <v>12288</v>
      </c>
      <c r="H8" s="2">
        <v>0.56000000000000005</v>
      </c>
      <c r="I8" s="3">
        <f t="shared" si="0"/>
        <v>9.1392000000000007</v>
      </c>
      <c r="J8" s="3">
        <f t="shared" si="1"/>
        <v>6.8812800000000003</v>
      </c>
      <c r="K8" s="3">
        <f t="shared" si="2"/>
        <v>62.88939417600001</v>
      </c>
      <c r="L8" s="4" t="s">
        <v>64</v>
      </c>
      <c r="M8" s="2"/>
      <c r="N8" s="2" t="s">
        <v>65</v>
      </c>
    </row>
    <row r="9" spans="1:14" x14ac:dyDescent="0.3">
      <c r="A9" s="2" t="s">
        <v>61</v>
      </c>
      <c r="B9" s="2" t="s">
        <v>75</v>
      </c>
      <c r="C9" s="2">
        <v>200</v>
      </c>
      <c r="D9" s="2" t="s">
        <v>76</v>
      </c>
      <c r="E9" s="2">
        <v>2021</v>
      </c>
      <c r="F9" s="2">
        <v>16384</v>
      </c>
      <c r="G9" s="2">
        <v>12288</v>
      </c>
      <c r="H9" s="2">
        <v>0.64</v>
      </c>
      <c r="I9" s="3">
        <f t="shared" si="0"/>
        <v>10.485760000000001</v>
      </c>
      <c r="J9" s="3">
        <f t="shared" si="1"/>
        <v>7.8643199999999993</v>
      </c>
      <c r="K9" s="3">
        <f t="shared" si="2"/>
        <v>82.463372083199999</v>
      </c>
      <c r="L9" s="4" t="s">
        <v>64</v>
      </c>
      <c r="M9" s="2"/>
      <c r="N9" s="2" t="s">
        <v>77</v>
      </c>
    </row>
    <row r="10" spans="1:14" x14ac:dyDescent="0.3">
      <c r="A10" s="2" t="s">
        <v>61</v>
      </c>
      <c r="B10" s="2" t="s">
        <v>78</v>
      </c>
      <c r="C10" s="2">
        <v>108</v>
      </c>
      <c r="D10" s="2" t="s">
        <v>79</v>
      </c>
      <c r="E10" s="2">
        <v>2022</v>
      </c>
      <c r="F10" s="2">
        <v>12000</v>
      </c>
      <c r="G10" s="2">
        <v>9000</v>
      </c>
      <c r="H10" s="2">
        <v>0.64</v>
      </c>
      <c r="I10" s="3">
        <f t="shared" si="0"/>
        <v>7.68</v>
      </c>
      <c r="J10" s="3">
        <f t="shared" si="1"/>
        <v>5.76</v>
      </c>
      <c r="K10" s="3">
        <f t="shared" si="2"/>
        <v>44.236799999999995</v>
      </c>
      <c r="L10" s="4" t="s">
        <v>64</v>
      </c>
      <c r="M10" s="2"/>
      <c r="N10" s="2" t="s">
        <v>77</v>
      </c>
    </row>
    <row r="11" spans="1:14" x14ac:dyDescent="0.3">
      <c r="A11" s="2" t="s">
        <v>61</v>
      </c>
      <c r="B11" s="2" t="s">
        <v>80</v>
      </c>
      <c r="C11" s="2">
        <v>48</v>
      </c>
      <c r="D11" s="2" t="s">
        <v>81</v>
      </c>
      <c r="E11" s="2">
        <v>2020</v>
      </c>
      <c r="F11" s="2">
        <v>8064</v>
      </c>
      <c r="G11" s="2">
        <v>6048</v>
      </c>
      <c r="H11" s="2">
        <v>0.7</v>
      </c>
      <c r="I11" s="3">
        <f t="shared" si="0"/>
        <v>5.6447999999999992</v>
      </c>
      <c r="J11" s="3">
        <f t="shared" si="1"/>
        <v>4.2335999999999991</v>
      </c>
      <c r="K11" s="3">
        <f t="shared" si="2"/>
        <v>23.897825279999992</v>
      </c>
      <c r="L11" s="4" t="s">
        <v>64</v>
      </c>
      <c r="M11" s="2"/>
      <c r="N11" s="2" t="s">
        <v>77</v>
      </c>
    </row>
    <row r="12" spans="1:14" x14ac:dyDescent="0.3">
      <c r="A12" s="2" t="s">
        <v>61</v>
      </c>
      <c r="B12" s="2" t="s">
        <v>82</v>
      </c>
      <c r="C12" s="2">
        <v>50</v>
      </c>
      <c r="D12" s="2" t="s">
        <v>63</v>
      </c>
      <c r="E12" s="2">
        <v>2021</v>
      </c>
      <c r="F12" s="2">
        <v>8160</v>
      </c>
      <c r="G12" s="2">
        <v>6144</v>
      </c>
      <c r="H12" s="2">
        <v>0.64</v>
      </c>
      <c r="I12" s="3">
        <f t="shared" si="0"/>
        <v>5.2224000000000004</v>
      </c>
      <c r="J12" s="3">
        <f t="shared" si="1"/>
        <v>3.9321599999999997</v>
      </c>
      <c r="K12" s="3">
        <f t="shared" si="2"/>
        <v>20.535312384000001</v>
      </c>
      <c r="L12" s="4" t="s">
        <v>64</v>
      </c>
      <c r="M12" s="2"/>
      <c r="N12" s="2" t="s">
        <v>77</v>
      </c>
    </row>
    <row r="13" spans="1:14" x14ac:dyDescent="0.3">
      <c r="A13" s="2" t="s">
        <v>61</v>
      </c>
      <c r="B13" s="2" t="s">
        <v>83</v>
      </c>
      <c r="C13" s="2">
        <v>50</v>
      </c>
      <c r="D13" s="2" t="s">
        <v>84</v>
      </c>
      <c r="E13" s="2">
        <v>2022</v>
      </c>
      <c r="F13" s="2">
        <v>8160</v>
      </c>
      <c r="G13" s="2">
        <v>6144</v>
      </c>
      <c r="H13" s="2">
        <v>1</v>
      </c>
      <c r="I13" s="3">
        <f t="shared" si="0"/>
        <v>8.16</v>
      </c>
      <c r="J13" s="3">
        <f t="shared" si="1"/>
        <v>6.1440000000000001</v>
      </c>
      <c r="K13" s="3">
        <f t="shared" si="2"/>
        <v>50.135040000000004</v>
      </c>
      <c r="L13" s="4" t="s">
        <v>64</v>
      </c>
      <c r="M13" s="2"/>
      <c r="N13" s="2" t="s">
        <v>77</v>
      </c>
    </row>
    <row r="14" spans="1:14" x14ac:dyDescent="0.3">
      <c r="A14" s="2" t="s">
        <v>61</v>
      </c>
      <c r="B14" s="2" t="s">
        <v>85</v>
      </c>
      <c r="C14" s="2">
        <v>50</v>
      </c>
      <c r="D14" s="2" t="s">
        <v>84</v>
      </c>
      <c r="E14" s="2">
        <v>2022</v>
      </c>
      <c r="F14" s="2">
        <v>8160</v>
      </c>
      <c r="G14" s="2">
        <v>6144</v>
      </c>
      <c r="H14" s="2">
        <v>1</v>
      </c>
      <c r="I14" s="3">
        <f t="shared" si="0"/>
        <v>8.16</v>
      </c>
      <c r="J14" s="3">
        <f t="shared" si="1"/>
        <v>6.1440000000000001</v>
      </c>
      <c r="K14" s="3">
        <f t="shared" si="2"/>
        <v>50.135040000000004</v>
      </c>
      <c r="L14" s="4" t="s">
        <v>64</v>
      </c>
      <c r="M14" s="2"/>
      <c r="N14" s="2" t="s">
        <v>77</v>
      </c>
    </row>
    <row r="15" spans="1:14" x14ac:dyDescent="0.3">
      <c r="A15" s="2" t="s">
        <v>61</v>
      </c>
      <c r="B15" s="2" t="s">
        <v>86</v>
      </c>
      <c r="C15" s="2">
        <v>108</v>
      </c>
      <c r="D15" s="2" t="s">
        <v>87</v>
      </c>
      <c r="E15" s="2">
        <v>2021</v>
      </c>
      <c r="F15" s="2">
        <v>12000</v>
      </c>
      <c r="G15" s="2">
        <v>9000</v>
      </c>
      <c r="H15" s="2">
        <v>0.8</v>
      </c>
      <c r="I15" s="3">
        <f t="shared" si="0"/>
        <v>9.6</v>
      </c>
      <c r="J15" s="3">
        <f t="shared" si="1"/>
        <v>7.2</v>
      </c>
      <c r="K15" s="3">
        <f t="shared" si="2"/>
        <v>69.12</v>
      </c>
      <c r="L15" s="4" t="s">
        <v>64</v>
      </c>
      <c r="M15" s="2"/>
      <c r="N15" s="2" t="s">
        <v>88</v>
      </c>
    </row>
    <row r="16" spans="1:14" x14ac:dyDescent="0.3">
      <c r="A16" s="2" t="s">
        <v>61</v>
      </c>
      <c r="B16" s="2" t="s">
        <v>89</v>
      </c>
      <c r="C16" s="2">
        <v>108</v>
      </c>
      <c r="D16" s="2" t="s">
        <v>90</v>
      </c>
      <c r="E16" s="2">
        <v>2020</v>
      </c>
      <c r="F16" s="2">
        <v>12000</v>
      </c>
      <c r="G16" s="2">
        <v>9000</v>
      </c>
      <c r="H16" s="2">
        <v>0.7</v>
      </c>
      <c r="I16" s="3">
        <f t="shared" si="0"/>
        <v>8.4</v>
      </c>
      <c r="J16" s="3">
        <f t="shared" si="1"/>
        <v>6.3</v>
      </c>
      <c r="K16" s="3">
        <f t="shared" si="2"/>
        <v>52.92</v>
      </c>
      <c r="L16" s="4" t="s">
        <v>64</v>
      </c>
      <c r="M16" s="2"/>
      <c r="N16" s="2" t="s">
        <v>88</v>
      </c>
    </row>
    <row r="17" spans="1:14" x14ac:dyDescent="0.3">
      <c r="A17" s="2" t="s">
        <v>61</v>
      </c>
      <c r="B17" s="2" t="s">
        <v>91</v>
      </c>
      <c r="C17" s="2">
        <v>108</v>
      </c>
      <c r="D17" s="2" t="s">
        <v>87</v>
      </c>
      <c r="E17" s="2">
        <v>2020</v>
      </c>
      <c r="F17" s="2">
        <v>12000</v>
      </c>
      <c r="G17" s="2">
        <v>9000</v>
      </c>
      <c r="H17" s="2">
        <v>0.8</v>
      </c>
      <c r="I17" s="3">
        <f t="shared" si="0"/>
        <v>9.6</v>
      </c>
      <c r="J17" s="3">
        <f t="shared" si="1"/>
        <v>7.2</v>
      </c>
      <c r="K17" s="3">
        <f t="shared" si="2"/>
        <v>69.12</v>
      </c>
      <c r="L17" s="4" t="s">
        <v>64</v>
      </c>
      <c r="M17" s="2"/>
      <c r="N17" s="2" t="s">
        <v>88</v>
      </c>
    </row>
    <row r="18" spans="1:14" x14ac:dyDescent="0.3">
      <c r="A18" s="2" t="s">
        <v>61</v>
      </c>
      <c r="B18" s="2" t="s">
        <v>92</v>
      </c>
      <c r="C18" s="2">
        <v>108</v>
      </c>
      <c r="D18" s="2" t="s">
        <v>87</v>
      </c>
      <c r="E18" s="2">
        <v>2019</v>
      </c>
      <c r="F18" s="2">
        <v>12032</v>
      </c>
      <c r="G18" s="2">
        <v>9024</v>
      </c>
      <c r="H18" s="2">
        <v>0.8</v>
      </c>
      <c r="I18" s="3">
        <f t="shared" si="0"/>
        <v>9.6256000000000004</v>
      </c>
      <c r="J18" s="3">
        <f t="shared" si="1"/>
        <v>7.2192000000000007</v>
      </c>
      <c r="K18" s="3">
        <f t="shared" si="2"/>
        <v>69.489131520000015</v>
      </c>
      <c r="L18" s="4" t="s">
        <v>64</v>
      </c>
      <c r="M18" s="2"/>
      <c r="N18" s="2" t="s">
        <v>88</v>
      </c>
    </row>
    <row r="19" spans="1:14" x14ac:dyDescent="0.3">
      <c r="A19" s="2" t="s">
        <v>61</v>
      </c>
      <c r="B19" s="2" t="s">
        <v>93</v>
      </c>
      <c r="C19" s="2">
        <v>64</v>
      </c>
      <c r="D19" s="2" t="s">
        <v>94</v>
      </c>
      <c r="E19" s="2">
        <v>2021</v>
      </c>
      <c r="F19" s="2">
        <v>9280</v>
      </c>
      <c r="G19" s="2">
        <v>6944</v>
      </c>
      <c r="H19" s="2">
        <v>0.8</v>
      </c>
      <c r="I19" s="3">
        <f t="shared" si="0"/>
        <v>7.4240000000000004</v>
      </c>
      <c r="J19" s="3">
        <f t="shared" si="1"/>
        <v>5.555200000000001</v>
      </c>
      <c r="K19" s="3">
        <f t="shared" si="2"/>
        <v>41.241804800000011</v>
      </c>
      <c r="L19" s="4" t="s">
        <v>64</v>
      </c>
      <c r="M19" s="2"/>
      <c r="N19" s="2" t="s">
        <v>88</v>
      </c>
    </row>
    <row r="20" spans="1:14" x14ac:dyDescent="0.3">
      <c r="A20" s="2" t="s">
        <v>61</v>
      </c>
      <c r="B20" s="2" t="s">
        <v>95</v>
      </c>
      <c r="C20" s="2">
        <v>64</v>
      </c>
      <c r="D20" s="2" t="s">
        <v>96</v>
      </c>
      <c r="E20" s="2">
        <v>2020</v>
      </c>
      <c r="F20" s="2">
        <v>9280</v>
      </c>
      <c r="G20" s="2">
        <v>6944</v>
      </c>
      <c r="H20" s="2">
        <v>0.7</v>
      </c>
      <c r="I20" s="3">
        <f t="shared" si="0"/>
        <v>6.4960000000000004</v>
      </c>
      <c r="J20" s="3">
        <f t="shared" si="1"/>
        <v>4.8607999999999993</v>
      </c>
      <c r="K20" s="3">
        <f t="shared" si="2"/>
        <v>31.575756799999997</v>
      </c>
      <c r="L20" s="4" t="s">
        <v>64</v>
      </c>
      <c r="M20" s="2"/>
      <c r="N20" s="2" t="s">
        <v>77</v>
      </c>
    </row>
    <row r="21" spans="1:14" x14ac:dyDescent="0.3">
      <c r="A21" s="2" t="s">
        <v>61</v>
      </c>
      <c r="B21" s="2" t="s">
        <v>97</v>
      </c>
      <c r="C21" s="2">
        <v>64</v>
      </c>
      <c r="D21" s="2" t="s">
        <v>98</v>
      </c>
      <c r="E21" s="2">
        <v>2020</v>
      </c>
      <c r="F21" s="2">
        <v>9280</v>
      </c>
      <c r="G21" s="2">
        <v>6944</v>
      </c>
      <c r="H21" s="2">
        <v>0.8</v>
      </c>
      <c r="I21" s="3">
        <f t="shared" si="0"/>
        <v>7.4240000000000004</v>
      </c>
      <c r="J21" s="3">
        <f t="shared" si="1"/>
        <v>5.555200000000001</v>
      </c>
      <c r="K21" s="3">
        <f t="shared" si="2"/>
        <v>41.241804800000011</v>
      </c>
      <c r="L21" s="4" t="s">
        <v>64</v>
      </c>
      <c r="M21" s="2"/>
      <c r="N21" s="2" t="s">
        <v>88</v>
      </c>
    </row>
    <row r="22" spans="1:14" x14ac:dyDescent="0.3">
      <c r="A22" s="2" t="s">
        <v>61</v>
      </c>
      <c r="B22" s="2" t="s">
        <v>99</v>
      </c>
      <c r="C22" s="2">
        <v>64</v>
      </c>
      <c r="D22" s="2" t="s">
        <v>98</v>
      </c>
      <c r="E22" s="2">
        <v>2019</v>
      </c>
      <c r="F22" s="2">
        <v>9280</v>
      </c>
      <c r="G22" s="2">
        <v>6944</v>
      </c>
      <c r="H22" s="2">
        <v>0.8</v>
      </c>
      <c r="I22" s="3">
        <f t="shared" si="0"/>
        <v>7.4240000000000004</v>
      </c>
      <c r="J22" s="3">
        <f t="shared" si="1"/>
        <v>5.555200000000001</v>
      </c>
      <c r="K22" s="3">
        <f t="shared" si="2"/>
        <v>41.241804800000011</v>
      </c>
      <c r="L22" s="4" t="s">
        <v>64</v>
      </c>
      <c r="M22" s="2"/>
      <c r="N22" s="2" t="s">
        <v>88</v>
      </c>
    </row>
    <row r="23" spans="1:14" x14ac:dyDescent="0.3">
      <c r="A23" s="2" t="s">
        <v>61</v>
      </c>
      <c r="B23" s="2" t="s">
        <v>100</v>
      </c>
      <c r="C23" s="2">
        <v>50</v>
      </c>
      <c r="D23" s="2" t="s">
        <v>101</v>
      </c>
      <c r="E23" s="2">
        <v>2020</v>
      </c>
      <c r="F23" s="2">
        <v>8160</v>
      </c>
      <c r="G23" s="2">
        <v>6144</v>
      </c>
      <c r="H23" s="2">
        <v>1.2</v>
      </c>
      <c r="I23" s="3">
        <f t="shared" si="0"/>
        <v>9.7919999999999998</v>
      </c>
      <c r="J23" s="3">
        <f t="shared" si="1"/>
        <v>7.3727999999999989</v>
      </c>
      <c r="K23" s="3">
        <f t="shared" si="2"/>
        <v>72.194457599999993</v>
      </c>
      <c r="L23" s="4" t="s">
        <v>64</v>
      </c>
      <c r="M23" s="2"/>
      <c r="N23" s="2" t="s">
        <v>88</v>
      </c>
    </row>
    <row r="24" spans="1:14" x14ac:dyDescent="0.3">
      <c r="A24" s="2" t="s">
        <v>61</v>
      </c>
      <c r="B24" s="2" t="s">
        <v>102</v>
      </c>
      <c r="C24" s="2">
        <v>50</v>
      </c>
      <c r="D24" s="2" t="s">
        <v>103</v>
      </c>
      <c r="E24" s="2">
        <v>2021</v>
      </c>
      <c r="F24" s="2">
        <v>8160</v>
      </c>
      <c r="G24" s="2">
        <v>6144</v>
      </c>
      <c r="H24" s="2">
        <v>1.4</v>
      </c>
      <c r="I24" s="3">
        <f t="shared" si="0"/>
        <v>11.423999999999999</v>
      </c>
      <c r="J24" s="3">
        <f t="shared" si="1"/>
        <v>8.6015999999999977</v>
      </c>
      <c r="K24" s="3">
        <f t="shared" si="2"/>
        <v>98.264678399999966</v>
      </c>
      <c r="L24" s="4" t="s">
        <v>64</v>
      </c>
      <c r="M24" s="2"/>
      <c r="N24" s="2" t="s">
        <v>88</v>
      </c>
    </row>
    <row r="25" spans="1:14" x14ac:dyDescent="0.3">
      <c r="A25" s="2" t="s">
        <v>61</v>
      </c>
      <c r="B25" s="2" t="s">
        <v>104</v>
      </c>
      <c r="C25" s="2">
        <v>50</v>
      </c>
      <c r="D25" s="2" t="s">
        <v>84</v>
      </c>
      <c r="E25" s="2">
        <v>2023</v>
      </c>
      <c r="F25" s="2">
        <v>8160</v>
      </c>
      <c r="G25" s="2">
        <v>6144</v>
      </c>
      <c r="H25" s="2">
        <v>1</v>
      </c>
      <c r="I25" s="3">
        <f t="shared" si="0"/>
        <v>8.16</v>
      </c>
      <c r="J25" s="3">
        <f t="shared" si="1"/>
        <v>6.1440000000000001</v>
      </c>
      <c r="K25" s="3">
        <f t="shared" si="2"/>
        <v>50.135040000000004</v>
      </c>
      <c r="L25" s="4" t="s">
        <v>64</v>
      </c>
      <c r="M25" s="2"/>
      <c r="N25" s="2" t="s">
        <v>65</v>
      </c>
    </row>
    <row r="26" spans="1:14" x14ac:dyDescent="0.3">
      <c r="A26" s="2" t="s">
        <v>61</v>
      </c>
      <c r="B26" s="2" t="s">
        <v>105</v>
      </c>
      <c r="C26" s="2">
        <v>48</v>
      </c>
      <c r="D26" s="2" t="s">
        <v>81</v>
      </c>
      <c r="E26" s="2">
        <v>2020</v>
      </c>
      <c r="F26" s="2">
        <v>8064</v>
      </c>
      <c r="G26" s="2">
        <v>6048</v>
      </c>
      <c r="H26" s="2">
        <v>0.7</v>
      </c>
      <c r="I26" s="3">
        <f t="shared" si="0"/>
        <v>5.6447999999999992</v>
      </c>
      <c r="J26" s="3">
        <f t="shared" si="1"/>
        <v>4.2335999999999991</v>
      </c>
      <c r="K26" s="3">
        <f t="shared" si="2"/>
        <v>23.897825279999992</v>
      </c>
      <c r="L26" s="4" t="s">
        <v>64</v>
      </c>
      <c r="M26" s="2"/>
      <c r="N26" s="2" t="s">
        <v>77</v>
      </c>
    </row>
    <row r="27" spans="1:14" x14ac:dyDescent="0.3">
      <c r="A27" s="2" t="s">
        <v>61</v>
      </c>
      <c r="B27" s="2" t="s">
        <v>106</v>
      </c>
      <c r="C27" s="2">
        <v>48</v>
      </c>
      <c r="D27" s="2" t="s">
        <v>107</v>
      </c>
      <c r="E27" s="2">
        <v>2019</v>
      </c>
      <c r="F27" s="2">
        <v>8000</v>
      </c>
      <c r="G27" s="2">
        <v>6000</v>
      </c>
      <c r="H27" s="2">
        <v>0.8</v>
      </c>
      <c r="I27" s="3">
        <f t="shared" si="0"/>
        <v>6.4</v>
      </c>
      <c r="J27" s="3">
        <f t="shared" si="1"/>
        <v>4.8</v>
      </c>
      <c r="K27" s="3">
        <f t="shared" si="2"/>
        <v>30.72</v>
      </c>
      <c r="L27" s="4" t="s">
        <v>64</v>
      </c>
      <c r="M27" s="2"/>
      <c r="N27" s="2" t="s">
        <v>88</v>
      </c>
    </row>
    <row r="28" spans="1:14" x14ac:dyDescent="0.3">
      <c r="A28" s="2" t="s">
        <v>61</v>
      </c>
      <c r="B28" s="2" t="s">
        <v>108</v>
      </c>
      <c r="C28" s="2">
        <v>48</v>
      </c>
      <c r="D28" s="2" t="s">
        <v>107</v>
      </c>
      <c r="E28" s="2">
        <v>2018</v>
      </c>
      <c r="F28" s="2">
        <v>8000</v>
      </c>
      <c r="G28" s="2">
        <v>6000</v>
      </c>
      <c r="H28" s="2">
        <v>0.8</v>
      </c>
      <c r="I28" s="3">
        <f t="shared" si="0"/>
        <v>6.4</v>
      </c>
      <c r="J28" s="3">
        <f t="shared" si="1"/>
        <v>4.8</v>
      </c>
      <c r="K28" s="3">
        <f t="shared" si="2"/>
        <v>30.72</v>
      </c>
      <c r="L28" s="4" t="s">
        <v>64</v>
      </c>
      <c r="M28" s="2"/>
      <c r="N28" s="2" t="s">
        <v>88</v>
      </c>
    </row>
    <row r="29" spans="1:14" x14ac:dyDescent="0.3">
      <c r="A29" s="2" t="s">
        <v>61</v>
      </c>
      <c r="B29" s="2" t="s">
        <v>109</v>
      </c>
      <c r="C29" s="2">
        <v>50</v>
      </c>
      <c r="D29" s="2" t="s">
        <v>110</v>
      </c>
      <c r="E29" s="2">
        <v>2024</v>
      </c>
      <c r="F29" s="2">
        <v>8192</v>
      </c>
      <c r="G29" s="2">
        <v>6144</v>
      </c>
      <c r="H29" s="2">
        <v>0.8</v>
      </c>
      <c r="I29" s="3">
        <f t="shared" si="0"/>
        <v>6.5536000000000003</v>
      </c>
      <c r="J29" s="3">
        <f t="shared" si="1"/>
        <v>4.9152000000000005</v>
      </c>
      <c r="K29" s="3">
        <f t="shared" si="2"/>
        <v>32.212254720000004</v>
      </c>
      <c r="L29" s="4" t="s">
        <v>64</v>
      </c>
      <c r="M29" s="2"/>
      <c r="N29" s="2" t="s">
        <v>65</v>
      </c>
    </row>
    <row r="30" spans="1:14" x14ac:dyDescent="0.3">
      <c r="A30" s="2" t="s">
        <v>61</v>
      </c>
      <c r="B30" s="2" t="s">
        <v>111</v>
      </c>
      <c r="C30" s="2">
        <v>32</v>
      </c>
      <c r="D30" s="2" t="s">
        <v>112</v>
      </c>
      <c r="E30" s="2">
        <v>2020</v>
      </c>
      <c r="F30" s="2">
        <v>6560</v>
      </c>
      <c r="G30" s="2">
        <v>4920</v>
      </c>
      <c r="H30" s="2">
        <v>0.7</v>
      </c>
      <c r="I30" s="3">
        <f t="shared" si="0"/>
        <v>4.5919999999999996</v>
      </c>
      <c r="J30" s="3">
        <f t="shared" si="1"/>
        <v>3.444</v>
      </c>
      <c r="K30" s="3">
        <f t="shared" si="2"/>
        <v>15.814847999999998</v>
      </c>
      <c r="L30" s="4" t="s">
        <v>64</v>
      </c>
      <c r="M30" s="2"/>
      <c r="N30" s="2" t="s">
        <v>77</v>
      </c>
    </row>
    <row r="31" spans="1:14" x14ac:dyDescent="0.3">
      <c r="A31" s="2" t="s">
        <v>61</v>
      </c>
      <c r="B31" s="2" t="s">
        <v>113</v>
      </c>
      <c r="C31" s="2">
        <v>32</v>
      </c>
      <c r="D31" s="2" t="s">
        <v>114</v>
      </c>
      <c r="E31" s="2">
        <v>2024</v>
      </c>
      <c r="F31" s="2">
        <v>6560</v>
      </c>
      <c r="G31" s="2">
        <v>4928</v>
      </c>
      <c r="H31" s="2">
        <v>0.64</v>
      </c>
      <c r="I31" s="3">
        <f t="shared" si="0"/>
        <v>4.1983999999999995</v>
      </c>
      <c r="J31" s="3">
        <f t="shared" si="1"/>
        <v>3.1539200000000003</v>
      </c>
      <c r="K31" s="3">
        <f t="shared" si="2"/>
        <v>13.241417728</v>
      </c>
      <c r="L31" s="4" t="s">
        <v>64</v>
      </c>
      <c r="M31" s="2"/>
      <c r="N31" s="2" t="s">
        <v>65</v>
      </c>
    </row>
    <row r="32" spans="1:14" x14ac:dyDescent="0.3">
      <c r="A32" s="2" t="s">
        <v>61</v>
      </c>
      <c r="B32" s="2" t="s">
        <v>115</v>
      </c>
      <c r="C32" s="2">
        <v>12</v>
      </c>
      <c r="D32" s="2" t="s">
        <v>116</v>
      </c>
      <c r="E32" s="2">
        <v>2024</v>
      </c>
      <c r="F32" s="2">
        <v>4000</v>
      </c>
      <c r="G32" s="2">
        <v>3000</v>
      </c>
      <c r="H32" s="2">
        <v>1.1200000000000001</v>
      </c>
      <c r="I32" s="3">
        <f t="shared" si="0"/>
        <v>4.4800000000000004</v>
      </c>
      <c r="J32" s="3">
        <f t="shared" si="1"/>
        <v>3.3600000000000003</v>
      </c>
      <c r="K32" s="3">
        <f t="shared" si="2"/>
        <v>15.052800000000003</v>
      </c>
      <c r="L32" s="4" t="s">
        <v>64</v>
      </c>
      <c r="M32" s="2"/>
      <c r="N32" s="2" t="s">
        <v>65</v>
      </c>
    </row>
    <row r="33" spans="1:14" x14ac:dyDescent="0.3">
      <c r="A33" s="2" t="s">
        <v>61</v>
      </c>
      <c r="B33" s="2" t="s">
        <v>117</v>
      </c>
      <c r="C33" s="2">
        <v>50</v>
      </c>
      <c r="D33" s="2" t="s">
        <v>118</v>
      </c>
      <c r="E33" s="2"/>
      <c r="F33" s="2"/>
      <c r="G33" s="2"/>
      <c r="H33" s="2">
        <v>0.7</v>
      </c>
      <c r="I33" s="3"/>
      <c r="J33" s="3"/>
      <c r="K33" s="3"/>
      <c r="L33" s="4" t="s">
        <v>64</v>
      </c>
      <c r="M33" s="2"/>
      <c r="N33" s="2"/>
    </row>
    <row r="34" spans="1:14" x14ac:dyDescent="0.3">
      <c r="A34" s="2" t="s">
        <v>119</v>
      </c>
      <c r="B34" s="2" t="s">
        <v>120</v>
      </c>
      <c r="C34" s="2">
        <v>50</v>
      </c>
      <c r="D34" s="2" t="s">
        <v>121</v>
      </c>
      <c r="E34" s="2"/>
      <c r="F34" s="2"/>
      <c r="G34" s="2"/>
      <c r="H34" s="2">
        <v>1.6</v>
      </c>
      <c r="I34" s="3"/>
      <c r="J34" s="3"/>
      <c r="K34" s="3"/>
      <c r="L34" s="4" t="s">
        <v>64</v>
      </c>
      <c r="M34" s="2"/>
      <c r="N34" s="2"/>
    </row>
    <row r="35" spans="1:14" x14ac:dyDescent="0.3">
      <c r="A35" s="2" t="s">
        <v>119</v>
      </c>
      <c r="B35" s="2" t="s">
        <v>122</v>
      </c>
      <c r="C35" s="2">
        <v>50</v>
      </c>
      <c r="D35" s="2" t="s">
        <v>13</v>
      </c>
      <c r="E35" s="2"/>
      <c r="F35" s="2"/>
      <c r="G35" s="2"/>
      <c r="H35" s="2"/>
      <c r="I35" s="3"/>
      <c r="J35" s="3"/>
      <c r="K35" s="3"/>
      <c r="L35" s="4" t="s">
        <v>64</v>
      </c>
      <c r="M35" s="2"/>
      <c r="N35" s="2"/>
    </row>
    <row r="36" spans="1:14" x14ac:dyDescent="0.3">
      <c r="A36" s="2" t="s">
        <v>119</v>
      </c>
      <c r="B36" s="2" t="s">
        <v>123</v>
      </c>
      <c r="C36" s="2">
        <v>50</v>
      </c>
      <c r="D36" s="2" t="s">
        <v>124</v>
      </c>
      <c r="E36" s="2"/>
      <c r="F36" s="2"/>
      <c r="G36" s="2"/>
      <c r="H36" s="2"/>
      <c r="I36" s="3"/>
      <c r="J36" s="3"/>
      <c r="K36" s="3"/>
      <c r="L36" s="4" t="s">
        <v>64</v>
      </c>
      <c r="M36" s="2"/>
      <c r="N36" s="2"/>
    </row>
    <row r="37" spans="1:14" x14ac:dyDescent="0.3">
      <c r="A37" s="2" t="s">
        <v>119</v>
      </c>
      <c r="B37" s="2" t="s">
        <v>125</v>
      </c>
      <c r="C37" s="2">
        <v>53</v>
      </c>
      <c r="D37" s="2" t="s">
        <v>124</v>
      </c>
      <c r="E37" s="2"/>
      <c r="F37" s="2"/>
      <c r="G37" s="2"/>
      <c r="H37" s="2"/>
      <c r="I37" s="3"/>
      <c r="J37" s="3"/>
      <c r="K37" s="3"/>
      <c r="L37" s="4" t="s">
        <v>64</v>
      </c>
      <c r="M37" s="2"/>
      <c r="N37" s="2"/>
    </row>
    <row r="38" spans="1:14" x14ac:dyDescent="0.3">
      <c r="A38" s="2" t="s">
        <v>119</v>
      </c>
      <c r="B38" s="2" t="s">
        <v>126</v>
      </c>
      <c r="C38" s="2">
        <v>50</v>
      </c>
      <c r="D38" s="2" t="s">
        <v>127</v>
      </c>
      <c r="E38" s="2"/>
      <c r="F38" s="2"/>
      <c r="G38" s="2"/>
      <c r="H38" s="2"/>
      <c r="I38" s="3"/>
      <c r="J38" s="3"/>
      <c r="K38" s="3"/>
      <c r="L38" s="4" t="s">
        <v>64</v>
      </c>
      <c r="M38" s="2"/>
      <c r="N38" s="2"/>
    </row>
    <row r="39" spans="1:14" x14ac:dyDescent="0.3">
      <c r="A39" s="2" t="s">
        <v>119</v>
      </c>
      <c r="B39" s="2" t="s">
        <v>128</v>
      </c>
      <c r="C39" s="2">
        <v>50</v>
      </c>
      <c r="D39" s="2" t="s">
        <v>127</v>
      </c>
      <c r="E39" s="2"/>
      <c r="F39" s="2"/>
      <c r="G39" s="2"/>
      <c r="H39" s="2"/>
      <c r="I39" s="3"/>
      <c r="J39" s="3"/>
      <c r="K39" s="3"/>
      <c r="L39" s="4" t="s">
        <v>64</v>
      </c>
      <c r="M39" s="2"/>
      <c r="N39" s="2"/>
    </row>
    <row r="40" spans="1:14" x14ac:dyDescent="0.3">
      <c r="A40" s="2" t="s">
        <v>119</v>
      </c>
      <c r="B40" s="2" t="s">
        <v>129</v>
      </c>
      <c r="C40" s="2">
        <v>50</v>
      </c>
      <c r="D40" s="2" t="s">
        <v>130</v>
      </c>
      <c r="E40" s="2"/>
      <c r="F40" s="2"/>
      <c r="G40" s="2"/>
      <c r="H40" s="2"/>
      <c r="I40" s="3"/>
      <c r="J40" s="3"/>
      <c r="K40" s="3"/>
      <c r="L40" s="4" t="s">
        <v>64</v>
      </c>
      <c r="M40" s="2"/>
      <c r="N40" s="2"/>
    </row>
    <row r="41" spans="1:14" x14ac:dyDescent="0.3">
      <c r="A41" s="2" t="s">
        <v>119</v>
      </c>
      <c r="B41" s="2" t="s">
        <v>131</v>
      </c>
      <c r="C41" s="2">
        <v>50</v>
      </c>
      <c r="D41" s="2" t="s">
        <v>132</v>
      </c>
      <c r="E41" s="2"/>
      <c r="F41" s="2"/>
      <c r="G41" s="2"/>
      <c r="H41" s="2"/>
      <c r="I41" s="3"/>
      <c r="J41" s="3"/>
      <c r="K41" s="3"/>
      <c r="L41" s="4" t="s">
        <v>64</v>
      </c>
      <c r="M41" s="2"/>
      <c r="N41" s="2"/>
    </row>
    <row r="42" spans="1:14" x14ac:dyDescent="0.3">
      <c r="A42" s="2" t="s">
        <v>119</v>
      </c>
      <c r="B42" s="2" t="s">
        <v>133</v>
      </c>
      <c r="C42" s="2">
        <v>50</v>
      </c>
      <c r="D42" s="2" t="s">
        <v>134</v>
      </c>
      <c r="E42" s="2"/>
      <c r="F42" s="2"/>
      <c r="G42" s="2"/>
      <c r="H42" s="2"/>
      <c r="I42" s="3"/>
      <c r="J42" s="3"/>
      <c r="K42" s="3"/>
      <c r="L42" s="4" t="s">
        <v>64</v>
      </c>
      <c r="M42" s="2"/>
      <c r="N42" s="2"/>
    </row>
    <row r="43" spans="1:14" x14ac:dyDescent="0.3">
      <c r="A43" s="2" t="s">
        <v>119</v>
      </c>
      <c r="B43" s="2" t="s">
        <v>135</v>
      </c>
      <c r="C43" s="2">
        <v>48</v>
      </c>
      <c r="D43" s="2" t="s">
        <v>136</v>
      </c>
      <c r="E43" s="2"/>
      <c r="F43" s="2"/>
      <c r="G43" s="2"/>
      <c r="H43" s="2"/>
      <c r="I43" s="3"/>
      <c r="J43" s="3"/>
      <c r="K43" s="3"/>
      <c r="L43" s="4" t="s">
        <v>64</v>
      </c>
      <c r="M43" s="2"/>
      <c r="N43" s="2"/>
    </row>
    <row r="44" spans="1:14" x14ac:dyDescent="0.3">
      <c r="A44" s="2" t="s">
        <v>119</v>
      </c>
      <c r="B44" s="2" t="s">
        <v>137</v>
      </c>
      <c r="C44" s="2">
        <v>12</v>
      </c>
      <c r="D44" s="2" t="s">
        <v>138</v>
      </c>
      <c r="E44" s="2"/>
      <c r="F44" s="2"/>
      <c r="G44" s="2"/>
      <c r="H44" s="2"/>
      <c r="I44" s="3"/>
      <c r="J44" s="3"/>
      <c r="K44" s="3"/>
      <c r="L44" s="4" t="s">
        <v>64</v>
      </c>
      <c r="M44" s="2"/>
      <c r="N44" s="2"/>
    </row>
    <row r="45" spans="1:14" x14ac:dyDescent="0.3">
      <c r="A45" s="2" t="s">
        <v>119</v>
      </c>
      <c r="B45" s="2" t="s">
        <v>139</v>
      </c>
      <c r="C45" s="2">
        <v>50</v>
      </c>
      <c r="D45" s="2" t="s">
        <v>127</v>
      </c>
      <c r="E45" s="2"/>
      <c r="F45" s="2"/>
      <c r="G45" s="2"/>
      <c r="H45" s="2"/>
      <c r="I45" s="3"/>
      <c r="J45" s="3"/>
      <c r="K45" s="3"/>
      <c r="L45" s="4" t="s">
        <v>64</v>
      </c>
      <c r="M45" s="2"/>
      <c r="N45" s="2"/>
    </row>
    <row r="46" spans="1:14" x14ac:dyDescent="0.3">
      <c r="A46" s="2" t="s">
        <v>119</v>
      </c>
      <c r="B46" s="2" t="s">
        <v>140</v>
      </c>
      <c r="C46" s="2">
        <v>48</v>
      </c>
      <c r="D46" s="2" t="s">
        <v>141</v>
      </c>
      <c r="E46" s="2"/>
      <c r="F46" s="2"/>
      <c r="G46" s="2"/>
      <c r="H46" s="2"/>
      <c r="I46" s="3"/>
      <c r="J46" s="3"/>
      <c r="K46" s="3"/>
      <c r="L46" s="4" t="s">
        <v>64</v>
      </c>
      <c r="M46" s="2"/>
      <c r="N46" s="2"/>
    </row>
    <row r="47" spans="1:14" x14ac:dyDescent="0.3">
      <c r="A47" s="2" t="s">
        <v>119</v>
      </c>
      <c r="B47" s="2" t="s">
        <v>142</v>
      </c>
      <c r="C47" s="2">
        <v>48</v>
      </c>
      <c r="D47" s="2" t="s">
        <v>18</v>
      </c>
      <c r="E47" s="2"/>
      <c r="F47" s="2"/>
      <c r="G47" s="2"/>
      <c r="H47" s="2"/>
      <c r="I47" s="3"/>
      <c r="J47" s="3"/>
      <c r="K47" s="3"/>
      <c r="L47" s="4" t="s">
        <v>64</v>
      </c>
      <c r="M47" s="2"/>
      <c r="N47" s="2"/>
    </row>
    <row r="48" spans="1:14" x14ac:dyDescent="0.3">
      <c r="A48" s="2" t="s">
        <v>119</v>
      </c>
      <c r="B48" s="2" t="s">
        <v>143</v>
      </c>
      <c r="C48" s="2">
        <v>50</v>
      </c>
      <c r="D48" s="2" t="s">
        <v>144</v>
      </c>
      <c r="E48" s="2"/>
      <c r="F48" s="2"/>
      <c r="G48" s="2"/>
      <c r="H48" s="2"/>
      <c r="I48" s="3"/>
      <c r="J48" s="3"/>
      <c r="K48" s="3"/>
      <c r="L48" s="4" t="s">
        <v>64</v>
      </c>
      <c r="M48" s="2"/>
      <c r="N48" s="2"/>
    </row>
    <row r="49" spans="1:14" x14ac:dyDescent="0.3">
      <c r="A49" s="2" t="s">
        <v>119</v>
      </c>
      <c r="B49" s="2" t="s">
        <v>145</v>
      </c>
      <c r="C49" s="2">
        <v>50</v>
      </c>
      <c r="D49" s="2" t="s">
        <v>146</v>
      </c>
      <c r="E49" s="2"/>
      <c r="F49" s="2"/>
      <c r="G49" s="2"/>
      <c r="H49" s="2"/>
      <c r="I49" s="3"/>
      <c r="J49" s="3"/>
      <c r="K49" s="3"/>
      <c r="L49" s="4" t="s">
        <v>64</v>
      </c>
      <c r="M49" s="2"/>
      <c r="N49" s="2"/>
    </row>
    <row r="50" spans="1:14" x14ac:dyDescent="0.3">
      <c r="A50" s="2" t="s">
        <v>119</v>
      </c>
      <c r="B50" s="2" t="s">
        <v>147</v>
      </c>
      <c r="C50" s="2">
        <v>50</v>
      </c>
      <c r="D50" s="2" t="s">
        <v>132</v>
      </c>
      <c r="E50" s="2"/>
      <c r="F50" s="2"/>
      <c r="G50" s="2"/>
      <c r="H50" s="2"/>
      <c r="I50" s="3"/>
      <c r="J50" s="3"/>
      <c r="K50" s="3"/>
      <c r="L50" s="4" t="s">
        <v>64</v>
      </c>
      <c r="M50" s="2"/>
      <c r="N50" s="2"/>
    </row>
    <row r="51" spans="1:14" x14ac:dyDescent="0.3">
      <c r="A51" s="2" t="s">
        <v>119</v>
      </c>
      <c r="B51" s="2" t="s">
        <v>148</v>
      </c>
      <c r="C51" s="2">
        <v>52</v>
      </c>
      <c r="D51" s="2" t="s">
        <v>149</v>
      </c>
      <c r="E51" s="2"/>
      <c r="F51" s="2"/>
      <c r="G51" s="2"/>
      <c r="H51" s="2">
        <v>1.1200000000000001</v>
      </c>
      <c r="I51" s="3"/>
      <c r="J51" s="3"/>
      <c r="K51" s="3"/>
      <c r="L51" s="4" t="s">
        <v>64</v>
      </c>
      <c r="M51" s="2"/>
      <c r="N51" s="2"/>
    </row>
    <row r="52" spans="1:14" x14ac:dyDescent="0.3">
      <c r="A52" s="2" t="s">
        <v>119</v>
      </c>
      <c r="B52" s="2" t="s">
        <v>150</v>
      </c>
      <c r="C52" s="2">
        <v>50</v>
      </c>
      <c r="D52" s="2" t="s">
        <v>127</v>
      </c>
      <c r="E52" s="2"/>
      <c r="F52" s="2"/>
      <c r="G52" s="2"/>
      <c r="H52" s="2"/>
      <c r="I52" s="3"/>
      <c r="J52" s="3"/>
      <c r="K52" s="3"/>
      <c r="L52" s="4" t="s">
        <v>64</v>
      </c>
      <c r="M52" s="2"/>
      <c r="N52" s="2"/>
    </row>
    <row r="53" spans="1:14" x14ac:dyDescent="0.3">
      <c r="A53" s="2" t="s">
        <v>119</v>
      </c>
      <c r="B53" s="2" t="s">
        <v>151</v>
      </c>
      <c r="C53" s="2">
        <v>10</v>
      </c>
      <c r="D53" s="2" t="s">
        <v>152</v>
      </c>
      <c r="E53" s="2"/>
      <c r="F53" s="2"/>
      <c r="G53" s="2"/>
      <c r="H53" s="2"/>
      <c r="I53" s="3"/>
      <c r="J53" s="3"/>
      <c r="K53" s="3"/>
      <c r="L53" s="4" t="s">
        <v>64</v>
      </c>
      <c r="M53" s="2"/>
      <c r="N53" s="2"/>
    </row>
    <row r="54" spans="1:14" x14ac:dyDescent="0.3">
      <c r="A54" s="2" t="s">
        <v>119</v>
      </c>
      <c r="B54" s="2" t="s">
        <v>153</v>
      </c>
      <c r="C54" s="2">
        <v>12</v>
      </c>
      <c r="D54" s="2" t="s">
        <v>37</v>
      </c>
      <c r="E54" s="2"/>
      <c r="F54" s="2"/>
      <c r="G54" s="2"/>
      <c r="H54" s="2"/>
      <c r="I54" s="3"/>
      <c r="J54" s="3"/>
      <c r="K54" s="3"/>
      <c r="L54" s="4" t="s">
        <v>64</v>
      </c>
      <c r="M54" s="2"/>
      <c r="N54" s="2"/>
    </row>
    <row r="55" spans="1:14" x14ac:dyDescent="0.3">
      <c r="A55" s="2" t="s">
        <v>119</v>
      </c>
      <c r="B55" s="2" t="s">
        <v>154</v>
      </c>
      <c r="C55" s="2">
        <v>50</v>
      </c>
      <c r="D55" s="2" t="s">
        <v>13</v>
      </c>
      <c r="E55" s="2"/>
      <c r="F55" s="2"/>
      <c r="G55" s="2"/>
      <c r="H55" s="2">
        <v>1.22</v>
      </c>
      <c r="I55" s="3"/>
      <c r="J55" s="3"/>
      <c r="K55" s="3"/>
      <c r="L55" s="4" t="s">
        <v>64</v>
      </c>
      <c r="M55" s="2"/>
      <c r="N55" s="2"/>
    </row>
    <row r="56" spans="1:14" x14ac:dyDescent="0.3">
      <c r="A56" s="2" t="s">
        <v>119</v>
      </c>
      <c r="B56" s="2" t="s">
        <v>155</v>
      </c>
      <c r="C56" s="2">
        <v>52</v>
      </c>
      <c r="D56" s="2" t="s">
        <v>13</v>
      </c>
      <c r="E56" s="2"/>
      <c r="F56" s="2"/>
      <c r="G56" s="2"/>
      <c r="H56" s="2"/>
      <c r="I56" s="3"/>
      <c r="J56" s="3"/>
      <c r="K56" s="3"/>
      <c r="L56" s="4" t="s">
        <v>64</v>
      </c>
      <c r="M56" s="2"/>
      <c r="N56" s="2"/>
    </row>
    <row r="57" spans="1:14" x14ac:dyDescent="0.3">
      <c r="A57" s="2" t="s">
        <v>119</v>
      </c>
      <c r="B57" s="2" t="s">
        <v>156</v>
      </c>
      <c r="C57" s="2">
        <v>12</v>
      </c>
      <c r="D57" s="2" t="s">
        <v>157</v>
      </c>
      <c r="E57" s="2"/>
      <c r="F57" s="2"/>
      <c r="G57" s="2"/>
      <c r="H57" s="2"/>
      <c r="I57" s="3"/>
      <c r="J57" s="3"/>
      <c r="K57" s="3"/>
      <c r="L57" s="4" t="s">
        <v>64</v>
      </c>
      <c r="M57" s="2"/>
      <c r="N57" s="2"/>
    </row>
    <row r="58" spans="1:14" x14ac:dyDescent="0.3">
      <c r="A58" s="2" t="s">
        <v>119</v>
      </c>
      <c r="B58" s="2" t="s">
        <v>158</v>
      </c>
      <c r="C58" s="2">
        <v>12</v>
      </c>
      <c r="D58" s="2" t="s">
        <v>132</v>
      </c>
      <c r="E58" s="2"/>
      <c r="F58" s="2"/>
      <c r="G58" s="2"/>
      <c r="H58" s="2"/>
      <c r="I58" s="3"/>
      <c r="J58" s="3"/>
      <c r="K58" s="3"/>
      <c r="L58" s="4" t="s">
        <v>64</v>
      </c>
      <c r="M58" s="2"/>
      <c r="N58" s="2"/>
    </row>
    <row r="59" spans="1:14" x14ac:dyDescent="0.3">
      <c r="A59" s="2" t="s">
        <v>119</v>
      </c>
      <c r="B59" s="2" t="s">
        <v>159</v>
      </c>
      <c r="C59" s="2">
        <v>32</v>
      </c>
      <c r="D59" s="2" t="s">
        <v>160</v>
      </c>
      <c r="E59" s="2"/>
      <c r="F59" s="2"/>
      <c r="G59" s="2"/>
      <c r="H59" s="2"/>
      <c r="I59" s="3"/>
      <c r="J59" s="3"/>
      <c r="K59" s="3"/>
      <c r="L59" s="4" t="s">
        <v>64</v>
      </c>
      <c r="M59" s="2"/>
      <c r="N59" s="2"/>
    </row>
    <row r="60" spans="1:14" x14ac:dyDescent="0.3">
      <c r="A60" s="2" t="s">
        <v>119</v>
      </c>
      <c r="B60" s="2" t="s">
        <v>161</v>
      </c>
      <c r="C60" s="2">
        <v>48</v>
      </c>
      <c r="D60" s="2" t="s">
        <v>162</v>
      </c>
      <c r="E60" s="2"/>
      <c r="F60" s="2"/>
      <c r="G60" s="2"/>
      <c r="H60" s="2"/>
      <c r="I60" s="3"/>
      <c r="J60" s="3"/>
      <c r="K60" s="3"/>
      <c r="L60" s="4" t="s">
        <v>64</v>
      </c>
      <c r="M60" s="2"/>
      <c r="N60" s="2"/>
    </row>
    <row r="61" spans="1:14" x14ac:dyDescent="0.3">
      <c r="A61" s="2" t="s">
        <v>119</v>
      </c>
      <c r="B61" s="2" t="s">
        <v>163</v>
      </c>
      <c r="C61" s="2">
        <v>12.2</v>
      </c>
      <c r="D61" s="2" t="s">
        <v>136</v>
      </c>
      <c r="E61" s="2"/>
      <c r="F61" s="2"/>
      <c r="G61" s="2"/>
      <c r="H61" s="2"/>
      <c r="I61" s="3"/>
      <c r="J61" s="3"/>
      <c r="K61" s="3"/>
      <c r="L61" s="4" t="s">
        <v>64</v>
      </c>
      <c r="M61" s="2"/>
      <c r="N61" s="2"/>
    </row>
    <row r="62" spans="1:14" x14ac:dyDescent="0.3">
      <c r="A62" s="2" t="s">
        <v>119</v>
      </c>
      <c r="B62" s="2" t="s">
        <v>164</v>
      </c>
      <c r="C62" s="2">
        <v>50</v>
      </c>
      <c r="D62" s="2" t="s">
        <v>127</v>
      </c>
      <c r="E62" s="2"/>
      <c r="F62" s="2"/>
      <c r="G62" s="2"/>
      <c r="H62" s="2"/>
      <c r="I62" s="3"/>
      <c r="J62" s="3"/>
      <c r="K62" s="3"/>
      <c r="L62" s="2"/>
      <c r="M62" s="2"/>
      <c r="N62" s="2"/>
    </row>
    <row r="63" spans="1:14" x14ac:dyDescent="0.3">
      <c r="A63" s="2" t="s">
        <v>119</v>
      </c>
      <c r="B63" s="2" t="s">
        <v>165</v>
      </c>
      <c r="C63" s="2">
        <v>32</v>
      </c>
      <c r="D63" s="2" t="s">
        <v>160</v>
      </c>
      <c r="E63" s="2"/>
      <c r="F63" s="2"/>
      <c r="G63" s="2"/>
      <c r="H63" s="2"/>
      <c r="I63" s="3"/>
      <c r="J63" s="3"/>
      <c r="K63" s="3"/>
      <c r="L63" s="2"/>
      <c r="M63" s="2"/>
      <c r="N63" s="2"/>
    </row>
    <row r="64" spans="1:14" x14ac:dyDescent="0.3">
      <c r="A64" s="2" t="s">
        <v>166</v>
      </c>
      <c r="B64" s="2" t="s">
        <v>167</v>
      </c>
      <c r="C64" s="2">
        <v>50</v>
      </c>
      <c r="D64" s="2" t="s">
        <v>168</v>
      </c>
      <c r="E64" s="2"/>
      <c r="F64" s="2"/>
      <c r="G64" s="2"/>
      <c r="H64" s="2"/>
      <c r="I64" s="3"/>
      <c r="J64" s="3"/>
      <c r="K64" s="3"/>
      <c r="L64" s="2"/>
      <c r="M64" s="2"/>
      <c r="N64" s="2"/>
    </row>
    <row r="65" spans="1:14" x14ac:dyDescent="0.3">
      <c r="A65" s="2" t="s">
        <v>166</v>
      </c>
      <c r="B65" s="2" t="s">
        <v>169</v>
      </c>
      <c r="C65" s="2">
        <v>40</v>
      </c>
      <c r="D65" s="2" t="s">
        <v>24</v>
      </c>
      <c r="E65" s="2"/>
      <c r="F65" s="2"/>
      <c r="G65" s="2"/>
      <c r="H65" s="2"/>
      <c r="I65" s="3"/>
      <c r="J65" s="3"/>
      <c r="K65" s="3"/>
      <c r="L65" s="2"/>
      <c r="M65" s="2"/>
      <c r="N65" s="2"/>
    </row>
    <row r="66" spans="1:14" x14ac:dyDescent="0.3">
      <c r="A66" s="2" t="s">
        <v>166</v>
      </c>
      <c r="B66" s="2" t="s">
        <v>170</v>
      </c>
      <c r="C66" s="2">
        <v>50</v>
      </c>
      <c r="D66" s="2" t="s">
        <v>23</v>
      </c>
      <c r="E66" s="2"/>
      <c r="F66" s="2"/>
      <c r="G66" s="2"/>
      <c r="H66" s="2"/>
      <c r="I66" s="3"/>
      <c r="J66" s="3"/>
      <c r="K66" s="3"/>
      <c r="L66" s="2"/>
      <c r="M66" s="2"/>
      <c r="N66" s="2"/>
    </row>
    <row r="67" spans="1:14" x14ac:dyDescent="0.3">
      <c r="A67" s="2" t="s">
        <v>166</v>
      </c>
      <c r="B67" s="2" t="s">
        <v>171</v>
      </c>
      <c r="C67" s="2">
        <v>64</v>
      </c>
      <c r="D67" s="2" t="s">
        <v>162</v>
      </c>
      <c r="E67" s="2"/>
      <c r="F67" s="2"/>
      <c r="G67" s="2"/>
      <c r="H67" s="2"/>
      <c r="I67" s="3"/>
      <c r="J67" s="3"/>
      <c r="K67" s="3"/>
      <c r="L67" s="2"/>
      <c r="M67" s="2"/>
      <c r="N67" s="2"/>
    </row>
    <row r="68" spans="1:14" x14ac:dyDescent="0.3">
      <c r="A68" s="2" t="s">
        <v>166</v>
      </c>
      <c r="B68" s="2" t="s">
        <v>172</v>
      </c>
      <c r="C68" s="2">
        <v>16</v>
      </c>
      <c r="D68" s="2" t="s">
        <v>173</v>
      </c>
      <c r="E68" s="2"/>
      <c r="F68" s="2"/>
      <c r="G68" s="2"/>
      <c r="H68" s="2"/>
      <c r="I68" s="3"/>
      <c r="J68" s="3"/>
      <c r="K68" s="3"/>
      <c r="L68" s="2"/>
      <c r="M68" s="2"/>
      <c r="N68" s="2"/>
    </row>
    <row r="69" spans="1:14" x14ac:dyDescent="0.3">
      <c r="B69" s="2" t="s">
        <v>222</v>
      </c>
      <c r="C69" s="2">
        <v>32</v>
      </c>
      <c r="D69" s="2" t="s">
        <v>160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D53"/>
  <sheetViews>
    <sheetView topLeftCell="A28" workbookViewId="0">
      <selection activeCell="D51" sqref="D51"/>
    </sheetView>
  </sheetViews>
  <sheetFormatPr baseColWidth="10" defaultColWidth="8.88671875" defaultRowHeight="14.4" x14ac:dyDescent="0.3"/>
  <cols>
    <col min="3" max="3" width="12.88671875" customWidth="1"/>
  </cols>
  <sheetData>
    <row r="3" spans="3:4" x14ac:dyDescent="0.3">
      <c r="C3" t="s">
        <v>174</v>
      </c>
      <c r="D3" t="s">
        <v>175</v>
      </c>
    </row>
    <row r="4" spans="3:4" x14ac:dyDescent="0.3">
      <c r="C4">
        <v>12</v>
      </c>
      <c r="D4">
        <v>1.7</v>
      </c>
    </row>
    <row r="5" spans="3:4" x14ac:dyDescent="0.3">
      <c r="C5">
        <v>12</v>
      </c>
      <c r="D5">
        <v>2</v>
      </c>
    </row>
    <row r="6" spans="3:4" x14ac:dyDescent="0.3">
      <c r="C6">
        <v>12</v>
      </c>
      <c r="D6">
        <v>2.2000000000000002</v>
      </c>
    </row>
    <row r="7" spans="3:4" x14ac:dyDescent="0.3">
      <c r="C7">
        <v>13</v>
      </c>
      <c r="D7">
        <v>2</v>
      </c>
    </row>
    <row r="8" spans="3:4" x14ac:dyDescent="0.3">
      <c r="C8">
        <v>13</v>
      </c>
      <c r="D8">
        <v>2.2000000000000002</v>
      </c>
    </row>
    <row r="9" spans="3:4" x14ac:dyDescent="0.3">
      <c r="C9">
        <v>14</v>
      </c>
      <c r="D9">
        <v>1.9</v>
      </c>
    </row>
    <row r="10" spans="3:4" x14ac:dyDescent="0.3">
      <c r="C10">
        <v>14</v>
      </c>
      <c r="D10">
        <v>2</v>
      </c>
    </row>
    <row r="11" spans="3:4" x14ac:dyDescent="0.3">
      <c r="C11">
        <v>14</v>
      </c>
      <c r="D11">
        <v>2.2000000000000002</v>
      </c>
    </row>
    <row r="12" spans="3:4" x14ac:dyDescent="0.3">
      <c r="C12">
        <v>15</v>
      </c>
      <c r="D12">
        <v>2</v>
      </c>
    </row>
    <row r="13" spans="3:4" x14ac:dyDescent="0.3">
      <c r="C13">
        <v>16</v>
      </c>
      <c r="D13">
        <v>2.2000000000000002</v>
      </c>
    </row>
    <row r="14" spans="3:4" x14ac:dyDescent="0.3">
      <c r="C14">
        <v>17</v>
      </c>
      <c r="D14">
        <v>2.2000000000000002</v>
      </c>
    </row>
    <row r="15" spans="3:4" x14ac:dyDescent="0.3">
      <c r="C15">
        <v>20</v>
      </c>
      <c r="D15">
        <v>2</v>
      </c>
    </row>
    <row r="16" spans="3:4" x14ac:dyDescent="0.3">
      <c r="C16">
        <v>21</v>
      </c>
      <c r="D16">
        <v>1.9</v>
      </c>
    </row>
    <row r="17" spans="3:4" x14ac:dyDescent="0.3">
      <c r="C17">
        <v>21</v>
      </c>
      <c r="D17">
        <v>2</v>
      </c>
    </row>
    <row r="18" spans="3:4" x14ac:dyDescent="0.3">
      <c r="C18">
        <v>21</v>
      </c>
      <c r="D18">
        <v>2.4</v>
      </c>
    </row>
    <row r="19" spans="3:4" x14ac:dyDescent="0.3">
      <c r="C19">
        <v>23</v>
      </c>
      <c r="D19">
        <v>1.57</v>
      </c>
    </row>
    <row r="20" spans="3:4" x14ac:dyDescent="0.3">
      <c r="C20">
        <v>23</v>
      </c>
      <c r="D20">
        <v>1.6</v>
      </c>
    </row>
    <row r="21" spans="3:4" x14ac:dyDescent="0.3">
      <c r="C21">
        <v>23</v>
      </c>
      <c r="D21" t="s">
        <v>176</v>
      </c>
    </row>
    <row r="22" spans="3:4" x14ac:dyDescent="0.3">
      <c r="C22">
        <v>23</v>
      </c>
      <c r="D22">
        <v>1.75</v>
      </c>
    </row>
    <row r="23" spans="3:4" x14ac:dyDescent="0.3">
      <c r="C23">
        <v>23</v>
      </c>
      <c r="D23">
        <v>1.8</v>
      </c>
    </row>
    <row r="24" spans="3:4" x14ac:dyDescent="0.3">
      <c r="C24">
        <v>23</v>
      </c>
      <c r="D24">
        <v>1.9</v>
      </c>
    </row>
    <row r="25" spans="3:4" x14ac:dyDescent="0.3">
      <c r="C25">
        <v>24</v>
      </c>
      <c r="D25" t="s">
        <v>177</v>
      </c>
    </row>
    <row r="26" spans="3:4" x14ac:dyDescent="0.3">
      <c r="C26">
        <v>24</v>
      </c>
      <c r="D26">
        <v>1.7</v>
      </c>
    </row>
    <row r="27" spans="3:4" x14ac:dyDescent="0.3">
      <c r="C27">
        <v>24</v>
      </c>
      <c r="D27">
        <v>1.8</v>
      </c>
    </row>
    <row r="28" spans="3:4" x14ac:dyDescent="0.3">
      <c r="C28">
        <v>24</v>
      </c>
      <c r="D28">
        <v>1.9</v>
      </c>
    </row>
    <row r="29" spans="3:4" x14ac:dyDescent="0.3">
      <c r="C29">
        <v>24</v>
      </c>
      <c r="D29">
        <v>1.95</v>
      </c>
    </row>
    <row r="30" spans="3:4" x14ac:dyDescent="0.3">
      <c r="C30">
        <v>24</v>
      </c>
      <c r="D30">
        <v>2</v>
      </c>
    </row>
    <row r="31" spans="3:4" x14ac:dyDescent="0.3">
      <c r="C31">
        <v>24</v>
      </c>
      <c r="D31">
        <v>2.4500000000000002</v>
      </c>
    </row>
    <row r="32" spans="3:4" x14ac:dyDescent="0.3">
      <c r="C32">
        <v>24</v>
      </c>
      <c r="D32">
        <v>2.5</v>
      </c>
    </row>
    <row r="33" spans="3:4" x14ac:dyDescent="0.3">
      <c r="C33">
        <v>25</v>
      </c>
      <c r="D33">
        <v>1.7</v>
      </c>
    </row>
    <row r="34" spans="3:4" x14ac:dyDescent="0.3">
      <c r="C34">
        <v>26</v>
      </c>
      <c r="D34">
        <v>2.2000000000000002</v>
      </c>
    </row>
    <row r="35" spans="3:4" x14ac:dyDescent="0.3">
      <c r="C35">
        <v>27</v>
      </c>
      <c r="D35">
        <v>2.2999999999999998</v>
      </c>
    </row>
    <row r="36" spans="3:4" x14ac:dyDescent="0.3">
      <c r="C36">
        <v>35</v>
      </c>
      <c r="D36" t="s">
        <v>176</v>
      </c>
    </row>
    <row r="37" spans="3:4" x14ac:dyDescent="0.3">
      <c r="C37">
        <v>65</v>
      </c>
      <c r="D37">
        <v>2.6</v>
      </c>
    </row>
    <row r="38" spans="3:4" x14ac:dyDescent="0.3">
      <c r="C38">
        <v>67</v>
      </c>
      <c r="D38">
        <v>2.4</v>
      </c>
    </row>
    <row r="39" spans="3:4" x14ac:dyDescent="0.3">
      <c r="C39">
        <v>70</v>
      </c>
      <c r="D39">
        <v>1.8</v>
      </c>
    </row>
    <row r="40" spans="3:4" x14ac:dyDescent="0.3">
      <c r="C40">
        <v>70</v>
      </c>
      <c r="D40">
        <v>2.1</v>
      </c>
    </row>
    <row r="41" spans="3:4" x14ac:dyDescent="0.3">
      <c r="C41">
        <v>70</v>
      </c>
      <c r="D41">
        <v>2.48</v>
      </c>
    </row>
    <row r="42" spans="3:4" x14ac:dyDescent="0.3">
      <c r="C42">
        <v>72</v>
      </c>
      <c r="D42" s="1">
        <v>2.4</v>
      </c>
    </row>
    <row r="43" spans="3:4" x14ac:dyDescent="0.3">
      <c r="C43">
        <v>72</v>
      </c>
      <c r="D43">
        <v>2.6</v>
      </c>
    </row>
    <row r="44" spans="3:4" x14ac:dyDescent="0.3">
      <c r="C44">
        <v>73</v>
      </c>
      <c r="D44">
        <v>2.6</v>
      </c>
    </row>
    <row r="45" spans="3:4" x14ac:dyDescent="0.3">
      <c r="C45">
        <v>85</v>
      </c>
      <c r="D45">
        <v>2.27</v>
      </c>
    </row>
    <row r="46" spans="3:4" x14ac:dyDescent="0.3">
      <c r="C46" t="s">
        <v>178</v>
      </c>
      <c r="D46" t="s">
        <v>179</v>
      </c>
    </row>
    <row r="47" spans="3:4" x14ac:dyDescent="0.3">
      <c r="C47">
        <v>85</v>
      </c>
      <c r="D47">
        <v>2.6</v>
      </c>
    </row>
    <row r="48" spans="3:4" x14ac:dyDescent="0.3">
      <c r="C48">
        <v>90</v>
      </c>
      <c r="D48">
        <v>2.1</v>
      </c>
    </row>
    <row r="49" spans="3:4" x14ac:dyDescent="0.3">
      <c r="C49">
        <v>111</v>
      </c>
      <c r="D49">
        <v>3.4</v>
      </c>
    </row>
    <row r="50" spans="3:4" x14ac:dyDescent="0.3">
      <c r="C50">
        <v>113</v>
      </c>
      <c r="D50">
        <v>2.8</v>
      </c>
    </row>
    <row r="51" spans="3:4" x14ac:dyDescent="0.3">
      <c r="C51">
        <v>120</v>
      </c>
      <c r="D51">
        <v>2.8</v>
      </c>
    </row>
    <row r="52" spans="3:4" x14ac:dyDescent="0.3">
      <c r="C52">
        <v>120</v>
      </c>
      <c r="D52">
        <v>4.0999999999999996</v>
      </c>
    </row>
    <row r="53" spans="3:4" x14ac:dyDescent="0.3">
      <c r="C53">
        <v>135</v>
      </c>
      <c r="D53">
        <v>3.1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"/>
  <sheetViews>
    <sheetView tabSelected="1" topLeftCell="A2" workbookViewId="0">
      <selection activeCell="D4" sqref="D4"/>
    </sheetView>
  </sheetViews>
  <sheetFormatPr baseColWidth="10" defaultRowHeight="14.4" x14ac:dyDescent="0.3"/>
  <cols>
    <col min="1" max="1" width="18" customWidth="1"/>
    <col min="2" max="22" width="7.33203125" customWidth="1"/>
  </cols>
  <sheetData>
    <row r="1" spans="1:20" x14ac:dyDescent="0.3">
      <c r="B1" t="s">
        <v>180</v>
      </c>
      <c r="F1" t="s">
        <v>181</v>
      </c>
      <c r="I1" t="s">
        <v>182</v>
      </c>
      <c r="L1" t="s">
        <v>183</v>
      </c>
      <c r="O1" t="s">
        <v>184</v>
      </c>
    </row>
    <row r="2" spans="1:20" x14ac:dyDescent="0.3">
      <c r="A2" t="s">
        <v>185</v>
      </c>
      <c r="B2" t="s">
        <v>186</v>
      </c>
      <c r="C2" t="s">
        <v>187</v>
      </c>
      <c r="D2" t="s">
        <v>223</v>
      </c>
      <c r="E2" t="s">
        <v>188</v>
      </c>
      <c r="F2" t="s">
        <v>186</v>
      </c>
      <c r="G2" t="s">
        <v>187</v>
      </c>
      <c r="H2" t="s">
        <v>188</v>
      </c>
      <c r="I2" t="s">
        <v>186</v>
      </c>
      <c r="J2" t="s">
        <v>187</v>
      </c>
      <c r="K2" t="s">
        <v>188</v>
      </c>
      <c r="L2" t="s">
        <v>186</v>
      </c>
      <c r="M2" t="s">
        <v>187</v>
      </c>
      <c r="N2" t="s">
        <v>188</v>
      </c>
      <c r="O2" t="s">
        <v>186</v>
      </c>
      <c r="P2" t="s">
        <v>187</v>
      </c>
      <c r="Q2" t="s">
        <v>188</v>
      </c>
    </row>
    <row r="3" spans="1:20" x14ac:dyDescent="0.3">
      <c r="A3" t="s">
        <v>189</v>
      </c>
      <c r="B3">
        <v>14</v>
      </c>
      <c r="C3">
        <v>2.2000000000000002</v>
      </c>
      <c r="D3" t="s">
        <v>224</v>
      </c>
      <c r="E3" t="s">
        <v>122</v>
      </c>
      <c r="F3">
        <v>35</v>
      </c>
      <c r="G3">
        <v>1.69</v>
      </c>
      <c r="H3" t="s">
        <v>122</v>
      </c>
      <c r="I3">
        <v>85</v>
      </c>
      <c r="J3">
        <v>2.27</v>
      </c>
      <c r="K3" t="s">
        <v>190</v>
      </c>
      <c r="O3">
        <v>24</v>
      </c>
      <c r="P3">
        <v>2.5</v>
      </c>
      <c r="Q3" t="s">
        <v>197</v>
      </c>
      <c r="T3" t="s">
        <v>191</v>
      </c>
    </row>
    <row r="4" spans="1:20" x14ac:dyDescent="0.3">
      <c r="A4" t="s">
        <v>192</v>
      </c>
      <c r="B4">
        <v>15</v>
      </c>
      <c r="C4">
        <v>2</v>
      </c>
      <c r="D4" t="s">
        <v>225</v>
      </c>
      <c r="E4" t="s">
        <v>193</v>
      </c>
      <c r="F4">
        <v>23</v>
      </c>
      <c r="G4">
        <v>1.57</v>
      </c>
      <c r="H4" t="s">
        <v>122</v>
      </c>
      <c r="I4">
        <v>85</v>
      </c>
      <c r="J4">
        <v>2.6</v>
      </c>
      <c r="K4" t="s">
        <v>190</v>
      </c>
      <c r="O4">
        <v>20</v>
      </c>
      <c r="P4">
        <v>2</v>
      </c>
      <c r="Q4" t="s">
        <v>113</v>
      </c>
    </row>
    <row r="5" spans="1:20" x14ac:dyDescent="0.3">
      <c r="A5" t="s">
        <v>194</v>
      </c>
      <c r="B5">
        <v>14</v>
      </c>
      <c r="C5">
        <v>2.2000000000000002</v>
      </c>
      <c r="E5" t="s">
        <v>195</v>
      </c>
      <c r="F5">
        <v>23</v>
      </c>
      <c r="G5">
        <v>1.75</v>
      </c>
      <c r="H5" t="s">
        <v>120</v>
      </c>
      <c r="I5">
        <v>85</v>
      </c>
      <c r="J5">
        <v>2.6</v>
      </c>
      <c r="K5" t="s">
        <v>190</v>
      </c>
      <c r="O5">
        <v>24</v>
      </c>
      <c r="P5">
        <v>2.4500000000000002</v>
      </c>
      <c r="Q5" t="s">
        <v>193</v>
      </c>
    </row>
    <row r="6" spans="1:20" x14ac:dyDescent="0.3">
      <c r="A6" t="s">
        <v>196</v>
      </c>
      <c r="B6">
        <v>14</v>
      </c>
      <c r="C6">
        <v>2.2000000000000002</v>
      </c>
      <c r="E6" t="s">
        <v>197</v>
      </c>
      <c r="F6">
        <v>23</v>
      </c>
      <c r="G6">
        <v>1.6</v>
      </c>
      <c r="H6" t="s">
        <v>120</v>
      </c>
      <c r="I6">
        <v>70</v>
      </c>
      <c r="J6">
        <v>1.8</v>
      </c>
      <c r="K6" t="s">
        <v>143</v>
      </c>
      <c r="L6">
        <v>100</v>
      </c>
      <c r="M6">
        <v>2.6</v>
      </c>
      <c r="N6" t="s">
        <v>190</v>
      </c>
      <c r="O6">
        <v>21</v>
      </c>
      <c r="P6">
        <v>2</v>
      </c>
      <c r="Q6" t="s">
        <v>198</v>
      </c>
    </row>
    <row r="7" spans="1:20" x14ac:dyDescent="0.3">
      <c r="A7" t="s">
        <v>199</v>
      </c>
      <c r="B7">
        <v>12</v>
      </c>
      <c r="C7">
        <v>2.2000000000000002</v>
      </c>
      <c r="E7" t="s">
        <v>161</v>
      </c>
      <c r="F7">
        <v>24</v>
      </c>
      <c r="G7">
        <v>1.95</v>
      </c>
      <c r="H7" t="s">
        <v>102</v>
      </c>
      <c r="I7">
        <v>120</v>
      </c>
      <c r="J7">
        <v>4.0999999999999996</v>
      </c>
      <c r="K7" t="s">
        <v>161</v>
      </c>
      <c r="O7">
        <v>27</v>
      </c>
      <c r="P7">
        <v>2.2999999999999998</v>
      </c>
      <c r="Q7" t="s">
        <v>200</v>
      </c>
    </row>
    <row r="8" spans="1:20" x14ac:dyDescent="0.3">
      <c r="A8" t="s">
        <v>201</v>
      </c>
      <c r="B8">
        <v>15</v>
      </c>
      <c r="C8">
        <v>2</v>
      </c>
      <c r="E8" t="s">
        <v>197</v>
      </c>
      <c r="F8">
        <v>23</v>
      </c>
      <c r="G8">
        <v>1.8</v>
      </c>
      <c r="H8" t="s">
        <v>120</v>
      </c>
      <c r="I8">
        <v>70</v>
      </c>
      <c r="J8">
        <v>2.1</v>
      </c>
      <c r="K8" t="s">
        <v>128</v>
      </c>
      <c r="L8">
        <v>135</v>
      </c>
      <c r="M8">
        <v>3.1</v>
      </c>
      <c r="N8" t="s">
        <v>195</v>
      </c>
      <c r="O8">
        <v>21</v>
      </c>
      <c r="P8">
        <v>2.4</v>
      </c>
      <c r="Q8" t="s">
        <v>222</v>
      </c>
      <c r="T8" t="s">
        <v>202</v>
      </c>
    </row>
    <row r="9" spans="1:20" x14ac:dyDescent="0.3">
      <c r="A9" t="s">
        <v>203</v>
      </c>
      <c r="B9">
        <v>14</v>
      </c>
      <c r="C9">
        <v>2</v>
      </c>
      <c r="E9" t="s">
        <v>195</v>
      </c>
      <c r="F9">
        <v>23</v>
      </c>
      <c r="G9">
        <v>1.8</v>
      </c>
      <c r="H9" t="s">
        <v>120</v>
      </c>
      <c r="I9">
        <v>65</v>
      </c>
      <c r="J9">
        <v>2.6</v>
      </c>
      <c r="K9" t="s">
        <v>164</v>
      </c>
      <c r="L9">
        <v>135</v>
      </c>
      <c r="M9">
        <v>4.3</v>
      </c>
      <c r="N9" t="s">
        <v>143</v>
      </c>
      <c r="O9">
        <v>21</v>
      </c>
      <c r="P9">
        <v>2.4</v>
      </c>
      <c r="Q9" t="s">
        <v>165</v>
      </c>
    </row>
    <row r="10" spans="1:20" x14ac:dyDescent="0.3">
      <c r="A10" t="s">
        <v>204</v>
      </c>
      <c r="B10">
        <v>15</v>
      </c>
      <c r="C10">
        <v>2</v>
      </c>
      <c r="E10" t="s">
        <v>197</v>
      </c>
      <c r="F10">
        <v>23</v>
      </c>
      <c r="G10">
        <v>1.6</v>
      </c>
      <c r="H10" t="s">
        <v>125</v>
      </c>
      <c r="I10">
        <v>73</v>
      </c>
      <c r="J10">
        <v>2.6</v>
      </c>
      <c r="K10" t="s">
        <v>195</v>
      </c>
      <c r="L10">
        <v>135</v>
      </c>
      <c r="M10">
        <v>4.3</v>
      </c>
      <c r="N10" t="s">
        <v>143</v>
      </c>
      <c r="O10">
        <v>21</v>
      </c>
      <c r="P10">
        <v>2.4</v>
      </c>
      <c r="Q10" t="s">
        <v>159</v>
      </c>
    </row>
    <row r="11" spans="1:20" x14ac:dyDescent="0.3">
      <c r="A11" t="s">
        <v>205</v>
      </c>
      <c r="B11">
        <v>14</v>
      </c>
      <c r="C11">
        <v>1.9</v>
      </c>
      <c r="E11" t="s">
        <v>117</v>
      </c>
      <c r="F11">
        <v>24</v>
      </c>
      <c r="G11">
        <v>1.7</v>
      </c>
      <c r="H11" t="s">
        <v>206</v>
      </c>
      <c r="I11">
        <v>67</v>
      </c>
      <c r="J11">
        <v>2.4</v>
      </c>
      <c r="K11" t="s">
        <v>151</v>
      </c>
      <c r="L11">
        <v>111</v>
      </c>
      <c r="M11">
        <v>3.4</v>
      </c>
      <c r="N11" t="s">
        <v>145</v>
      </c>
      <c r="O11">
        <v>26</v>
      </c>
      <c r="P11">
        <v>2.2000000000000002</v>
      </c>
      <c r="Q11" t="s">
        <v>207</v>
      </c>
    </row>
    <row r="12" spans="1:20" x14ac:dyDescent="0.3">
      <c r="A12" t="s">
        <v>208</v>
      </c>
      <c r="B12">
        <v>15</v>
      </c>
      <c r="C12">
        <v>2</v>
      </c>
      <c r="E12" t="s">
        <v>197</v>
      </c>
      <c r="F12">
        <v>23</v>
      </c>
      <c r="G12">
        <v>1.6</v>
      </c>
      <c r="H12" t="s">
        <v>123</v>
      </c>
      <c r="I12">
        <v>73</v>
      </c>
      <c r="J12">
        <v>2.6</v>
      </c>
      <c r="K12" t="s">
        <v>195</v>
      </c>
      <c r="O12">
        <v>21</v>
      </c>
      <c r="P12">
        <v>2.4</v>
      </c>
      <c r="Q12" t="s">
        <v>159</v>
      </c>
    </row>
    <row r="13" spans="1:20" x14ac:dyDescent="0.3">
      <c r="A13" t="s">
        <v>209</v>
      </c>
      <c r="B13">
        <v>13</v>
      </c>
      <c r="C13">
        <v>2.2000000000000002</v>
      </c>
      <c r="E13" t="s">
        <v>135</v>
      </c>
      <c r="F13">
        <v>24</v>
      </c>
      <c r="G13">
        <v>1.8</v>
      </c>
      <c r="H13" t="s">
        <v>210</v>
      </c>
      <c r="I13">
        <v>120</v>
      </c>
      <c r="J13">
        <v>2.8</v>
      </c>
      <c r="K13" t="s">
        <v>137</v>
      </c>
      <c r="O13">
        <v>23</v>
      </c>
      <c r="P13">
        <v>1.9</v>
      </c>
      <c r="Q13" t="s">
        <v>153</v>
      </c>
    </row>
    <row r="14" spans="1:20" x14ac:dyDescent="0.3">
      <c r="A14" t="s">
        <v>211</v>
      </c>
      <c r="E14" t="s">
        <v>143</v>
      </c>
      <c r="H14" t="s">
        <v>68</v>
      </c>
      <c r="K14" t="s">
        <v>143</v>
      </c>
      <c r="Q14" t="s">
        <v>143</v>
      </c>
    </row>
    <row r="15" spans="1:20" x14ac:dyDescent="0.3">
      <c r="A15" t="s">
        <v>212</v>
      </c>
      <c r="B15">
        <v>12</v>
      </c>
      <c r="C15">
        <v>1.7</v>
      </c>
      <c r="E15" t="s">
        <v>143</v>
      </c>
      <c r="F15">
        <v>25</v>
      </c>
      <c r="G15">
        <v>1.7</v>
      </c>
      <c r="H15" t="s">
        <v>68</v>
      </c>
      <c r="I15">
        <v>113</v>
      </c>
      <c r="J15">
        <v>2.8</v>
      </c>
      <c r="K15" t="s">
        <v>143</v>
      </c>
      <c r="O15">
        <v>17</v>
      </c>
      <c r="P15">
        <v>2.2000000000000002</v>
      </c>
      <c r="Q15" t="s">
        <v>143</v>
      </c>
    </row>
    <row r="16" spans="1:20" x14ac:dyDescent="0.3">
      <c r="A16" t="s">
        <v>213</v>
      </c>
      <c r="B16">
        <v>12</v>
      </c>
      <c r="C16">
        <v>2</v>
      </c>
      <c r="E16" t="s">
        <v>168</v>
      </c>
      <c r="F16">
        <v>24</v>
      </c>
      <c r="G16" t="s">
        <v>177</v>
      </c>
      <c r="H16" t="s">
        <v>214</v>
      </c>
      <c r="I16">
        <v>72</v>
      </c>
      <c r="J16">
        <v>2.6</v>
      </c>
      <c r="K16" t="s">
        <v>215</v>
      </c>
      <c r="O16">
        <v>21</v>
      </c>
      <c r="P16">
        <v>2</v>
      </c>
      <c r="Q16" t="s">
        <v>132</v>
      </c>
    </row>
    <row r="17" spans="1:17" x14ac:dyDescent="0.3">
      <c r="A17" t="s">
        <v>216</v>
      </c>
      <c r="B17">
        <v>13</v>
      </c>
      <c r="C17">
        <v>2.2000000000000002</v>
      </c>
      <c r="E17" t="s">
        <v>24</v>
      </c>
      <c r="F17">
        <v>23</v>
      </c>
      <c r="G17" t="s">
        <v>176</v>
      </c>
      <c r="H17" t="s">
        <v>133</v>
      </c>
      <c r="I17">
        <v>90</v>
      </c>
      <c r="J17">
        <v>2.1</v>
      </c>
      <c r="P17">
        <v>2.4</v>
      </c>
    </row>
    <row r="18" spans="1:17" x14ac:dyDescent="0.3">
      <c r="A18" t="s">
        <v>217</v>
      </c>
      <c r="B18">
        <v>12</v>
      </c>
      <c r="C18">
        <v>2</v>
      </c>
      <c r="E18" t="s">
        <v>82</v>
      </c>
      <c r="F18">
        <v>23</v>
      </c>
      <c r="G18" s="5" t="s">
        <v>218</v>
      </c>
      <c r="H18" t="s">
        <v>214</v>
      </c>
      <c r="I18">
        <v>72</v>
      </c>
      <c r="J18" s="1">
        <v>2.4</v>
      </c>
      <c r="K18" t="s">
        <v>171</v>
      </c>
      <c r="O18">
        <v>21</v>
      </c>
      <c r="P18">
        <v>1.9</v>
      </c>
      <c r="Q18" t="s">
        <v>82</v>
      </c>
    </row>
    <row r="19" spans="1:17" x14ac:dyDescent="0.3">
      <c r="A19" t="s">
        <v>219</v>
      </c>
      <c r="B19">
        <v>16</v>
      </c>
      <c r="C19">
        <v>2.2000000000000002</v>
      </c>
      <c r="E19" t="s">
        <v>163</v>
      </c>
      <c r="F19">
        <v>24</v>
      </c>
      <c r="G19">
        <v>1.9</v>
      </c>
      <c r="H19" t="s">
        <v>142</v>
      </c>
      <c r="I19" t="s">
        <v>178</v>
      </c>
      <c r="J19" t="s">
        <v>179</v>
      </c>
      <c r="K19" t="s">
        <v>156</v>
      </c>
      <c r="O19">
        <v>24</v>
      </c>
      <c r="P19">
        <v>2</v>
      </c>
      <c r="Q19" t="s">
        <v>158</v>
      </c>
    </row>
    <row r="20" spans="1:17" x14ac:dyDescent="0.3">
      <c r="A20" t="s">
        <v>220</v>
      </c>
      <c r="B20">
        <v>13</v>
      </c>
      <c r="C20">
        <v>2</v>
      </c>
      <c r="E20" t="s">
        <v>221</v>
      </c>
      <c r="F20">
        <v>35</v>
      </c>
      <c r="G20" t="s">
        <v>176</v>
      </c>
      <c r="H20" t="s">
        <v>139</v>
      </c>
      <c r="I20">
        <v>70</v>
      </c>
      <c r="J20">
        <v>2.48</v>
      </c>
      <c r="K20" t="s">
        <v>171</v>
      </c>
      <c r="O20">
        <v>24</v>
      </c>
      <c r="P20">
        <v>2.5</v>
      </c>
      <c r="Q20" t="s">
        <v>173</v>
      </c>
    </row>
  </sheetData>
  <pageMargins left="0.7" right="0.7" top="0.78740157500000008" bottom="0.78740157500000008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E0246E3061C54F8458EBBE0C0F398F" ma:contentTypeVersion="16" ma:contentTypeDescription="Create a new document." ma:contentTypeScope="" ma:versionID="7c6f554bbf0205498782dff810431014">
  <xsd:schema xmlns:xsd="http://www.w3.org/2001/XMLSchema" xmlns:xs="http://www.w3.org/2001/XMLSchema" xmlns:p="http://schemas.microsoft.com/office/2006/metadata/properties" xmlns:ns3="b8c1a1db-4749-41cb-9a75-3b090167f9a8" xmlns:ns4="8693a6f0-2985-43e0-a9a8-162598fae3af" targetNamespace="http://schemas.microsoft.com/office/2006/metadata/properties" ma:root="true" ma:fieldsID="b56026a517fe72c323f2dbb367b76ca8" ns3:_="" ns4:_="">
    <xsd:import namespace="b8c1a1db-4749-41cb-9a75-3b090167f9a8"/>
    <xsd:import namespace="8693a6f0-2985-43e0-a9a8-162598fae3a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1a1db-4749-41cb-9a75-3b090167f9a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93a6f0-2985-43e0-a9a8-162598fae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693a6f0-2985-43e0-a9a8-162598fae3a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950AC-A418-46BC-9530-A66FE778E6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1a1db-4749-41cb-9a75-3b090167f9a8"/>
    <ds:schemaRef ds:uri="8693a6f0-2985-43e0-a9a8-162598fae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6C5291-51EF-41B3-8BBD-3E9F42A2E10F}">
  <ds:schemaRefs>
    <ds:schemaRef ds:uri="http://schemas.openxmlformats.org/package/2006/metadata/core-properties"/>
    <ds:schemaRef ds:uri="http://schemas.microsoft.com/office/2006/metadata/properties"/>
    <ds:schemaRef ds:uri="b8c1a1db-4749-41cb-9a75-3b090167f9a8"/>
    <ds:schemaRef ds:uri="8693a6f0-2985-43e0-a9a8-162598fae3af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C4E21EE-76DA-46D2-AE17-0A29984662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Sensoren</vt:lpstr>
      <vt:lpstr>Linsen</vt:lpstr>
      <vt:lpstr>HandyBestückung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Maile, Silas Jonathan (DXC Luxoft)</dc:creator>
  <cp:lastModifiedBy>Maile, Silas Jonathan (DXC Luxoft)</cp:lastModifiedBy>
  <cp:revision>5</cp:revision>
  <dcterms:created xsi:type="dcterms:W3CDTF">2025-04-02T08:59:10Z</dcterms:created>
  <dcterms:modified xsi:type="dcterms:W3CDTF">2025-04-20T13:08:22Z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0x010100F1E0246E3061C54F8458EBBE0C0F398F</vt:lpwstr>
  </property>
</Properties>
</file>