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worksheets/sheet3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Tabelle1" sheetId="1" state="visible" r:id="rId4"/>
    <sheet name="Sensoren" sheetId="2" state="visible" r:id="rId5"/>
    <sheet name="Linsen" sheetId="3" state="visible" r:id="rId6"/>
    <sheet name="HandyBestückung" sheetId="4" state="visible" r:id="rId7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<sst xmlns="http://schemas.openxmlformats.org/spreadsheetml/2006/main" count="222" uniqueCount="222">
  <si>
    <t>Größe</t>
  </si>
  <si>
    <t>Ärea</t>
  </si>
  <si>
    <t>Dia</t>
  </si>
  <si>
    <t>Crop</t>
  </si>
  <si>
    <t>Sensoren</t>
  </si>
  <si>
    <t xml:space="preserve">V_max = D_max / f</t>
  </si>
  <si>
    <t>0,98"</t>
  </si>
  <si>
    <t xml:space="preserve">V= D/f = D/D/f/D=1/k</t>
  </si>
  <si>
    <t>1"</t>
  </si>
  <si>
    <t>k=f/d=1/V</t>
  </si>
  <si>
    <t>1/1,12"</t>
  </si>
  <si>
    <t>1/1,22"</t>
  </si>
  <si>
    <t xml:space="preserve">Doppelte Blendezahl , vierfache Belichtungszeit</t>
  </si>
  <si>
    <t>1/1,28"</t>
  </si>
  <si>
    <t xml:space="preserve">Blenden </t>
  </si>
  <si>
    <t>1/1,33"</t>
  </si>
  <si>
    <t>1/1,37"</t>
  </si>
  <si>
    <t xml:space="preserve">Faktor Wurzel 2in Blendenreihe weil Lichteinfall von von Fläche abhängig , dass heißt von f=1,4  zu f=2.0 braucht man doppelte Belichtungszeit</t>
  </si>
  <si>
    <t>1/1,4"</t>
  </si>
  <si>
    <t xml:space="preserve">2/3" (4:3)</t>
  </si>
  <si>
    <t xml:space="preserve">2/3" (16:9)</t>
  </si>
  <si>
    <t>Blendenreihe</t>
  </si>
  <si>
    <t>Rechnerisch</t>
  </si>
  <si>
    <t>1/1,55"</t>
  </si>
  <si>
    <t>1/1,7"</t>
  </si>
  <si>
    <t>1/1,8"</t>
  </si>
  <si>
    <t>1/1,84"</t>
  </si>
  <si>
    <t>1/1,95"</t>
  </si>
  <si>
    <t>1/2"</t>
  </si>
  <si>
    <t>1/2,3"</t>
  </si>
  <si>
    <t>1/2,4"</t>
  </si>
  <si>
    <t>1/2,5"</t>
  </si>
  <si>
    <t>1/2,7"</t>
  </si>
  <si>
    <t>1/2,72"</t>
  </si>
  <si>
    <t>1/2,75"</t>
  </si>
  <si>
    <t>1/3"</t>
  </si>
  <si>
    <t>1/3,2"</t>
  </si>
  <si>
    <t>1/3,6"</t>
  </si>
  <si>
    <t xml:space="preserve">Four Thrirds</t>
  </si>
  <si>
    <t>APS-C</t>
  </si>
  <si>
    <t xml:space="preserve">Ein Objektiv mit Blendenzahl 2 hat bei 50mm Brennweite eine effektiefe Öffnungsweite von 25mm</t>
  </si>
  <si>
    <t xml:space="preserve">Full Frame</t>
  </si>
  <si>
    <t xml:space="preserve">Ein 135mm f=2,0 Objektiv aber schon 67,5mm</t>
  </si>
  <si>
    <t>Medium</t>
  </si>
  <si>
    <t xml:space="preserve">Was ist 1/2,76" als Größe? </t>
  </si>
  <si>
    <t xml:space="preserve">Es gibt die Diagonale an, wobei das " für Zoll steht und einfach multipliziert wird. Also 1/2,76 * 2,54.</t>
  </si>
  <si>
    <t xml:space="preserve">Wenn da nicht das optischeFormat wäre. für Sensoren größer als 1/2" gibt es einen korrekturfaktor 1,5875 für alle kleineren von 1,4111</t>
  </si>
  <si>
    <t>manufacture</t>
  </si>
  <si>
    <t>name</t>
  </si>
  <si>
    <t>resolution</t>
  </si>
  <si>
    <t>inchSize</t>
  </si>
  <si>
    <t>releaseYear</t>
  </si>
  <si>
    <t>horizontalPixels</t>
  </si>
  <si>
    <t>verticalPixels</t>
  </si>
  <si>
    <t>pixelSize</t>
  </si>
  <si>
    <t>Width</t>
  </si>
  <si>
    <t>Height</t>
  </si>
  <si>
    <t>sensorArea</t>
  </si>
  <si>
    <t>format</t>
  </si>
  <si>
    <t>cropfactor</t>
  </si>
  <si>
    <t>other</t>
  </si>
  <si>
    <t>Samsung</t>
  </si>
  <si>
    <t>S5KJN5</t>
  </si>
  <si>
    <t>1/2,76</t>
  </si>
  <si>
    <t>4:3</t>
  </si>
  <si>
    <t xml:space="preserve"> Isocell Version 3.0</t>
  </si>
  <si>
    <t>GNJ</t>
  </si>
  <si>
    <t>1/1,56</t>
  </si>
  <si>
    <t>GNK</t>
  </si>
  <si>
    <t>1/1,3</t>
  </si>
  <si>
    <t>S5KHP9</t>
  </si>
  <si>
    <t>1/1,4</t>
  </si>
  <si>
    <t>S5KHP2</t>
  </si>
  <si>
    <t>S5KHPX</t>
  </si>
  <si>
    <t>S5KHP3</t>
  </si>
  <si>
    <t>S5KHP1</t>
  </si>
  <si>
    <t>1/1,22</t>
  </si>
  <si>
    <t xml:space="preserve"> Isocell Version 2.0</t>
  </si>
  <si>
    <t>S5KHM6</t>
  </si>
  <si>
    <t>1/1,67</t>
  </si>
  <si>
    <t>S5KGM5</t>
  </si>
  <si>
    <t>1/2,55</t>
  </si>
  <si>
    <t>S5KJN1</t>
  </si>
  <si>
    <t>GN3</t>
  </si>
  <si>
    <t>1/1,57</t>
  </si>
  <si>
    <t>GN5</t>
  </si>
  <si>
    <t>S5KHM3</t>
  </si>
  <si>
    <t>1/1,33</t>
  </si>
  <si>
    <t xml:space="preserve"> Isocell Version 1.1</t>
  </si>
  <si>
    <t>S5KHM2</t>
  </si>
  <si>
    <t>1/1,52</t>
  </si>
  <si>
    <t>S5KHM1</t>
  </si>
  <si>
    <t>S5KHMX</t>
  </si>
  <si>
    <t>GWB</t>
  </si>
  <si>
    <t>1/1,7</t>
  </si>
  <si>
    <t>GW3</t>
  </si>
  <si>
    <t>1/1,97</t>
  </si>
  <si>
    <t>GW2</t>
  </si>
  <si>
    <t>1/1,72</t>
  </si>
  <si>
    <t>GW1</t>
  </si>
  <si>
    <t>GN1</t>
  </si>
  <si>
    <t>1/1,31</t>
  </si>
  <si>
    <t>GN2</t>
  </si>
  <si>
    <t>1/1,12</t>
  </si>
  <si>
    <t>GN9</t>
  </si>
  <si>
    <t>GM5</t>
  </si>
  <si>
    <t>GM2</t>
  </si>
  <si>
    <t>1/2,0</t>
  </si>
  <si>
    <t>GM1</t>
  </si>
  <si>
    <t>GN8</t>
  </si>
  <si>
    <t>1/1,95</t>
  </si>
  <si>
    <t>JD1</t>
  </si>
  <si>
    <t>1/3,14</t>
  </si>
  <si>
    <t>KD1</t>
  </si>
  <si>
    <t>1/3,42</t>
  </si>
  <si>
    <t>3LU</t>
  </si>
  <si>
    <t>1/3,2</t>
  </si>
  <si>
    <t>JN3</t>
  </si>
  <si>
    <t>1/2,5</t>
  </si>
  <si>
    <t>Sony</t>
  </si>
  <si>
    <t>LYT-900</t>
  </si>
  <si>
    <t>1/0,98"</t>
  </si>
  <si>
    <t>LYT-818</t>
  </si>
  <si>
    <t>LYT-808</t>
  </si>
  <si>
    <t>1/1,43"</t>
  </si>
  <si>
    <t>LYT-800</t>
  </si>
  <si>
    <t xml:space="preserve">LYT-701 (IMX890)</t>
  </si>
  <si>
    <t>1/1,56"</t>
  </si>
  <si>
    <t>LYT-700</t>
  </si>
  <si>
    <t xml:space="preserve">LYT-600 (IMX882)</t>
  </si>
  <si>
    <t>1/1.953"</t>
  </si>
  <si>
    <t>LYT-500</t>
  </si>
  <si>
    <t>1/2,93"</t>
  </si>
  <si>
    <t>IMX989</t>
  </si>
  <si>
    <t>1/1"</t>
  </si>
  <si>
    <t>IMX972</t>
  </si>
  <si>
    <t>1/2,55"</t>
  </si>
  <si>
    <t>IMX913</t>
  </si>
  <si>
    <t>1/3,06"</t>
  </si>
  <si>
    <t>IMX906</t>
  </si>
  <si>
    <t xml:space="preserve">IMX903 </t>
  </si>
  <si>
    <t>1/1,3"</t>
  </si>
  <si>
    <t>IMX888</t>
  </si>
  <si>
    <t>IMX858</t>
  </si>
  <si>
    <t>1/2,51"</t>
  </si>
  <si>
    <t>IMX854</t>
  </si>
  <si>
    <t>1/2,52"</t>
  </si>
  <si>
    <t>IMX816</t>
  </si>
  <si>
    <t>IMX789</t>
  </si>
  <si>
    <t>1/1,35"</t>
  </si>
  <si>
    <t>IMX766</t>
  </si>
  <si>
    <t>IMX754</t>
  </si>
  <si>
    <t>1/3,52"</t>
  </si>
  <si>
    <t>IMX714</t>
  </si>
  <si>
    <t>IMX707</t>
  </si>
  <si>
    <t>IMX700</t>
  </si>
  <si>
    <t>IMX650</t>
  </si>
  <si>
    <t>1/3,5"</t>
  </si>
  <si>
    <t>IMX663</t>
  </si>
  <si>
    <t>IMX615</t>
  </si>
  <si>
    <t>1/2,74"</t>
  </si>
  <si>
    <t>IMX586</t>
  </si>
  <si>
    <t>1/2,0"</t>
  </si>
  <si>
    <t>IMX563</t>
  </si>
  <si>
    <t>IMX890</t>
  </si>
  <si>
    <t>LYT-506</t>
  </si>
  <si>
    <t>Omnivision</t>
  </si>
  <si>
    <t xml:space="preserve">Light Hunter 400</t>
  </si>
  <si>
    <t>1/2,88"</t>
  </si>
  <si>
    <t xml:space="preserve">Omnivision OV40A</t>
  </si>
  <si>
    <t xml:space="preserve">Light Hunter 800</t>
  </si>
  <si>
    <t>OV64B</t>
  </si>
  <si>
    <t>OV16E1Q</t>
  </si>
  <si>
    <t>1/2,8"</t>
  </si>
  <si>
    <t>Brennweite</t>
  </si>
  <si>
    <t>Blende</t>
  </si>
  <si>
    <t>1,6-4,0</t>
  </si>
  <si>
    <t>1,4-2,0</t>
  </si>
  <si>
    <t>85-170</t>
  </si>
  <si>
    <t>2,3-3,5</t>
  </si>
  <si>
    <t>UWW</t>
  </si>
  <si>
    <t>Main</t>
  </si>
  <si>
    <t xml:space="preserve">Tele 1.</t>
  </si>
  <si>
    <t xml:space="preserve">Tele 2. </t>
  </si>
  <si>
    <t>Selfie</t>
  </si>
  <si>
    <t xml:space="preserve">Smartphone </t>
  </si>
  <si>
    <t>MM</t>
  </si>
  <si>
    <t>f</t>
  </si>
  <si>
    <t>Type</t>
  </si>
  <si>
    <t xml:space="preserve">Vivo X200 Ultra</t>
  </si>
  <si>
    <t>HP9</t>
  </si>
  <si>
    <t xml:space="preserve">Tele 38% mehr licht durch blende</t>
  </si>
  <si>
    <t xml:space="preserve">Vivo X200 Pro</t>
  </si>
  <si>
    <t>JN1</t>
  </si>
  <si>
    <t xml:space="preserve">Vivo X100 Ultra</t>
  </si>
  <si>
    <t>LYT-600</t>
  </si>
  <si>
    <t xml:space="preserve">Xiaomi 15 Ultra</t>
  </si>
  <si>
    <t>JN5</t>
  </si>
  <si>
    <t>OV32B</t>
  </si>
  <si>
    <t xml:space="preserve">Mi 11 Ultra</t>
  </si>
  <si>
    <t>S5K3T2</t>
  </si>
  <si>
    <t xml:space="preserve">Oppo Find X8 Ultra</t>
  </si>
  <si>
    <t xml:space="preserve">2.Tele 251% mehr licht</t>
  </si>
  <si>
    <t xml:space="preserve">Oppo Find X7 Ultra</t>
  </si>
  <si>
    <t xml:space="preserve">Find X8 Pro</t>
  </si>
  <si>
    <t xml:space="preserve">S25 Ultra</t>
  </si>
  <si>
    <t>HP2</t>
  </si>
  <si>
    <t>S5K3LU</t>
  </si>
  <si>
    <t xml:space="preserve">Oneplus 13</t>
  </si>
  <si>
    <t xml:space="preserve">Apple Iphone 16 Pro</t>
  </si>
  <si>
    <t xml:space="preserve">IMX 903</t>
  </si>
  <si>
    <t xml:space="preserve">Google Pixel 10 Pro</t>
  </si>
  <si>
    <t xml:space="preserve">Google Pixel 9 Pro</t>
  </si>
  <si>
    <t xml:space="preserve">Honor Magic 7 Pro</t>
  </si>
  <si>
    <t>OV50H</t>
  </si>
  <si>
    <t>HP3</t>
  </si>
  <si>
    <t xml:space="preserve">Huawei Pura 70 Ultra</t>
  </si>
  <si>
    <t xml:space="preserve">Motorola Edge 50 Ultra</t>
  </si>
  <si>
    <t>1,6</t>
  </si>
  <si>
    <t xml:space="preserve">Sony Xperia 1 VI</t>
  </si>
  <si>
    <t xml:space="preserve">Nubia Z70 Ultra</t>
  </si>
  <si>
    <t>LH400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</si>
</sst>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0" xfId="0"/>
    <xf fontId="0" fillId="0" borderId="0" numFmtId="2" xfId="0" applyNumberFormat="1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2" xfId="0" applyNumberFormat="1" applyAlignment="1">
      <alignment horizontal="center"/>
    </xf>
    <xf fontId="0" fillId="0" borderId="0" numFmtId="2" xfId="0" applyNumberFormat="1" applyAlignment="1">
      <alignment horizontal="center"/>
    </xf>
    <xf fontId="0" fillId="0" borderId="0" numFmtId="49" xfId="0" applyNumberFormat="1" applyAlignment="1">
      <alignment horizontal="center"/>
    </xf>
    <xf fontId="0" fillId="0" borderId="0" numFmtId="0" xfId="0" applyAlignment="1">
      <alignment horizontal="center"/>
      <protection hidden="0" locked="1"/>
    </xf>
    <xf fontId="0" fillId="0" borderId="0" numFmtId="0" xfId="0">
      <protection hidden="0" locked="1"/>
    </xf>
    <xf fontId="0" fillId="0" borderId="0" numFmtId="49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K33" activeCellId="0" sqref="K33"/>
    </sheetView>
  </sheetViews>
  <sheetFormatPr baseColWidth="10" defaultRowHeight="14.25"/>
  <cols>
    <col customWidth="1" min="2" max="2" width="12.44140625"/>
    <col customWidth="1" min="7" max="7" width="15.875"/>
    <col customWidth="1" min="12" max="12" width="20"/>
    <col customWidth="1" min="13" max="13" width="20.6640625"/>
  </cols>
  <sheetData>
    <row r="2"/>
    <row r="3"/>
    <row r="4"/>
    <row r="5">
      <c r="B5" t="s">
        <v>0</v>
      </c>
      <c r="F5" t="s">
        <v>1</v>
      </c>
      <c r="H5" t="s">
        <v>2</v>
      </c>
      <c r="I5" t="s">
        <v>3</v>
      </c>
      <c r="J5" t="s">
        <v>4</v>
      </c>
      <c r="L5" t="s">
        <v>5</v>
      </c>
    </row>
    <row r="6">
      <c r="B6" t="s">
        <v>6</v>
      </c>
      <c r="L6" t="s">
        <v>7</v>
      </c>
    </row>
    <row r="7">
      <c r="B7" t="s">
        <v>8</v>
      </c>
      <c r="C7">
        <v>13.1</v>
      </c>
      <c r="D7">
        <v>9.8000000000000007</v>
      </c>
      <c r="E7" s="1"/>
      <c r="F7">
        <v>128</v>
      </c>
      <c r="G7" t="e">
        <f>SQRT(Sensoren!C6*Sensoren!C6+Sensoren!D6*Sensoren!D6)</f>
        <v>#VALUE!</v>
      </c>
      <c r="H7">
        <v>15.9</v>
      </c>
      <c r="I7">
        <v>2.6499999999999999</v>
      </c>
      <c r="L7" t="s">
        <v>9</v>
      </c>
    </row>
    <row r="8">
      <c r="B8" t="s">
        <v>10</v>
      </c>
      <c r="C8">
        <v>11.42</v>
      </c>
      <c r="D8">
        <v>8.5600000000000005</v>
      </c>
      <c r="E8" s="1"/>
      <c r="F8">
        <v>97.879999999999995</v>
      </c>
    </row>
    <row r="9">
      <c r="B9" t="s">
        <v>11</v>
      </c>
      <c r="C9">
        <v>10.48</v>
      </c>
      <c r="D9">
        <v>7.8600000000000003</v>
      </c>
      <c r="E9" s="1"/>
      <c r="F9">
        <v>82.459999999999994</v>
      </c>
      <c r="L9" t="s">
        <v>12</v>
      </c>
    </row>
    <row r="10">
      <c r="B10" t="s">
        <v>13</v>
      </c>
      <c r="C10">
        <v>10</v>
      </c>
      <c r="D10">
        <v>7.5</v>
      </c>
      <c r="E10" s="1"/>
      <c r="F10">
        <v>75</v>
      </c>
      <c r="H10">
        <v>12.5</v>
      </c>
      <c r="I10">
        <v>3.46</v>
      </c>
      <c r="L10" t="s">
        <v>14</v>
      </c>
    </row>
    <row r="11">
      <c r="B11" t="s">
        <v>15</v>
      </c>
      <c r="C11">
        <v>9.5999999999999996</v>
      </c>
      <c r="D11">
        <v>7.2000000000000002</v>
      </c>
      <c r="E11" s="1"/>
      <c r="F11">
        <v>69.120000000000005</v>
      </c>
    </row>
    <row r="12">
      <c r="B12" t="s">
        <v>16</v>
      </c>
      <c r="L12" t="s">
        <v>17</v>
      </c>
    </row>
    <row r="13">
      <c r="B13" t="s">
        <v>18</v>
      </c>
    </row>
    <row r="14">
      <c r="B14" t="s">
        <v>19</v>
      </c>
      <c r="C14">
        <v>8.8000000000000007</v>
      </c>
      <c r="D14">
        <v>6.5999999999999996</v>
      </c>
      <c r="E14" s="1"/>
      <c r="F14">
        <v>58.100000000000001</v>
      </c>
      <c r="H14">
        <v>11</v>
      </c>
    </row>
    <row r="15">
      <c r="B15" t="s">
        <v>20</v>
      </c>
      <c r="C15">
        <v>9.5999999999999996</v>
      </c>
      <c r="D15">
        <v>5.4000000000000004</v>
      </c>
      <c r="E15" s="1"/>
      <c r="L15" t="s">
        <v>21</v>
      </c>
      <c r="M15" t="s">
        <v>22</v>
      </c>
    </row>
    <row r="16">
      <c r="B16" t="s">
        <v>23</v>
      </c>
      <c r="C16">
        <v>8.2599999999999998</v>
      </c>
      <c r="D16">
        <v>6.1900000000000004</v>
      </c>
      <c r="H16">
        <v>10.300000000000001</v>
      </c>
      <c r="L16">
        <v>0.5</v>
      </c>
    </row>
    <row r="17">
      <c r="B17" t="s">
        <v>24</v>
      </c>
      <c r="C17">
        <v>7.5999999999999996</v>
      </c>
      <c r="D17">
        <v>5.7000000000000002</v>
      </c>
      <c r="F17">
        <v>43.32</v>
      </c>
      <c r="I17">
        <v>4.5499999999999998</v>
      </c>
      <c r="L17">
        <v>0.69999999999999996</v>
      </c>
      <c r="M17">
        <f>L16*SQRT(2)</f>
        <v>0.70710678118654757</v>
      </c>
    </row>
    <row r="18">
      <c r="B18" t="s">
        <v>25</v>
      </c>
      <c r="C18">
        <v>7.1799999999999997</v>
      </c>
      <c r="D18">
        <v>5.3200000000000003</v>
      </c>
      <c r="E18" s="1"/>
      <c r="H18">
        <v>8.9299999999999997</v>
      </c>
      <c r="L18">
        <v>1</v>
      </c>
    </row>
    <row r="19">
      <c r="B19" t="s">
        <v>26</v>
      </c>
      <c r="L19">
        <v>1.3999999999999999</v>
      </c>
    </row>
    <row r="20">
      <c r="B20" t="s">
        <v>27</v>
      </c>
      <c r="L20">
        <v>2</v>
      </c>
    </row>
    <row r="21">
      <c r="B21" t="s">
        <v>28</v>
      </c>
      <c r="C21">
        <v>6.4000000000000004</v>
      </c>
      <c r="D21">
        <v>4.7999999999999998</v>
      </c>
      <c r="E21" s="1"/>
      <c r="F21">
        <v>30.719999999999999</v>
      </c>
      <c r="H21">
        <v>8</v>
      </c>
      <c r="L21">
        <v>2.7999999999999998</v>
      </c>
    </row>
    <row r="22">
      <c r="B22" t="s">
        <v>29</v>
      </c>
      <c r="C22">
        <v>6.2599999999999998</v>
      </c>
      <c r="D22">
        <v>4.7000000000000002</v>
      </c>
      <c r="E22" s="1"/>
      <c r="F22">
        <v>29</v>
      </c>
      <c r="H22">
        <v>7.7999999999999998</v>
      </c>
      <c r="I22">
        <v>5.5</v>
      </c>
      <c r="L22">
        <v>4</v>
      </c>
    </row>
    <row r="23">
      <c r="B23" t="s">
        <v>30</v>
      </c>
      <c r="L23">
        <v>5.5999999999999996</v>
      </c>
    </row>
    <row r="24">
      <c r="B24" t="s">
        <v>31</v>
      </c>
      <c r="C24">
        <v>5.7599999999999998</v>
      </c>
      <c r="D24">
        <v>4.3200000000000003</v>
      </c>
      <c r="F24">
        <v>24.883199999999999</v>
      </c>
      <c r="H24">
        <v>7.1200000000000001</v>
      </c>
      <c r="L24">
        <v>8</v>
      </c>
    </row>
    <row r="25">
      <c r="B25" t="s">
        <v>32</v>
      </c>
      <c r="C25">
        <v>5.2699999999999996</v>
      </c>
      <c r="D25">
        <v>3.96</v>
      </c>
      <c r="E25" s="1"/>
      <c r="H25">
        <v>6.5899999999999999</v>
      </c>
      <c r="L25">
        <v>11</v>
      </c>
    </row>
    <row r="26">
      <c r="B26" t="s">
        <v>33</v>
      </c>
      <c r="C26">
        <v>4.8499999999999996</v>
      </c>
      <c r="D26">
        <v>3.3300000000000001</v>
      </c>
      <c r="E26" s="1"/>
      <c r="F26">
        <v>16.190000000000001</v>
      </c>
      <c r="L26">
        <v>16</v>
      </c>
    </row>
    <row r="27">
      <c r="B27" t="s">
        <v>34</v>
      </c>
      <c r="L27">
        <v>22</v>
      </c>
    </row>
    <row r="28">
      <c r="B28" t="s">
        <v>35</v>
      </c>
      <c r="C28">
        <v>4.7999999999999998</v>
      </c>
      <c r="D28">
        <v>3.6000000000000001</v>
      </c>
      <c r="E28" s="1"/>
      <c r="F28">
        <v>17.300000000000001</v>
      </c>
      <c r="H28">
        <v>6</v>
      </c>
      <c r="L28">
        <v>32</v>
      </c>
    </row>
    <row r="29">
      <c r="B29" t="s">
        <v>36</v>
      </c>
      <c r="C29">
        <v>4.5359999999999996</v>
      </c>
      <c r="D29">
        <v>3.4159999999999999</v>
      </c>
      <c r="E29" s="1"/>
      <c r="F29">
        <v>15.5</v>
      </c>
      <c r="H29">
        <v>5.6799999999999997</v>
      </c>
      <c r="L29">
        <v>45</v>
      </c>
    </row>
    <row r="30">
      <c r="B30" t="s">
        <v>37</v>
      </c>
      <c r="C30">
        <v>4</v>
      </c>
      <c r="D30">
        <v>3</v>
      </c>
      <c r="E30" s="1"/>
      <c r="F30">
        <v>12</v>
      </c>
      <c r="H30">
        <v>5</v>
      </c>
      <c r="I30">
        <v>8.6500000000000004</v>
      </c>
      <c r="L30">
        <v>64</v>
      </c>
    </row>
    <row r="31">
      <c r="L31">
        <v>90</v>
      </c>
    </row>
    <row r="32">
      <c r="L32">
        <v>128</v>
      </c>
    </row>
    <row r="33" ht="14.25">
      <c r="B33" t="s">
        <v>38</v>
      </c>
      <c r="C33">
        <v>17.100000000000001</v>
      </c>
      <c r="D33">
        <v>13.1</v>
      </c>
      <c r="E33" s="1"/>
      <c r="F33">
        <v>227</v>
      </c>
      <c r="H33">
        <v>21.77</v>
      </c>
      <c r="I33">
        <v>2</v>
      </c>
    </row>
    <row r="34" ht="14.25">
      <c r="B34" t="s">
        <v>39</v>
      </c>
      <c r="C34">
        <v>23.600000000000001</v>
      </c>
      <c r="D34">
        <v>15.699999999999999</v>
      </c>
      <c r="E34" s="1"/>
      <c r="F34">
        <v>372</v>
      </c>
      <c r="H34">
        <v>28.399999999999999</v>
      </c>
      <c r="I34">
        <v>1.52</v>
      </c>
      <c r="L34" t="s">
        <v>40</v>
      </c>
    </row>
    <row r="35" ht="14.25">
      <c r="B35" t="s">
        <v>41</v>
      </c>
      <c r="C35">
        <v>36</v>
      </c>
      <c r="D35">
        <v>24</v>
      </c>
      <c r="E35" s="1"/>
      <c r="F35">
        <v>864</v>
      </c>
      <c r="H35">
        <v>43.299999999999997</v>
      </c>
      <c r="I35">
        <v>1</v>
      </c>
      <c r="L35" t="s">
        <v>42</v>
      </c>
    </row>
    <row r="36" ht="14.25">
      <c r="B36" t="s">
        <v>43</v>
      </c>
      <c r="C36">
        <v>44</v>
      </c>
      <c r="D36">
        <v>33</v>
      </c>
      <c r="E36" s="1"/>
      <c r="F36">
        <v>1452</v>
      </c>
      <c r="H36">
        <v>55</v>
      </c>
      <c r="I36">
        <v>0.79000000000000004</v>
      </c>
    </row>
    <row r="42" ht="14.25">
      <c r="B42" t="s">
        <v>44</v>
      </c>
    </row>
    <row r="43" ht="14.25">
      <c r="B43" t="s">
        <v>45</v>
      </c>
    </row>
    <row r="44" ht="14.25">
      <c r="B44" t="s">
        <v>46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9.75390625"/>
    <col customWidth="1" min="3" max="3" width="10.625"/>
    <col customWidth="1" min="6" max="6" width="14.25390625"/>
    <col customWidth="1" min="7" max="7" width="11.875"/>
    <col customWidth="1" min="8" max="8" width="14.875"/>
    <col min="9" max="11" style="2" width="9.00390625"/>
    <col customWidth="1" min="16" max="16" width="14.125"/>
  </cols>
  <sheetData>
    <row r="1" ht="14.25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4" t="s">
        <v>53</v>
      </c>
      <c r="H1" s="4" t="s">
        <v>54</v>
      </c>
      <c r="I1" s="5" t="s">
        <v>55</v>
      </c>
      <c r="J1" s="5" t="s">
        <v>56</v>
      </c>
      <c r="K1" s="6" t="s">
        <v>57</v>
      </c>
      <c r="L1" s="3" t="s">
        <v>58</v>
      </c>
      <c r="M1" s="3" t="s">
        <v>59</v>
      </c>
      <c r="N1" s="3" t="s">
        <v>60</v>
      </c>
    </row>
    <row r="2" ht="14.25">
      <c r="A2" s="4" t="s">
        <v>61</v>
      </c>
      <c r="B2" s="4" t="s">
        <v>62</v>
      </c>
      <c r="C2" s="4">
        <v>50</v>
      </c>
      <c r="D2" s="3" t="s">
        <v>63</v>
      </c>
      <c r="E2" s="4">
        <v>2024</v>
      </c>
      <c r="F2" s="4">
        <v>8192</v>
      </c>
      <c r="G2" s="4">
        <v>6144</v>
      </c>
      <c r="H2" s="4">
        <v>0.64000000000000001</v>
      </c>
      <c r="I2" s="5">
        <f t="shared" ref="I2:I32" si="0">H2*F2/1000</f>
        <v>5.2428800000000004</v>
      </c>
      <c r="J2" s="5">
        <f t="shared" ref="J2:J32" si="1">H2*G2/1000</f>
        <v>3.9321599999999997</v>
      </c>
      <c r="K2" s="5">
        <f t="shared" ref="K2:K32" si="2">I2*J2</f>
        <v>20.6158430208</v>
      </c>
      <c r="L2" s="7" t="s">
        <v>64</v>
      </c>
      <c r="M2" s="4"/>
      <c r="N2" s="3" t="s">
        <v>65</v>
      </c>
    </row>
    <row r="3" ht="14.25">
      <c r="A3" s="8" t="s">
        <v>61</v>
      </c>
      <c r="B3" s="4" t="s">
        <v>66</v>
      </c>
      <c r="C3" s="4">
        <v>50</v>
      </c>
      <c r="D3" s="3" t="s">
        <v>67</v>
      </c>
      <c r="E3" s="4">
        <v>2024</v>
      </c>
      <c r="F3" s="8">
        <v>8192</v>
      </c>
      <c r="G3" s="8">
        <v>6144</v>
      </c>
      <c r="H3" s="4">
        <v>1</v>
      </c>
      <c r="I3" s="5">
        <f t="shared" si="0"/>
        <v>8.1920000000000002</v>
      </c>
      <c r="J3" s="5">
        <f t="shared" si="1"/>
        <v>6.1440000000000001</v>
      </c>
      <c r="K3" s="5">
        <f t="shared" si="2"/>
        <v>50.331648000000001</v>
      </c>
      <c r="L3" s="7" t="s">
        <v>64</v>
      </c>
      <c r="M3" s="4"/>
      <c r="N3" s="4" t="s">
        <v>65</v>
      </c>
    </row>
    <row r="4" ht="14.25">
      <c r="A4" s="8" t="s">
        <v>61</v>
      </c>
      <c r="B4" s="4" t="s">
        <v>68</v>
      </c>
      <c r="C4" s="4">
        <v>50</v>
      </c>
      <c r="D4" s="3" t="s">
        <v>69</v>
      </c>
      <c r="E4" s="4">
        <v>2023</v>
      </c>
      <c r="F4" s="4">
        <v>8160</v>
      </c>
      <c r="G4" s="4">
        <v>6144</v>
      </c>
      <c r="H4" s="4">
        <v>1.2</v>
      </c>
      <c r="I4" s="5">
        <f t="shared" si="0"/>
        <v>9.7919999999999998</v>
      </c>
      <c r="J4" s="5">
        <f t="shared" si="1"/>
        <v>7.3727999999999989</v>
      </c>
      <c r="K4" s="5">
        <f t="shared" si="2"/>
        <v>72.194457599999993</v>
      </c>
      <c r="L4" s="7" t="s">
        <v>64</v>
      </c>
      <c r="M4" s="4"/>
      <c r="N4" s="4" t="s">
        <v>65</v>
      </c>
    </row>
    <row r="5" ht="14.25">
      <c r="A5" s="8" t="s">
        <v>61</v>
      </c>
      <c r="B5" s="4" t="s">
        <v>70</v>
      </c>
      <c r="C5" s="4">
        <v>200</v>
      </c>
      <c r="D5" s="3" t="s">
        <v>71</v>
      </c>
      <c r="E5" s="4">
        <v>2024</v>
      </c>
      <c r="F5" s="4">
        <v>16320</v>
      </c>
      <c r="G5" s="4">
        <v>12288</v>
      </c>
      <c r="H5" s="4">
        <v>0.56000000000000005</v>
      </c>
      <c r="I5" s="5">
        <f t="shared" si="0"/>
        <v>9.1392000000000007</v>
      </c>
      <c r="J5" s="5">
        <f t="shared" si="1"/>
        <v>6.8812800000000003</v>
      </c>
      <c r="K5" s="5">
        <f t="shared" si="2"/>
        <v>62.88939417600001</v>
      </c>
      <c r="L5" s="7" t="s">
        <v>64</v>
      </c>
      <c r="M5" s="4"/>
      <c r="N5" s="4" t="s">
        <v>65</v>
      </c>
    </row>
    <row r="6" ht="14.25">
      <c r="A6" s="8" t="s">
        <v>61</v>
      </c>
      <c r="B6" s="4" t="s">
        <v>72</v>
      </c>
      <c r="C6" s="4">
        <v>200</v>
      </c>
      <c r="D6" s="3" t="s">
        <v>69</v>
      </c>
      <c r="E6" s="4">
        <v>2023</v>
      </c>
      <c r="F6" s="4">
        <v>16384</v>
      </c>
      <c r="G6" s="4">
        <v>12288</v>
      </c>
      <c r="H6" s="4">
        <v>0.59999999999999998</v>
      </c>
      <c r="I6" s="5">
        <f t="shared" si="0"/>
        <v>9.8303999999999991</v>
      </c>
      <c r="J6" s="5">
        <f t="shared" si="1"/>
        <v>7.3727999999999989</v>
      </c>
      <c r="K6" s="5">
        <f t="shared" si="2"/>
        <v>72.477573119999988</v>
      </c>
      <c r="L6" s="7" t="s">
        <v>64</v>
      </c>
      <c r="M6" s="4"/>
      <c r="N6" s="4" t="s">
        <v>65</v>
      </c>
    </row>
    <row r="7" ht="14.25">
      <c r="A7" s="8" t="s">
        <v>61</v>
      </c>
      <c r="B7" s="4" t="s">
        <v>73</v>
      </c>
      <c r="C7" s="4">
        <v>200</v>
      </c>
      <c r="D7" s="3" t="s">
        <v>71</v>
      </c>
      <c r="E7" s="4">
        <v>2022</v>
      </c>
      <c r="F7" s="4">
        <v>16320</v>
      </c>
      <c r="G7" s="4">
        <v>12288</v>
      </c>
      <c r="H7" s="4">
        <v>0.56000000000000005</v>
      </c>
      <c r="I7" s="5">
        <f t="shared" si="0"/>
        <v>9.1392000000000007</v>
      </c>
      <c r="J7" s="5">
        <f t="shared" si="1"/>
        <v>6.8812800000000003</v>
      </c>
      <c r="K7" s="5">
        <f t="shared" si="2"/>
        <v>62.88939417600001</v>
      </c>
      <c r="L7" s="7" t="s">
        <v>64</v>
      </c>
      <c r="M7" s="4"/>
      <c r="N7" s="4" t="s">
        <v>65</v>
      </c>
    </row>
    <row r="8" ht="14.25">
      <c r="A8" s="8" t="s">
        <v>61</v>
      </c>
      <c r="B8" s="4" t="s">
        <v>74</v>
      </c>
      <c r="C8" s="4">
        <v>200</v>
      </c>
      <c r="D8" s="3" t="s">
        <v>71</v>
      </c>
      <c r="E8" s="4">
        <v>2022</v>
      </c>
      <c r="F8" s="4">
        <v>16320</v>
      </c>
      <c r="G8" s="4">
        <v>12288</v>
      </c>
      <c r="H8" s="4">
        <v>0.56000000000000005</v>
      </c>
      <c r="I8" s="5">
        <f t="shared" si="0"/>
        <v>9.1392000000000007</v>
      </c>
      <c r="J8" s="5">
        <f t="shared" si="1"/>
        <v>6.8812800000000003</v>
      </c>
      <c r="K8" s="5">
        <f t="shared" si="2"/>
        <v>62.88939417600001</v>
      </c>
      <c r="L8" s="7" t="s">
        <v>64</v>
      </c>
      <c r="M8" s="4"/>
      <c r="N8" s="4" t="s">
        <v>65</v>
      </c>
    </row>
    <row r="9" ht="14.25">
      <c r="A9" s="8" t="s">
        <v>61</v>
      </c>
      <c r="B9" s="4" t="s">
        <v>75</v>
      </c>
      <c r="C9" s="4">
        <v>200</v>
      </c>
      <c r="D9" s="3" t="s">
        <v>76</v>
      </c>
      <c r="E9" s="4">
        <v>2021</v>
      </c>
      <c r="F9" s="4">
        <v>16384</v>
      </c>
      <c r="G9" s="4">
        <v>12288</v>
      </c>
      <c r="H9" s="4">
        <v>0.64000000000000001</v>
      </c>
      <c r="I9" s="5">
        <f t="shared" si="0"/>
        <v>10.485760000000001</v>
      </c>
      <c r="J9" s="5">
        <f t="shared" si="1"/>
        <v>7.8643199999999993</v>
      </c>
      <c r="K9" s="5">
        <f t="shared" si="2"/>
        <v>82.463372083199999</v>
      </c>
      <c r="L9" s="7" t="s">
        <v>64</v>
      </c>
      <c r="M9" s="4"/>
      <c r="N9" s="3" t="s">
        <v>77</v>
      </c>
    </row>
    <row r="10" ht="14.25">
      <c r="A10" s="8" t="s">
        <v>61</v>
      </c>
      <c r="B10" s="4" t="s">
        <v>78</v>
      </c>
      <c r="C10" s="4">
        <v>108</v>
      </c>
      <c r="D10" s="3" t="s">
        <v>79</v>
      </c>
      <c r="E10" s="4">
        <v>2022</v>
      </c>
      <c r="F10" s="4">
        <v>12000</v>
      </c>
      <c r="G10" s="4">
        <v>9000</v>
      </c>
      <c r="H10" s="4">
        <v>0.64000000000000001</v>
      </c>
      <c r="I10" s="5">
        <f t="shared" si="0"/>
        <v>7.6799999999999997</v>
      </c>
      <c r="J10" s="5">
        <f t="shared" si="1"/>
        <v>5.7599999999999998</v>
      </c>
      <c r="K10" s="5">
        <f t="shared" si="2"/>
        <v>44.236799999999995</v>
      </c>
      <c r="L10" s="7" t="s">
        <v>64</v>
      </c>
      <c r="M10" s="4"/>
      <c r="N10" s="4" t="s">
        <v>77</v>
      </c>
    </row>
    <row r="11" ht="14.25">
      <c r="A11" s="8" t="s">
        <v>61</v>
      </c>
      <c r="B11" s="4" t="s">
        <v>80</v>
      </c>
      <c r="C11" s="4">
        <v>48</v>
      </c>
      <c r="D11" s="3" t="s">
        <v>81</v>
      </c>
      <c r="E11" s="4">
        <v>2020</v>
      </c>
      <c r="F11" s="4">
        <v>8064</v>
      </c>
      <c r="G11" s="4">
        <v>6048</v>
      </c>
      <c r="H11" s="4">
        <v>0.69999999999999996</v>
      </c>
      <c r="I11" s="5">
        <f t="shared" si="0"/>
        <v>5.6447999999999992</v>
      </c>
      <c r="J11" s="5">
        <f t="shared" si="1"/>
        <v>4.2335999999999991</v>
      </c>
      <c r="K11" s="5">
        <f t="shared" si="2"/>
        <v>23.897825279999992</v>
      </c>
      <c r="L11" s="7" t="s">
        <v>64</v>
      </c>
      <c r="M11" s="4"/>
      <c r="N11" s="4" t="s">
        <v>77</v>
      </c>
    </row>
    <row r="12" ht="14.25">
      <c r="A12" s="8" t="s">
        <v>61</v>
      </c>
      <c r="B12" s="4" t="s">
        <v>82</v>
      </c>
      <c r="C12" s="4">
        <v>50</v>
      </c>
      <c r="D12" s="3" t="s">
        <v>63</v>
      </c>
      <c r="E12" s="4">
        <v>2021</v>
      </c>
      <c r="F12" s="4">
        <v>8160</v>
      </c>
      <c r="G12" s="4">
        <v>6144</v>
      </c>
      <c r="H12" s="4">
        <v>0.64000000000000001</v>
      </c>
      <c r="I12" s="5">
        <f t="shared" si="0"/>
        <v>5.2224000000000004</v>
      </c>
      <c r="J12" s="5">
        <f t="shared" si="1"/>
        <v>3.9321599999999997</v>
      </c>
      <c r="K12" s="5">
        <f t="shared" si="2"/>
        <v>20.535312384000001</v>
      </c>
      <c r="L12" s="7" t="s">
        <v>64</v>
      </c>
      <c r="M12" s="4"/>
      <c r="N12" s="4" t="s">
        <v>77</v>
      </c>
    </row>
    <row r="13" ht="14.25">
      <c r="A13" s="8" t="s">
        <v>61</v>
      </c>
      <c r="B13" s="4" t="s">
        <v>83</v>
      </c>
      <c r="C13" s="4">
        <v>50</v>
      </c>
      <c r="D13" s="3" t="s">
        <v>84</v>
      </c>
      <c r="E13" s="4">
        <v>2022</v>
      </c>
      <c r="F13" s="4">
        <v>8160</v>
      </c>
      <c r="G13" s="4">
        <v>6144</v>
      </c>
      <c r="H13" s="4">
        <v>1</v>
      </c>
      <c r="I13" s="5">
        <f t="shared" si="0"/>
        <v>8.1600000000000001</v>
      </c>
      <c r="J13" s="5">
        <f t="shared" si="1"/>
        <v>6.1440000000000001</v>
      </c>
      <c r="K13" s="5">
        <f t="shared" si="2"/>
        <v>50.135040000000004</v>
      </c>
      <c r="L13" s="7" t="s">
        <v>64</v>
      </c>
      <c r="M13" s="4"/>
      <c r="N13" s="4" t="s">
        <v>77</v>
      </c>
    </row>
    <row r="14" ht="14.25">
      <c r="A14" s="8" t="s">
        <v>61</v>
      </c>
      <c r="B14" s="4" t="s">
        <v>85</v>
      </c>
      <c r="C14" s="4">
        <v>50</v>
      </c>
      <c r="D14" s="3" t="s">
        <v>84</v>
      </c>
      <c r="E14" s="4">
        <v>2022</v>
      </c>
      <c r="F14" s="4">
        <v>8160</v>
      </c>
      <c r="G14" s="4">
        <v>6144</v>
      </c>
      <c r="H14" s="4">
        <v>1</v>
      </c>
      <c r="I14" s="5">
        <f t="shared" si="0"/>
        <v>8.1600000000000001</v>
      </c>
      <c r="J14" s="5">
        <f t="shared" si="1"/>
        <v>6.1440000000000001</v>
      </c>
      <c r="K14" s="5">
        <f t="shared" si="2"/>
        <v>50.135040000000004</v>
      </c>
      <c r="L14" s="7" t="s">
        <v>64</v>
      </c>
      <c r="M14" s="4"/>
      <c r="N14" s="4" t="s">
        <v>77</v>
      </c>
    </row>
    <row r="15" ht="14.25">
      <c r="A15" s="8" t="s">
        <v>61</v>
      </c>
      <c r="B15" s="4" t="s">
        <v>86</v>
      </c>
      <c r="C15" s="4">
        <v>108</v>
      </c>
      <c r="D15" s="3" t="s">
        <v>87</v>
      </c>
      <c r="E15" s="4">
        <v>2021</v>
      </c>
      <c r="F15" s="4">
        <v>12000</v>
      </c>
      <c r="G15" s="4">
        <v>9000</v>
      </c>
      <c r="H15" s="4">
        <v>0.80000000000000004</v>
      </c>
      <c r="I15" s="5">
        <f t="shared" si="0"/>
        <v>9.5999999999999996</v>
      </c>
      <c r="J15" s="5">
        <f t="shared" si="1"/>
        <v>7.2000000000000002</v>
      </c>
      <c r="K15" s="5">
        <f t="shared" si="2"/>
        <v>69.120000000000005</v>
      </c>
      <c r="L15" s="7" t="s">
        <v>64</v>
      </c>
      <c r="M15" s="4"/>
      <c r="N15" s="3" t="s">
        <v>88</v>
      </c>
    </row>
    <row r="16" ht="14.25">
      <c r="A16" s="8" t="s">
        <v>61</v>
      </c>
      <c r="B16" s="4" t="s">
        <v>89</v>
      </c>
      <c r="C16" s="4">
        <v>108</v>
      </c>
      <c r="D16" s="3" t="s">
        <v>90</v>
      </c>
      <c r="E16" s="4">
        <v>2020</v>
      </c>
      <c r="F16" s="4">
        <v>12000</v>
      </c>
      <c r="G16" s="4">
        <v>9000</v>
      </c>
      <c r="H16" s="4">
        <v>0.69999999999999996</v>
      </c>
      <c r="I16" s="5">
        <f t="shared" si="0"/>
        <v>8.4000000000000004</v>
      </c>
      <c r="J16" s="5">
        <f t="shared" si="1"/>
        <v>6.2999999999999998</v>
      </c>
      <c r="K16" s="5">
        <f t="shared" si="2"/>
        <v>52.920000000000002</v>
      </c>
      <c r="L16" s="7" t="s">
        <v>64</v>
      </c>
      <c r="M16" s="4"/>
      <c r="N16" s="4" t="s">
        <v>88</v>
      </c>
    </row>
    <row r="17" ht="14.25">
      <c r="A17" s="8" t="s">
        <v>61</v>
      </c>
      <c r="B17" s="4" t="s">
        <v>91</v>
      </c>
      <c r="C17" s="4">
        <v>108</v>
      </c>
      <c r="D17" s="3" t="s">
        <v>87</v>
      </c>
      <c r="E17" s="4">
        <v>2020</v>
      </c>
      <c r="F17" s="8">
        <v>12000</v>
      </c>
      <c r="G17" s="8">
        <v>9000</v>
      </c>
      <c r="H17" s="4">
        <v>0.80000000000000004</v>
      </c>
      <c r="I17" s="5">
        <f t="shared" si="0"/>
        <v>9.5999999999999996</v>
      </c>
      <c r="J17" s="5">
        <f t="shared" si="1"/>
        <v>7.2000000000000002</v>
      </c>
      <c r="K17" s="5">
        <f t="shared" si="2"/>
        <v>69.120000000000005</v>
      </c>
      <c r="L17" s="7" t="s">
        <v>64</v>
      </c>
      <c r="M17" s="4"/>
      <c r="N17" s="4" t="s">
        <v>88</v>
      </c>
    </row>
    <row r="18" ht="14.25">
      <c r="A18" s="8" t="s">
        <v>61</v>
      </c>
      <c r="B18" s="4" t="s">
        <v>92</v>
      </c>
      <c r="C18" s="4">
        <v>108</v>
      </c>
      <c r="D18" s="3" t="s">
        <v>87</v>
      </c>
      <c r="E18" s="4">
        <v>2019</v>
      </c>
      <c r="F18" s="4">
        <v>12032</v>
      </c>
      <c r="G18" s="4">
        <v>9024</v>
      </c>
      <c r="H18" s="4">
        <v>0.80000000000000004</v>
      </c>
      <c r="I18" s="5">
        <f t="shared" si="0"/>
        <v>9.6256000000000004</v>
      </c>
      <c r="J18" s="5">
        <f t="shared" si="1"/>
        <v>7.2192000000000007</v>
      </c>
      <c r="K18" s="5">
        <f t="shared" si="2"/>
        <v>69.489131520000015</v>
      </c>
      <c r="L18" s="7" t="s">
        <v>64</v>
      </c>
      <c r="M18" s="4"/>
      <c r="N18" s="4" t="s">
        <v>88</v>
      </c>
    </row>
    <row r="19" ht="14.25">
      <c r="A19" s="8" t="s">
        <v>61</v>
      </c>
      <c r="B19" s="4" t="s">
        <v>93</v>
      </c>
      <c r="C19" s="4">
        <v>64</v>
      </c>
      <c r="D19" s="3" t="s">
        <v>94</v>
      </c>
      <c r="E19" s="4">
        <v>2021</v>
      </c>
      <c r="F19" s="4">
        <v>9280</v>
      </c>
      <c r="G19" s="4">
        <v>6944</v>
      </c>
      <c r="H19" s="4">
        <v>0.80000000000000004</v>
      </c>
      <c r="I19" s="5">
        <f t="shared" si="0"/>
        <v>7.4240000000000004</v>
      </c>
      <c r="J19" s="5">
        <f t="shared" si="1"/>
        <v>5.555200000000001</v>
      </c>
      <c r="K19" s="5">
        <f t="shared" si="2"/>
        <v>41.241804800000011</v>
      </c>
      <c r="L19" s="7" t="s">
        <v>64</v>
      </c>
      <c r="M19" s="4"/>
      <c r="N19" s="4" t="s">
        <v>88</v>
      </c>
    </row>
    <row r="20" ht="14.25">
      <c r="A20" s="8" t="s">
        <v>61</v>
      </c>
      <c r="B20" s="4" t="s">
        <v>95</v>
      </c>
      <c r="C20" s="4">
        <v>64</v>
      </c>
      <c r="D20" s="3" t="s">
        <v>96</v>
      </c>
      <c r="E20" s="4">
        <v>2020</v>
      </c>
      <c r="F20" s="4">
        <v>9280</v>
      </c>
      <c r="G20" s="4">
        <v>6944</v>
      </c>
      <c r="H20" s="4">
        <v>0.69999999999999996</v>
      </c>
      <c r="I20" s="5">
        <f t="shared" si="0"/>
        <v>6.4960000000000004</v>
      </c>
      <c r="J20" s="5">
        <f t="shared" si="1"/>
        <v>4.8607999999999993</v>
      </c>
      <c r="K20" s="5">
        <f t="shared" si="2"/>
        <v>31.575756799999997</v>
      </c>
      <c r="L20" s="7" t="s">
        <v>64</v>
      </c>
      <c r="M20" s="4"/>
      <c r="N20" s="4" t="s">
        <v>77</v>
      </c>
    </row>
    <row r="21" ht="14.25">
      <c r="A21" s="8" t="s">
        <v>61</v>
      </c>
      <c r="B21" s="4" t="s">
        <v>97</v>
      </c>
      <c r="C21" s="4">
        <v>64</v>
      </c>
      <c r="D21" s="3" t="s">
        <v>98</v>
      </c>
      <c r="E21" s="4">
        <v>2020</v>
      </c>
      <c r="F21" s="4">
        <v>9280</v>
      </c>
      <c r="G21" s="4">
        <v>6944</v>
      </c>
      <c r="H21" s="4">
        <v>0.80000000000000004</v>
      </c>
      <c r="I21" s="5">
        <f t="shared" si="0"/>
        <v>7.4240000000000004</v>
      </c>
      <c r="J21" s="5">
        <f t="shared" si="1"/>
        <v>5.555200000000001</v>
      </c>
      <c r="K21" s="5">
        <f t="shared" si="2"/>
        <v>41.241804800000011</v>
      </c>
      <c r="L21" s="7" t="s">
        <v>64</v>
      </c>
      <c r="M21" s="4"/>
      <c r="N21" s="4" t="s">
        <v>88</v>
      </c>
    </row>
    <row r="22" ht="14.25">
      <c r="A22" s="8" t="s">
        <v>61</v>
      </c>
      <c r="B22" s="4" t="s">
        <v>99</v>
      </c>
      <c r="C22" s="4">
        <v>64</v>
      </c>
      <c r="D22" s="3" t="s">
        <v>98</v>
      </c>
      <c r="E22" s="4">
        <v>2019</v>
      </c>
      <c r="F22" s="4">
        <v>9280</v>
      </c>
      <c r="G22" s="4">
        <v>6944</v>
      </c>
      <c r="H22" s="4">
        <v>0.80000000000000004</v>
      </c>
      <c r="I22" s="5">
        <f t="shared" si="0"/>
        <v>7.4240000000000004</v>
      </c>
      <c r="J22" s="5">
        <f t="shared" si="1"/>
        <v>5.555200000000001</v>
      </c>
      <c r="K22" s="5">
        <f t="shared" si="2"/>
        <v>41.241804800000011</v>
      </c>
      <c r="L22" s="7" t="s">
        <v>64</v>
      </c>
      <c r="M22" s="4"/>
      <c r="N22" s="4" t="s">
        <v>88</v>
      </c>
    </row>
    <row r="23" ht="14.25">
      <c r="A23" s="8" t="s">
        <v>61</v>
      </c>
      <c r="B23" s="4" t="s">
        <v>100</v>
      </c>
      <c r="C23" s="4">
        <v>50</v>
      </c>
      <c r="D23" s="3" t="s">
        <v>101</v>
      </c>
      <c r="E23" s="4">
        <v>2020</v>
      </c>
      <c r="F23" s="4">
        <v>8160</v>
      </c>
      <c r="G23" s="4">
        <v>6144</v>
      </c>
      <c r="H23" s="4">
        <v>1.2</v>
      </c>
      <c r="I23" s="5">
        <f t="shared" si="0"/>
        <v>9.7919999999999998</v>
      </c>
      <c r="J23" s="5">
        <f t="shared" si="1"/>
        <v>7.3727999999999989</v>
      </c>
      <c r="K23" s="5">
        <f t="shared" si="2"/>
        <v>72.194457599999993</v>
      </c>
      <c r="L23" s="7" t="s">
        <v>64</v>
      </c>
      <c r="M23" s="4"/>
      <c r="N23" s="4" t="s">
        <v>88</v>
      </c>
    </row>
    <row r="24" ht="14.25">
      <c r="A24" s="8" t="s">
        <v>61</v>
      </c>
      <c r="B24" s="4" t="s">
        <v>102</v>
      </c>
      <c r="C24" s="4">
        <v>50</v>
      </c>
      <c r="D24" s="3" t="s">
        <v>103</v>
      </c>
      <c r="E24" s="4">
        <v>2021</v>
      </c>
      <c r="F24" s="4">
        <v>8160</v>
      </c>
      <c r="G24" s="4">
        <v>6144</v>
      </c>
      <c r="H24" s="4">
        <v>1.3999999999999999</v>
      </c>
      <c r="I24" s="5">
        <f t="shared" si="0"/>
        <v>11.423999999999999</v>
      </c>
      <c r="J24" s="5">
        <f t="shared" si="1"/>
        <v>8.6015999999999977</v>
      </c>
      <c r="K24" s="5">
        <f t="shared" si="2"/>
        <v>98.264678399999966</v>
      </c>
      <c r="L24" s="7" t="s">
        <v>64</v>
      </c>
      <c r="M24" s="4"/>
      <c r="N24" s="4" t="s">
        <v>88</v>
      </c>
    </row>
    <row r="25" ht="14.25">
      <c r="A25" s="8" t="s">
        <v>61</v>
      </c>
      <c r="B25" s="4" t="s">
        <v>104</v>
      </c>
      <c r="C25" s="4">
        <v>50</v>
      </c>
      <c r="D25" s="3" t="s">
        <v>84</v>
      </c>
      <c r="E25" s="4">
        <v>2023</v>
      </c>
      <c r="F25" s="4">
        <v>8160</v>
      </c>
      <c r="G25" s="4">
        <v>6144</v>
      </c>
      <c r="H25" s="4">
        <v>1</v>
      </c>
      <c r="I25" s="5">
        <f t="shared" si="0"/>
        <v>8.1600000000000001</v>
      </c>
      <c r="J25" s="5">
        <f t="shared" si="1"/>
        <v>6.1440000000000001</v>
      </c>
      <c r="K25" s="5">
        <f t="shared" si="2"/>
        <v>50.135040000000004</v>
      </c>
      <c r="L25" s="7" t="s">
        <v>64</v>
      </c>
      <c r="M25" s="4"/>
      <c r="N25" s="4" t="s">
        <v>65</v>
      </c>
    </row>
    <row r="26" ht="14.25">
      <c r="A26" s="8" t="s">
        <v>61</v>
      </c>
      <c r="B26" s="4" t="s">
        <v>105</v>
      </c>
      <c r="C26" s="4">
        <v>48</v>
      </c>
      <c r="D26" s="3" t="s">
        <v>81</v>
      </c>
      <c r="E26" s="4">
        <v>2020</v>
      </c>
      <c r="F26" s="4">
        <v>8064</v>
      </c>
      <c r="G26" s="4">
        <v>6048</v>
      </c>
      <c r="H26" s="4">
        <v>0.69999999999999996</v>
      </c>
      <c r="I26" s="5">
        <f t="shared" si="0"/>
        <v>5.6447999999999992</v>
      </c>
      <c r="J26" s="5">
        <f t="shared" si="1"/>
        <v>4.2335999999999991</v>
      </c>
      <c r="K26" s="5">
        <f t="shared" si="2"/>
        <v>23.897825279999992</v>
      </c>
      <c r="L26" s="7" t="s">
        <v>64</v>
      </c>
      <c r="M26" s="4"/>
      <c r="N26" s="4" t="s">
        <v>77</v>
      </c>
    </row>
    <row r="27" ht="14.25">
      <c r="A27" s="8" t="s">
        <v>61</v>
      </c>
      <c r="B27" s="4" t="s">
        <v>106</v>
      </c>
      <c r="C27" s="4">
        <v>48</v>
      </c>
      <c r="D27" s="3" t="s">
        <v>107</v>
      </c>
      <c r="E27" s="4">
        <v>2019</v>
      </c>
      <c r="F27" s="4">
        <v>8000</v>
      </c>
      <c r="G27" s="4">
        <v>6000</v>
      </c>
      <c r="H27" s="4">
        <v>0.80000000000000004</v>
      </c>
      <c r="I27" s="5">
        <f t="shared" si="0"/>
        <v>6.4000000000000004</v>
      </c>
      <c r="J27" s="5">
        <f t="shared" si="1"/>
        <v>4.7999999999999998</v>
      </c>
      <c r="K27" s="5">
        <f t="shared" si="2"/>
        <v>30.719999999999999</v>
      </c>
      <c r="L27" s="7" t="s">
        <v>64</v>
      </c>
      <c r="M27" s="4"/>
      <c r="N27" s="4" t="s">
        <v>88</v>
      </c>
    </row>
    <row r="28" ht="14.25">
      <c r="A28" s="8" t="s">
        <v>61</v>
      </c>
      <c r="B28" s="4" t="s">
        <v>108</v>
      </c>
      <c r="C28" s="4">
        <v>48</v>
      </c>
      <c r="D28" s="3" t="s">
        <v>107</v>
      </c>
      <c r="E28" s="4">
        <v>2018</v>
      </c>
      <c r="F28" s="4">
        <v>8000</v>
      </c>
      <c r="G28" s="4">
        <v>6000</v>
      </c>
      <c r="H28" s="4">
        <v>0.80000000000000004</v>
      </c>
      <c r="I28" s="5">
        <f t="shared" si="0"/>
        <v>6.4000000000000004</v>
      </c>
      <c r="J28" s="5">
        <f t="shared" si="1"/>
        <v>4.7999999999999998</v>
      </c>
      <c r="K28" s="5">
        <f t="shared" si="2"/>
        <v>30.719999999999999</v>
      </c>
      <c r="L28" s="7" t="s">
        <v>64</v>
      </c>
      <c r="M28" s="4"/>
      <c r="N28" s="4" t="s">
        <v>88</v>
      </c>
    </row>
    <row r="29" ht="14.25">
      <c r="A29" s="8" t="s">
        <v>61</v>
      </c>
      <c r="B29" s="4" t="s">
        <v>109</v>
      </c>
      <c r="C29" s="4">
        <v>50</v>
      </c>
      <c r="D29" s="3" t="s">
        <v>110</v>
      </c>
      <c r="E29" s="4">
        <v>2024</v>
      </c>
      <c r="F29" s="4">
        <v>8192</v>
      </c>
      <c r="G29" s="4">
        <v>6144</v>
      </c>
      <c r="H29" s="4">
        <v>0.80000000000000004</v>
      </c>
      <c r="I29" s="5">
        <f t="shared" si="0"/>
        <v>6.5536000000000003</v>
      </c>
      <c r="J29" s="5">
        <f t="shared" si="1"/>
        <v>4.9152000000000005</v>
      </c>
      <c r="K29" s="5">
        <f t="shared" si="2"/>
        <v>32.212254720000004</v>
      </c>
      <c r="L29" s="7" t="s">
        <v>64</v>
      </c>
      <c r="M29" s="4"/>
      <c r="N29" s="4" t="s">
        <v>65</v>
      </c>
    </row>
    <row r="30" ht="14.25">
      <c r="A30" s="8" t="s">
        <v>61</v>
      </c>
      <c r="B30" s="4" t="s">
        <v>111</v>
      </c>
      <c r="C30" s="4">
        <v>32</v>
      </c>
      <c r="D30" s="3" t="s">
        <v>112</v>
      </c>
      <c r="E30" s="4">
        <v>2020</v>
      </c>
      <c r="F30" s="4">
        <v>6560</v>
      </c>
      <c r="G30" s="4">
        <v>4920</v>
      </c>
      <c r="H30" s="4">
        <v>0.69999999999999996</v>
      </c>
      <c r="I30" s="5">
        <f t="shared" si="0"/>
        <v>4.5919999999999996</v>
      </c>
      <c r="J30" s="5">
        <f t="shared" si="1"/>
        <v>3.444</v>
      </c>
      <c r="K30" s="5">
        <f t="shared" si="2"/>
        <v>15.814847999999998</v>
      </c>
      <c r="L30" s="7" t="s">
        <v>64</v>
      </c>
      <c r="M30" s="4"/>
      <c r="N30" s="4" t="s">
        <v>77</v>
      </c>
    </row>
    <row r="31" ht="14.25">
      <c r="A31" s="8" t="s">
        <v>61</v>
      </c>
      <c r="B31" s="4" t="s">
        <v>113</v>
      </c>
      <c r="C31" s="4">
        <v>32</v>
      </c>
      <c r="D31" s="3" t="s">
        <v>114</v>
      </c>
      <c r="E31" s="4">
        <v>2024</v>
      </c>
      <c r="F31" s="4">
        <v>6560</v>
      </c>
      <c r="G31" s="4">
        <v>4928</v>
      </c>
      <c r="H31" s="4">
        <v>0.64000000000000001</v>
      </c>
      <c r="I31" s="5">
        <f t="shared" si="0"/>
        <v>4.1983999999999995</v>
      </c>
      <c r="J31" s="5">
        <f t="shared" si="1"/>
        <v>3.1539200000000003</v>
      </c>
      <c r="K31" s="5">
        <f t="shared" si="2"/>
        <v>13.241417728</v>
      </c>
      <c r="L31" s="7" t="s">
        <v>64</v>
      </c>
      <c r="M31" s="4"/>
      <c r="N31" s="4" t="s">
        <v>65</v>
      </c>
    </row>
    <row r="32" ht="14.25">
      <c r="A32" s="8" t="s">
        <v>61</v>
      </c>
      <c r="B32" s="4" t="s">
        <v>115</v>
      </c>
      <c r="C32" s="4">
        <v>12</v>
      </c>
      <c r="D32" s="3" t="s">
        <v>116</v>
      </c>
      <c r="E32" s="4">
        <v>2024</v>
      </c>
      <c r="F32" s="4">
        <v>4000</v>
      </c>
      <c r="G32" s="4">
        <v>3000</v>
      </c>
      <c r="H32" s="4">
        <v>1.1200000000000001</v>
      </c>
      <c r="I32" s="5">
        <f t="shared" si="0"/>
        <v>4.4800000000000004</v>
      </c>
      <c r="J32" s="5">
        <f t="shared" si="1"/>
        <v>3.3600000000000003</v>
      </c>
      <c r="K32" s="5">
        <f t="shared" si="2"/>
        <v>15.052800000000003</v>
      </c>
      <c r="L32" s="7" t="s">
        <v>64</v>
      </c>
      <c r="M32" s="4"/>
      <c r="N32" s="4" t="s">
        <v>65</v>
      </c>
    </row>
    <row r="33" ht="14.25">
      <c r="A33" s="8" t="s">
        <v>61</v>
      </c>
      <c r="B33" s="4" t="s">
        <v>117</v>
      </c>
      <c r="C33" s="4">
        <v>50</v>
      </c>
      <c r="D33" s="3" t="s">
        <v>118</v>
      </c>
      <c r="E33" s="4"/>
      <c r="F33" s="4"/>
      <c r="G33" s="4"/>
      <c r="H33" s="4">
        <v>0.69999999999999996</v>
      </c>
      <c r="I33" s="5"/>
      <c r="J33" s="5"/>
      <c r="K33" s="5"/>
      <c r="L33" s="7" t="s">
        <v>64</v>
      </c>
      <c r="M33" s="4"/>
      <c r="N33" s="4"/>
    </row>
    <row r="34" ht="14.25">
      <c r="A34" s="4" t="s">
        <v>119</v>
      </c>
      <c r="B34" s="4" t="s">
        <v>120</v>
      </c>
      <c r="C34" s="4">
        <v>50</v>
      </c>
      <c r="D34" s="4" t="s">
        <v>121</v>
      </c>
      <c r="E34" s="4"/>
      <c r="F34" s="4"/>
      <c r="G34" s="4"/>
      <c r="H34" s="4">
        <v>1.6000000000000001</v>
      </c>
      <c r="I34" s="5"/>
      <c r="J34" s="5"/>
      <c r="K34" s="5"/>
      <c r="L34" s="7" t="s">
        <v>64</v>
      </c>
      <c r="M34" s="4"/>
      <c r="N34" s="4"/>
    </row>
    <row r="35" ht="14.25">
      <c r="A35" s="4" t="s">
        <v>119</v>
      </c>
      <c r="B35" s="4" t="s">
        <v>122</v>
      </c>
      <c r="C35" s="4">
        <v>50</v>
      </c>
      <c r="D35" s="4" t="s">
        <v>13</v>
      </c>
      <c r="E35" s="4"/>
      <c r="F35" s="4"/>
      <c r="G35" s="4"/>
      <c r="H35" s="4"/>
      <c r="I35" s="5"/>
      <c r="J35" s="5"/>
      <c r="K35" s="5"/>
      <c r="L35" s="7" t="s">
        <v>64</v>
      </c>
      <c r="M35" s="4"/>
      <c r="N35" s="4"/>
    </row>
    <row r="36" ht="14.25">
      <c r="A36" s="4" t="s">
        <v>119</v>
      </c>
      <c r="B36" s="4" t="s">
        <v>123</v>
      </c>
      <c r="C36" s="4">
        <v>50</v>
      </c>
      <c r="D36" s="4" t="s">
        <v>124</v>
      </c>
      <c r="E36" s="4"/>
      <c r="F36" s="4"/>
      <c r="G36" s="4"/>
      <c r="H36" s="4"/>
      <c r="I36" s="5"/>
      <c r="J36" s="5"/>
      <c r="K36" s="5"/>
      <c r="L36" s="7" t="s">
        <v>64</v>
      </c>
      <c r="M36" s="4"/>
      <c r="N36" s="4"/>
    </row>
    <row r="37" ht="14.25">
      <c r="A37" s="4" t="s">
        <v>119</v>
      </c>
      <c r="B37" s="4" t="s">
        <v>125</v>
      </c>
      <c r="C37" s="4">
        <v>53</v>
      </c>
      <c r="D37" s="4" t="s">
        <v>124</v>
      </c>
      <c r="E37" s="4"/>
      <c r="F37" s="4"/>
      <c r="G37" s="4"/>
      <c r="H37" s="4"/>
      <c r="I37" s="5"/>
      <c r="J37" s="5"/>
      <c r="K37" s="5"/>
      <c r="L37" s="7" t="s">
        <v>64</v>
      </c>
      <c r="M37" s="4"/>
      <c r="N37" s="4"/>
    </row>
    <row r="38" ht="14.25">
      <c r="A38" s="8" t="s">
        <v>119</v>
      </c>
      <c r="B38" s="4" t="s">
        <v>126</v>
      </c>
      <c r="C38" s="4">
        <v>50</v>
      </c>
      <c r="D38" s="4" t="s">
        <v>127</v>
      </c>
      <c r="E38" s="4"/>
      <c r="F38" s="4"/>
      <c r="G38" s="4"/>
      <c r="H38" s="4"/>
      <c r="I38" s="5"/>
      <c r="J38" s="5"/>
      <c r="K38" s="5"/>
      <c r="L38" s="7" t="s">
        <v>64</v>
      </c>
      <c r="M38" s="4"/>
      <c r="N38" s="4"/>
    </row>
    <row r="39" ht="14.25">
      <c r="A39" s="4" t="s">
        <v>119</v>
      </c>
      <c r="B39" s="4" t="s">
        <v>128</v>
      </c>
      <c r="C39" s="4">
        <v>50</v>
      </c>
      <c r="D39" s="4" t="s">
        <v>127</v>
      </c>
      <c r="E39" s="4"/>
      <c r="F39" s="4"/>
      <c r="G39" s="4"/>
      <c r="H39" s="4"/>
      <c r="I39" s="5"/>
      <c r="J39" s="5"/>
      <c r="K39" s="5"/>
      <c r="L39" s="7" t="s">
        <v>64</v>
      </c>
      <c r="M39" s="4"/>
      <c r="N39" s="4"/>
    </row>
    <row r="40" ht="14.25">
      <c r="A40" s="4" t="s">
        <v>119</v>
      </c>
      <c r="B40" s="4" t="s">
        <v>129</v>
      </c>
      <c r="C40" s="4">
        <v>50</v>
      </c>
      <c r="D40" s="4" t="s">
        <v>130</v>
      </c>
      <c r="E40" s="4"/>
      <c r="F40" s="4"/>
      <c r="G40" s="4"/>
      <c r="H40" s="4"/>
      <c r="I40" s="5"/>
      <c r="J40" s="5"/>
      <c r="K40" s="5"/>
      <c r="L40" s="7" t="s">
        <v>64</v>
      </c>
      <c r="M40" s="4"/>
      <c r="N40" s="4"/>
    </row>
    <row r="41" ht="14.25">
      <c r="A41" s="4" t="s">
        <v>119</v>
      </c>
      <c r="B41" s="4" t="s">
        <v>131</v>
      </c>
      <c r="C41" s="4">
        <v>50</v>
      </c>
      <c r="D41" s="4" t="s">
        <v>132</v>
      </c>
      <c r="E41" s="4"/>
      <c r="F41" s="4"/>
      <c r="G41" s="4"/>
      <c r="H41" s="4"/>
      <c r="I41" s="5"/>
      <c r="J41" s="5"/>
      <c r="K41" s="5"/>
      <c r="L41" s="7" t="s">
        <v>64</v>
      </c>
      <c r="M41" s="4"/>
      <c r="N41" s="4"/>
    </row>
    <row r="42" ht="14.25">
      <c r="A42" s="8" t="s">
        <v>119</v>
      </c>
      <c r="B42" s="4" t="s">
        <v>133</v>
      </c>
      <c r="C42" s="4">
        <v>50</v>
      </c>
      <c r="D42" s="4" t="s">
        <v>134</v>
      </c>
      <c r="E42" s="4"/>
      <c r="F42" s="4"/>
      <c r="G42" s="4"/>
      <c r="H42" s="4"/>
      <c r="I42" s="5"/>
      <c r="J42" s="5"/>
      <c r="K42" s="5"/>
      <c r="L42" s="7" t="s">
        <v>64</v>
      </c>
      <c r="M42" s="4"/>
      <c r="N42" s="4"/>
    </row>
    <row r="43" ht="14.25">
      <c r="A43" s="4" t="s">
        <v>119</v>
      </c>
      <c r="B43" s="4" t="s">
        <v>135</v>
      </c>
      <c r="C43" s="4">
        <v>48</v>
      </c>
      <c r="D43" s="4" t="s">
        <v>136</v>
      </c>
      <c r="E43" s="4"/>
      <c r="F43" s="4"/>
      <c r="G43" s="4"/>
      <c r="H43" s="4"/>
      <c r="I43" s="5"/>
      <c r="J43" s="5"/>
      <c r="K43" s="5"/>
      <c r="L43" s="7" t="s">
        <v>64</v>
      </c>
      <c r="M43" s="4"/>
      <c r="N43" s="4"/>
    </row>
    <row r="44" ht="14.25">
      <c r="A44" s="4" t="s">
        <v>119</v>
      </c>
      <c r="B44" s="4" t="s">
        <v>137</v>
      </c>
      <c r="C44" s="4">
        <v>12</v>
      </c>
      <c r="D44" s="4" t="s">
        <v>138</v>
      </c>
      <c r="E44" s="4"/>
      <c r="F44" s="4"/>
      <c r="G44" s="4"/>
      <c r="H44" s="4"/>
      <c r="I44" s="5"/>
      <c r="J44" s="5"/>
      <c r="K44" s="5"/>
      <c r="L44" s="7" t="s">
        <v>64</v>
      </c>
      <c r="M44" s="4"/>
      <c r="N44" s="4"/>
    </row>
    <row r="45" ht="14.25">
      <c r="A45" s="4" t="s">
        <v>119</v>
      </c>
      <c r="B45" s="4" t="s">
        <v>139</v>
      </c>
      <c r="C45" s="4">
        <v>50</v>
      </c>
      <c r="D45" s="4" t="s">
        <v>127</v>
      </c>
      <c r="E45" s="4"/>
      <c r="F45" s="4"/>
      <c r="G45" s="4"/>
      <c r="H45" s="4"/>
      <c r="I45" s="5"/>
      <c r="J45" s="5"/>
      <c r="K45" s="5"/>
      <c r="L45" s="7" t="s">
        <v>64</v>
      </c>
      <c r="M45" s="4"/>
      <c r="N45" s="4"/>
    </row>
    <row r="46" ht="14.25">
      <c r="A46" s="8" t="s">
        <v>119</v>
      </c>
      <c r="B46" s="4" t="s">
        <v>140</v>
      </c>
      <c r="C46" s="4">
        <v>48</v>
      </c>
      <c r="D46" s="4" t="s">
        <v>141</v>
      </c>
      <c r="E46" s="4"/>
      <c r="F46" s="4"/>
      <c r="G46" s="4"/>
      <c r="H46" s="4"/>
      <c r="I46" s="5"/>
      <c r="J46" s="5"/>
      <c r="K46" s="5"/>
      <c r="L46" s="7" t="s">
        <v>64</v>
      </c>
      <c r="M46" s="4"/>
      <c r="N46" s="4"/>
    </row>
    <row r="47" ht="14.25">
      <c r="A47" s="8" t="s">
        <v>119</v>
      </c>
      <c r="B47" s="4" t="s">
        <v>142</v>
      </c>
      <c r="C47" s="4">
        <v>48</v>
      </c>
      <c r="D47" s="4" t="s">
        <v>18</v>
      </c>
      <c r="E47" s="4"/>
      <c r="F47" s="4"/>
      <c r="G47" s="4"/>
      <c r="H47" s="4"/>
      <c r="I47" s="5"/>
      <c r="J47" s="5"/>
      <c r="K47" s="5"/>
      <c r="L47" s="7" t="s">
        <v>64</v>
      </c>
      <c r="M47" s="4"/>
      <c r="N47" s="4"/>
    </row>
    <row r="48" ht="14.25">
      <c r="A48" s="8" t="s">
        <v>119</v>
      </c>
      <c r="B48" s="4" t="s">
        <v>143</v>
      </c>
      <c r="C48" s="4">
        <v>50</v>
      </c>
      <c r="D48" s="4" t="s">
        <v>144</v>
      </c>
      <c r="E48" s="4"/>
      <c r="F48" s="4"/>
      <c r="G48" s="4"/>
      <c r="H48" s="4"/>
      <c r="I48" s="5"/>
      <c r="J48" s="5"/>
      <c r="K48" s="5"/>
      <c r="L48" s="7" t="s">
        <v>64</v>
      </c>
      <c r="M48" s="4"/>
      <c r="N48" s="4"/>
    </row>
    <row r="49" ht="14.25">
      <c r="A49" s="8" t="s">
        <v>119</v>
      </c>
      <c r="B49" s="4" t="s">
        <v>145</v>
      </c>
      <c r="C49" s="4">
        <v>50</v>
      </c>
      <c r="D49" s="4" t="s">
        <v>146</v>
      </c>
      <c r="E49" s="4"/>
      <c r="F49" s="4"/>
      <c r="G49" s="4"/>
      <c r="H49" s="4"/>
      <c r="I49" s="5"/>
      <c r="J49" s="5"/>
      <c r="K49" s="5"/>
      <c r="L49" s="7" t="s">
        <v>64</v>
      </c>
      <c r="M49" s="4"/>
      <c r="N49" s="4"/>
    </row>
    <row r="50" ht="14.25">
      <c r="A50" s="8" t="s">
        <v>119</v>
      </c>
      <c r="B50" s="4" t="s">
        <v>147</v>
      </c>
      <c r="C50" s="4">
        <v>50</v>
      </c>
      <c r="D50" s="4" t="s">
        <v>132</v>
      </c>
      <c r="E50" s="4"/>
      <c r="F50" s="4"/>
      <c r="G50" s="4"/>
      <c r="H50" s="4"/>
      <c r="I50" s="5"/>
      <c r="J50" s="5"/>
      <c r="K50" s="5"/>
      <c r="L50" s="7" t="s">
        <v>64</v>
      </c>
      <c r="M50" s="4"/>
      <c r="N50" s="4"/>
    </row>
    <row r="51" ht="14.25">
      <c r="A51" s="4" t="s">
        <v>119</v>
      </c>
      <c r="B51" s="4" t="s">
        <v>148</v>
      </c>
      <c r="C51" s="4">
        <v>52</v>
      </c>
      <c r="D51" s="4" t="s">
        <v>149</v>
      </c>
      <c r="E51" s="4"/>
      <c r="F51" s="4"/>
      <c r="G51" s="4"/>
      <c r="H51" s="4">
        <v>1.1200000000000001</v>
      </c>
      <c r="I51" s="5"/>
      <c r="J51" s="5"/>
      <c r="K51" s="5"/>
      <c r="L51" s="7" t="s">
        <v>64</v>
      </c>
      <c r="M51" s="4"/>
      <c r="N51" s="4"/>
    </row>
    <row r="52" ht="14.25">
      <c r="A52" s="4" t="s">
        <v>119</v>
      </c>
      <c r="B52" s="4" t="s">
        <v>150</v>
      </c>
      <c r="C52" s="4">
        <v>50</v>
      </c>
      <c r="D52" s="4" t="s">
        <v>127</v>
      </c>
      <c r="E52" s="4"/>
      <c r="F52" s="4"/>
      <c r="G52" s="4"/>
      <c r="H52" s="4"/>
      <c r="I52" s="5"/>
      <c r="J52" s="5"/>
      <c r="K52" s="5"/>
      <c r="L52" s="7" t="s">
        <v>64</v>
      </c>
      <c r="M52" s="4"/>
      <c r="N52" s="4"/>
    </row>
    <row r="53" ht="14.25">
      <c r="A53" s="4" t="s">
        <v>119</v>
      </c>
      <c r="B53" s="4" t="s">
        <v>151</v>
      </c>
      <c r="C53" s="4">
        <v>10</v>
      </c>
      <c r="D53" s="4" t="s">
        <v>152</v>
      </c>
      <c r="E53" s="4"/>
      <c r="F53" s="4"/>
      <c r="G53" s="4"/>
      <c r="H53" s="4"/>
      <c r="I53" s="5"/>
      <c r="J53" s="5"/>
      <c r="K53" s="5"/>
      <c r="L53" s="7" t="s">
        <v>64</v>
      </c>
      <c r="M53" s="4"/>
      <c r="N53" s="4"/>
    </row>
    <row r="54" ht="14.25">
      <c r="A54" s="8" t="s">
        <v>119</v>
      </c>
      <c r="B54" s="4" t="s">
        <v>153</v>
      </c>
      <c r="C54" s="4">
        <v>12</v>
      </c>
      <c r="D54" s="4" t="s">
        <v>37</v>
      </c>
      <c r="E54" s="4"/>
      <c r="F54" s="4"/>
      <c r="G54" s="4"/>
      <c r="H54" s="4"/>
      <c r="I54" s="5"/>
      <c r="J54" s="5"/>
      <c r="K54" s="5"/>
      <c r="L54" s="7" t="s">
        <v>64</v>
      </c>
      <c r="M54" s="4"/>
      <c r="N54" s="4"/>
    </row>
    <row r="55" ht="14.25">
      <c r="A55" s="8" t="s">
        <v>119</v>
      </c>
      <c r="B55" s="4" t="s">
        <v>154</v>
      </c>
      <c r="C55" s="4">
        <v>50</v>
      </c>
      <c r="D55" s="4" t="s">
        <v>13</v>
      </c>
      <c r="E55" s="4"/>
      <c r="F55" s="4"/>
      <c r="G55" s="4"/>
      <c r="H55" s="4">
        <v>1.22</v>
      </c>
      <c r="I55" s="5"/>
      <c r="J55" s="5"/>
      <c r="K55" s="5"/>
      <c r="L55" s="7" t="s">
        <v>64</v>
      </c>
      <c r="M55" s="4"/>
      <c r="N55" s="4"/>
    </row>
    <row r="56" ht="14.25">
      <c r="A56" s="8" t="s">
        <v>119</v>
      </c>
      <c r="B56" s="4" t="s">
        <v>155</v>
      </c>
      <c r="C56" s="4">
        <v>52</v>
      </c>
      <c r="D56" s="4" t="s">
        <v>13</v>
      </c>
      <c r="E56" s="4"/>
      <c r="F56" s="4"/>
      <c r="G56" s="4"/>
      <c r="H56" s="4"/>
      <c r="I56" s="5"/>
      <c r="J56" s="5"/>
      <c r="K56" s="5"/>
      <c r="L56" s="7" t="s">
        <v>64</v>
      </c>
      <c r="M56" s="4"/>
      <c r="N56" s="4"/>
    </row>
    <row r="57" ht="14.25">
      <c r="A57" s="8" t="s">
        <v>119</v>
      </c>
      <c r="B57" s="4" t="s">
        <v>156</v>
      </c>
      <c r="C57" s="4">
        <v>12</v>
      </c>
      <c r="D57" s="4" t="s">
        <v>157</v>
      </c>
      <c r="E57" s="4"/>
      <c r="F57" s="4"/>
      <c r="G57" s="4"/>
      <c r="H57" s="4"/>
      <c r="I57" s="5"/>
      <c r="J57" s="5"/>
      <c r="K57" s="5"/>
      <c r="L57" s="7" t="s">
        <v>64</v>
      </c>
      <c r="M57" s="4"/>
      <c r="N57" s="4"/>
    </row>
    <row r="58" ht="14.25">
      <c r="A58" s="4" t="s">
        <v>119</v>
      </c>
      <c r="B58" s="4" t="s">
        <v>158</v>
      </c>
      <c r="C58" s="4">
        <v>12</v>
      </c>
      <c r="D58" s="4" t="s">
        <v>132</v>
      </c>
      <c r="E58" s="4"/>
      <c r="F58" s="4"/>
      <c r="G58" s="4"/>
      <c r="H58" s="4"/>
      <c r="I58" s="5"/>
      <c r="J58" s="5"/>
      <c r="K58" s="5"/>
      <c r="L58" s="7" t="s">
        <v>64</v>
      </c>
      <c r="M58" s="4"/>
      <c r="N58" s="4"/>
    </row>
    <row r="59" ht="14.25">
      <c r="A59" s="4" t="s">
        <v>119</v>
      </c>
      <c r="B59" s="4" t="s">
        <v>159</v>
      </c>
      <c r="C59" s="4">
        <v>32</v>
      </c>
      <c r="D59" s="4" t="s">
        <v>160</v>
      </c>
      <c r="E59" s="4"/>
      <c r="F59" s="4"/>
      <c r="G59" s="4"/>
      <c r="H59" s="4"/>
      <c r="I59" s="5"/>
      <c r="J59" s="5"/>
      <c r="K59" s="5"/>
      <c r="L59" s="7" t="s">
        <v>64</v>
      </c>
      <c r="M59" s="4"/>
      <c r="N59" s="4"/>
    </row>
    <row r="60" ht="14.25">
      <c r="A60" s="4" t="s">
        <v>119</v>
      </c>
      <c r="B60" s="4" t="s">
        <v>161</v>
      </c>
      <c r="C60" s="4">
        <v>48</v>
      </c>
      <c r="D60" s="4" t="s">
        <v>162</v>
      </c>
      <c r="E60" s="4"/>
      <c r="F60" s="4"/>
      <c r="G60" s="4"/>
      <c r="H60" s="4"/>
      <c r="I60" s="5"/>
      <c r="J60" s="5"/>
      <c r="K60" s="5"/>
      <c r="L60" s="7" t="s">
        <v>64</v>
      </c>
      <c r="M60" s="4"/>
      <c r="N60" s="4"/>
    </row>
    <row r="61" ht="14.25">
      <c r="A61" s="4" t="s">
        <v>119</v>
      </c>
      <c r="B61" s="4" t="s">
        <v>163</v>
      </c>
      <c r="C61" s="4">
        <v>12.199999999999999</v>
      </c>
      <c r="D61" s="4" t="s">
        <v>136</v>
      </c>
      <c r="E61" s="4"/>
      <c r="F61" s="4"/>
      <c r="G61" s="4"/>
      <c r="H61" s="4"/>
      <c r="I61" s="5"/>
      <c r="J61" s="5"/>
      <c r="K61" s="5"/>
      <c r="L61" s="7" t="s">
        <v>64</v>
      </c>
      <c r="M61" s="4"/>
      <c r="N61" s="4"/>
    </row>
    <row r="62" ht="14.25">
      <c r="A62" s="4" t="s">
        <v>119</v>
      </c>
      <c r="B62" s="4" t="s">
        <v>164</v>
      </c>
      <c r="C62" s="4">
        <v>50</v>
      </c>
      <c r="D62" s="4" t="s">
        <v>127</v>
      </c>
      <c r="E62" s="4"/>
      <c r="F62" s="4"/>
      <c r="G62" s="4"/>
      <c r="H62" s="4"/>
      <c r="I62" s="5"/>
      <c r="J62" s="5"/>
      <c r="K62" s="5"/>
      <c r="L62" s="4"/>
      <c r="M62" s="4"/>
      <c r="N62" s="4"/>
    </row>
    <row r="63" ht="14.25">
      <c r="A63" s="4" t="s">
        <v>119</v>
      </c>
      <c r="B63" s="4" t="s">
        <v>165</v>
      </c>
      <c r="C63" s="4">
        <v>32</v>
      </c>
      <c r="D63" s="4" t="s">
        <v>160</v>
      </c>
      <c r="E63" s="4"/>
      <c r="F63" s="4"/>
      <c r="G63" s="4"/>
      <c r="H63" s="4"/>
      <c r="I63" s="5"/>
      <c r="J63" s="5"/>
      <c r="K63" s="5"/>
      <c r="L63" s="4"/>
      <c r="M63" s="4"/>
      <c r="N63" s="4"/>
    </row>
    <row r="64" ht="14.25">
      <c r="A64" s="4" t="s">
        <v>166</v>
      </c>
      <c r="B64" s="4" t="s">
        <v>167</v>
      </c>
      <c r="C64" s="4">
        <v>50</v>
      </c>
      <c r="D64" s="4" t="s">
        <v>168</v>
      </c>
      <c r="E64" s="4"/>
      <c r="F64" s="4"/>
      <c r="G64" s="4"/>
      <c r="H64" s="4"/>
      <c r="I64" s="5"/>
      <c r="J64" s="5"/>
      <c r="K64" s="5"/>
      <c r="L64" s="4"/>
      <c r="M64" s="4"/>
      <c r="N64" s="4"/>
    </row>
    <row r="65" ht="14.25">
      <c r="A65" s="8" t="s">
        <v>166</v>
      </c>
      <c r="B65" s="4" t="s">
        <v>169</v>
      </c>
      <c r="C65" s="4">
        <v>40</v>
      </c>
      <c r="D65" s="4" t="s">
        <v>24</v>
      </c>
      <c r="E65" s="4"/>
      <c r="F65" s="4"/>
      <c r="G65" s="4"/>
      <c r="H65" s="4"/>
      <c r="I65" s="5"/>
      <c r="J65" s="5"/>
      <c r="K65" s="5"/>
      <c r="L65" s="4"/>
      <c r="M65" s="4"/>
      <c r="N65" s="4"/>
    </row>
    <row r="66" ht="14.25">
      <c r="A66" s="8" t="s">
        <v>166</v>
      </c>
      <c r="B66" s="4" t="s">
        <v>170</v>
      </c>
      <c r="C66" s="4">
        <v>50</v>
      </c>
      <c r="D66" s="4" t="s">
        <v>23</v>
      </c>
      <c r="E66" s="4"/>
      <c r="F66" s="4"/>
      <c r="G66" s="4"/>
      <c r="H66" s="4"/>
      <c r="I66" s="5"/>
      <c r="J66" s="5"/>
      <c r="K66" s="5"/>
      <c r="L66" s="4"/>
      <c r="M66" s="4"/>
      <c r="N66" s="4"/>
    </row>
    <row r="67" ht="14.25">
      <c r="A67" s="8" t="s">
        <v>166</v>
      </c>
      <c r="B67" s="4" t="s">
        <v>171</v>
      </c>
      <c r="C67" s="4">
        <v>64</v>
      </c>
      <c r="D67" s="4" t="s">
        <v>162</v>
      </c>
      <c r="E67" s="4"/>
      <c r="F67" s="4"/>
      <c r="G67" s="4"/>
      <c r="H67" s="4"/>
      <c r="I67" s="5"/>
      <c r="J67" s="5"/>
      <c r="K67" s="5"/>
      <c r="L67" s="4"/>
      <c r="M67" s="4"/>
      <c r="N67" s="4"/>
    </row>
    <row r="68" ht="14.25">
      <c r="A68" s="8" t="s">
        <v>166</v>
      </c>
      <c r="B68" s="4" t="s">
        <v>172</v>
      </c>
      <c r="C68" s="4">
        <v>16</v>
      </c>
      <c r="D68" s="4" t="s">
        <v>173</v>
      </c>
      <c r="E68" s="4"/>
      <c r="F68" s="4"/>
      <c r="G68" s="4"/>
      <c r="H68" s="4"/>
      <c r="I68" s="5"/>
      <c r="J68" s="5"/>
      <c r="K68" s="5"/>
      <c r="L68" s="4"/>
      <c r="M68" s="4"/>
      <c r="N68" s="4"/>
    </row>
    <row r="69" ht="14.25"/>
    <row r="70" ht="14.25"/>
    <row r="71" ht="14.25"/>
    <row r="72" ht="14.25"/>
    <row r="73" ht="14.25"/>
    <row r="7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cols>
    <col customWidth="1" min="3" max="3" width="12.875"/>
  </cols>
  <sheetData>
    <row r="3" ht="14.25">
      <c r="C3" t="s">
        <v>174</v>
      </c>
      <c r="D3" t="s">
        <v>175</v>
      </c>
    </row>
    <row r="4" ht="14.25">
      <c r="C4" s="9">
        <v>12</v>
      </c>
      <c r="D4" s="9">
        <v>1.7</v>
      </c>
    </row>
    <row r="5" ht="14.25">
      <c r="C5" s="9">
        <v>12</v>
      </c>
      <c r="D5" s="9">
        <v>2</v>
      </c>
    </row>
    <row r="6" ht="14.25">
      <c r="C6" s="9">
        <v>12</v>
      </c>
      <c r="D6" s="9">
        <v>2.2000000000000002</v>
      </c>
    </row>
    <row r="7" ht="14.25">
      <c r="C7" s="9">
        <v>13</v>
      </c>
      <c r="D7" s="9">
        <v>2</v>
      </c>
    </row>
    <row r="8" ht="14.25">
      <c r="C8" s="9">
        <v>13</v>
      </c>
      <c r="D8" s="9">
        <v>2.2000000000000002</v>
      </c>
      <c r="F8" s="9"/>
      <c r="G8" s="9"/>
    </row>
    <row r="9" ht="14.25">
      <c r="C9" s="9">
        <v>14</v>
      </c>
      <c r="D9" s="9">
        <v>1.8999999999999999</v>
      </c>
    </row>
    <row r="10" ht="14.25">
      <c r="C10" s="9">
        <v>14</v>
      </c>
      <c r="D10" s="9">
        <v>2</v>
      </c>
    </row>
    <row r="11" ht="14.25">
      <c r="C11" s="9">
        <v>14</v>
      </c>
      <c r="D11" s="9">
        <v>2.2000000000000002</v>
      </c>
    </row>
    <row r="12" ht="14.25">
      <c r="C12" s="9">
        <v>15</v>
      </c>
      <c r="D12" s="9">
        <v>2</v>
      </c>
    </row>
    <row r="13" ht="14.25">
      <c r="C13" s="9">
        <v>16</v>
      </c>
      <c r="D13" s="9">
        <v>2.2000000000000002</v>
      </c>
    </row>
    <row r="14" ht="14.25">
      <c r="C14" s="9">
        <v>17</v>
      </c>
      <c r="D14" s="9">
        <v>2.2000000000000002</v>
      </c>
    </row>
    <row r="15" ht="14.25">
      <c r="C15" s="9">
        <v>20</v>
      </c>
      <c r="D15" s="9">
        <v>2</v>
      </c>
    </row>
    <row r="16" ht="14.25">
      <c r="C16" s="9">
        <v>21</v>
      </c>
      <c r="D16" s="9">
        <v>1.8999999999999999</v>
      </c>
    </row>
    <row r="17" ht="14.25">
      <c r="C17" s="9">
        <v>21</v>
      </c>
      <c r="D17" s="9">
        <v>2</v>
      </c>
    </row>
    <row r="18" ht="14.25">
      <c r="C18" s="9">
        <v>21</v>
      </c>
      <c r="D18" s="9">
        <v>2.3999999999999999</v>
      </c>
    </row>
    <row r="19" ht="14.25">
      <c r="C19" s="9">
        <v>23</v>
      </c>
      <c r="D19" s="9">
        <v>1.5700000000000001</v>
      </c>
    </row>
    <row r="20" ht="14.25">
      <c r="C20" s="9">
        <v>23</v>
      </c>
      <c r="D20" s="9">
        <v>1.6000000000000001</v>
      </c>
    </row>
    <row r="21" ht="14.25">
      <c r="C21" s="9">
        <v>23</v>
      </c>
      <c r="D21" s="9" t="s">
        <v>176</v>
      </c>
    </row>
    <row r="22" ht="14.25">
      <c r="C22" s="9">
        <v>23</v>
      </c>
      <c r="D22" s="9">
        <v>1.75</v>
      </c>
    </row>
    <row r="23" ht="14.25">
      <c r="C23" s="9">
        <v>23</v>
      </c>
      <c r="D23" s="9">
        <v>1.8</v>
      </c>
    </row>
    <row r="24" ht="14.25">
      <c r="C24" s="9">
        <v>23</v>
      </c>
      <c r="D24" s="9">
        <v>1.8999999999999999</v>
      </c>
    </row>
    <row r="25" ht="14.25">
      <c r="C25" s="9">
        <v>24</v>
      </c>
      <c r="D25" s="9" t="s">
        <v>177</v>
      </c>
    </row>
    <row r="26" ht="14.25">
      <c r="C26" s="9">
        <v>24</v>
      </c>
      <c r="D26" s="9">
        <v>1.7</v>
      </c>
    </row>
    <row r="27" ht="14.25">
      <c r="C27" s="9">
        <v>24</v>
      </c>
      <c r="D27" s="9">
        <v>1.8</v>
      </c>
    </row>
    <row r="28" ht="14.25">
      <c r="C28" s="9">
        <v>24</v>
      </c>
      <c r="D28" s="9">
        <v>1.8999999999999999</v>
      </c>
    </row>
    <row r="29" ht="14.25">
      <c r="C29" s="9">
        <v>24</v>
      </c>
      <c r="D29" s="9">
        <v>1.95</v>
      </c>
      <c r="F29" s="9"/>
      <c r="G29" s="9"/>
    </row>
    <row r="30" ht="14.25">
      <c r="C30" s="9">
        <v>24</v>
      </c>
      <c r="D30" s="9">
        <v>2</v>
      </c>
    </row>
    <row r="31" ht="14.25">
      <c r="C31" s="9">
        <v>24</v>
      </c>
      <c r="D31" s="9">
        <v>2.4500000000000002</v>
      </c>
      <c r="F31" s="9"/>
      <c r="G31" s="9"/>
    </row>
    <row r="32" ht="14.25">
      <c r="C32" s="9">
        <v>24</v>
      </c>
      <c r="D32" s="9">
        <v>2.5</v>
      </c>
    </row>
    <row r="33" ht="14.25">
      <c r="C33" s="9">
        <v>25</v>
      </c>
      <c r="D33" s="9">
        <v>1.7</v>
      </c>
      <c r="F33" s="9"/>
      <c r="G33" s="9"/>
    </row>
    <row r="34" ht="14.25">
      <c r="C34" s="9">
        <v>26</v>
      </c>
      <c r="D34" s="9">
        <v>2.2000000000000002</v>
      </c>
    </row>
    <row r="35" ht="14.25">
      <c r="C35" s="9">
        <v>27</v>
      </c>
      <c r="D35" s="9">
        <v>2.2999999999999998</v>
      </c>
      <c r="F35" s="9"/>
      <c r="G35" s="9"/>
    </row>
    <row r="36" ht="14.25">
      <c r="C36" s="9">
        <v>35</v>
      </c>
      <c r="D36" s="9" t="s">
        <v>176</v>
      </c>
    </row>
    <row r="37" ht="14.25">
      <c r="C37" s="9">
        <v>65</v>
      </c>
      <c r="D37" s="9">
        <v>2.6000000000000001</v>
      </c>
      <c r="F37" s="9"/>
      <c r="G37" s="9"/>
    </row>
    <row r="38" ht="14.25">
      <c r="C38" s="9">
        <v>67</v>
      </c>
      <c r="D38" s="9">
        <v>2.3999999999999999</v>
      </c>
      <c r="F38" s="9"/>
      <c r="G38" s="9"/>
    </row>
    <row r="39" ht="14.25">
      <c r="C39" s="9">
        <v>70</v>
      </c>
      <c r="D39" s="9">
        <v>1.8</v>
      </c>
    </row>
    <row r="40" ht="14.25">
      <c r="C40" s="9">
        <v>70</v>
      </c>
      <c r="D40" s="9">
        <v>2.1000000000000001</v>
      </c>
    </row>
    <row r="41" ht="14.25">
      <c r="C41" s="9">
        <v>70</v>
      </c>
      <c r="D41" s="9">
        <v>2.48</v>
      </c>
    </row>
    <row r="42" ht="14.25">
      <c r="C42" s="9">
        <v>72</v>
      </c>
      <c r="D42" s="2">
        <v>2.3999999999999999</v>
      </c>
    </row>
    <row r="43" ht="14.25">
      <c r="C43" s="9">
        <v>72</v>
      </c>
      <c r="D43" s="9">
        <v>2.6000000000000001</v>
      </c>
    </row>
    <row r="44" ht="14.25">
      <c r="C44" s="9">
        <v>73</v>
      </c>
      <c r="D44" s="9">
        <v>2.6000000000000001</v>
      </c>
    </row>
    <row r="45" ht="14.25">
      <c r="C45" s="9">
        <v>85</v>
      </c>
      <c r="D45" s="9">
        <v>2.27</v>
      </c>
      <c r="H45" s="9"/>
      <c r="I45" s="9"/>
    </row>
    <row r="46" ht="14.25">
      <c r="C46" s="9" t="s">
        <v>178</v>
      </c>
      <c r="D46" s="9" t="s">
        <v>179</v>
      </c>
    </row>
    <row r="47" ht="14.25">
      <c r="C47" s="9">
        <v>85</v>
      </c>
      <c r="D47" s="9">
        <v>2.6000000000000001</v>
      </c>
    </row>
    <row r="48" ht="14.25">
      <c r="C48" s="9">
        <v>90</v>
      </c>
      <c r="D48" s="9">
        <v>2.1000000000000001</v>
      </c>
    </row>
    <row r="49" ht="14.25">
      <c r="C49" s="9">
        <v>113</v>
      </c>
      <c r="D49" s="9">
        <v>2.7999999999999998</v>
      </c>
    </row>
    <row r="50" ht="14.25">
      <c r="C50" s="9">
        <v>120</v>
      </c>
      <c r="D50" s="9">
        <v>2.7999999999999998</v>
      </c>
    </row>
    <row r="51" ht="14.25">
      <c r="C51" s="9">
        <v>120</v>
      </c>
      <c r="D51" s="9">
        <v>4.0999999999999996</v>
      </c>
    </row>
    <row r="52" ht="14.25">
      <c r="C52" s="9"/>
      <c r="D52" s="9"/>
    </row>
    <row r="53" ht="14.25"/>
    <row r="54" ht="14.25">
      <c r="C54" s="9"/>
      <c r="D54" s="9"/>
    </row>
    <row r="55" ht="14.25"/>
    <row r="56" ht="14.25"/>
    <row r="57" ht="14.25"/>
    <row r="58" ht="14.25"/>
    <row r="59" ht="14.25"/>
    <row r="6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" zoomScale="100" workbookViewId="0">
      <selection activeCell="Q10" activeCellId="0" sqref="Q10"/>
    </sheetView>
  </sheetViews>
  <sheetFormatPr baseColWidth="10" defaultRowHeight="14.25"/>
  <cols>
    <col customWidth="1" min="1" max="1" width="18.00390625"/>
    <col customWidth="1" min="2" max="21" width="7.33203125"/>
  </cols>
  <sheetData>
    <row r="1">
      <c r="B1" t="s">
        <v>180</v>
      </c>
      <c r="E1" t="s">
        <v>181</v>
      </c>
      <c r="H1" t="s">
        <v>182</v>
      </c>
      <c r="K1" t="s">
        <v>183</v>
      </c>
      <c r="N1" t="s">
        <v>184</v>
      </c>
    </row>
    <row r="2">
      <c r="A2" t="s">
        <v>185</v>
      </c>
      <c r="B2" t="s">
        <v>186</v>
      </c>
      <c r="C2" t="s">
        <v>187</v>
      </c>
      <c r="D2" t="s">
        <v>188</v>
      </c>
      <c r="E2" t="s">
        <v>186</v>
      </c>
      <c r="F2" t="s">
        <v>187</v>
      </c>
      <c r="G2" t="s">
        <v>188</v>
      </c>
      <c r="H2" t="s">
        <v>186</v>
      </c>
      <c r="I2" t="s">
        <v>187</v>
      </c>
      <c r="J2" t="s">
        <v>188</v>
      </c>
      <c r="K2" t="s">
        <v>186</v>
      </c>
      <c r="L2" t="s">
        <v>187</v>
      </c>
      <c r="M2" t="s">
        <v>188</v>
      </c>
      <c r="N2" t="s">
        <v>186</v>
      </c>
      <c r="O2" t="s">
        <v>187</v>
      </c>
      <c r="P2" t="s">
        <v>188</v>
      </c>
    </row>
    <row r="3">
      <c r="A3" t="s">
        <v>189</v>
      </c>
      <c r="B3">
        <v>14</v>
      </c>
      <c r="D3" t="s">
        <v>122</v>
      </c>
      <c r="G3" t="s">
        <v>122</v>
      </c>
      <c r="H3">
        <v>85</v>
      </c>
      <c r="I3">
        <v>2.27</v>
      </c>
      <c r="J3" t="s">
        <v>190</v>
      </c>
      <c r="S3" t="s">
        <v>191</v>
      </c>
    </row>
    <row r="4">
      <c r="A4" t="s">
        <v>192</v>
      </c>
      <c r="B4">
        <v>15</v>
      </c>
      <c r="C4">
        <v>2</v>
      </c>
      <c r="D4" t="s">
        <v>193</v>
      </c>
      <c r="E4">
        <v>23</v>
      </c>
      <c r="F4">
        <v>1.5700000000000001</v>
      </c>
      <c r="G4" t="s">
        <v>122</v>
      </c>
      <c r="H4">
        <v>85</v>
      </c>
      <c r="I4">
        <v>2.6000000000000001</v>
      </c>
      <c r="J4" t="s">
        <v>190</v>
      </c>
      <c r="N4">
        <v>20</v>
      </c>
      <c r="O4">
        <v>2</v>
      </c>
      <c r="P4" t="s">
        <v>113</v>
      </c>
    </row>
    <row r="5">
      <c r="A5" t="s">
        <v>194</v>
      </c>
      <c r="B5">
        <v>14</v>
      </c>
      <c r="C5">
        <v>2.2000000000000002</v>
      </c>
      <c r="D5" t="s">
        <v>195</v>
      </c>
      <c r="E5">
        <v>23</v>
      </c>
      <c r="F5">
        <v>1.75</v>
      </c>
      <c r="G5" t="s">
        <v>120</v>
      </c>
      <c r="H5">
        <v>85</v>
      </c>
      <c r="I5">
        <v>2.6000000000000001</v>
      </c>
      <c r="J5" t="s">
        <v>190</v>
      </c>
      <c r="N5">
        <v>24</v>
      </c>
      <c r="O5">
        <v>2.4500000000000002</v>
      </c>
      <c r="P5" t="s">
        <v>193</v>
      </c>
    </row>
    <row r="6">
      <c r="A6" t="s">
        <v>196</v>
      </c>
      <c r="B6">
        <v>14</v>
      </c>
      <c r="C6">
        <v>2.2000000000000002</v>
      </c>
      <c r="D6" t="s">
        <v>197</v>
      </c>
      <c r="E6">
        <v>23</v>
      </c>
      <c r="F6">
        <v>1.6000000000000001</v>
      </c>
      <c r="G6" t="s">
        <v>120</v>
      </c>
      <c r="H6">
        <v>70</v>
      </c>
      <c r="I6">
        <v>1.8</v>
      </c>
      <c r="J6" t="s">
        <v>143</v>
      </c>
      <c r="K6">
        <v>100</v>
      </c>
      <c r="L6">
        <v>2.6000000000000001</v>
      </c>
      <c r="M6" t="s">
        <v>190</v>
      </c>
      <c r="N6">
        <v>21</v>
      </c>
      <c r="O6">
        <v>2</v>
      </c>
      <c r="P6" t="s">
        <v>198</v>
      </c>
    </row>
    <row r="7">
      <c r="A7" t="s">
        <v>199</v>
      </c>
      <c r="B7">
        <v>12</v>
      </c>
      <c r="C7">
        <v>2.2000000000000002</v>
      </c>
      <c r="D7" t="s">
        <v>161</v>
      </c>
      <c r="E7">
        <v>24</v>
      </c>
      <c r="F7">
        <v>1.95</v>
      </c>
      <c r="G7" t="s">
        <v>102</v>
      </c>
      <c r="H7">
        <v>120</v>
      </c>
      <c r="I7">
        <v>4.0999999999999996</v>
      </c>
      <c r="J7" t="s">
        <v>161</v>
      </c>
      <c r="N7">
        <v>27</v>
      </c>
      <c r="O7">
        <v>2.2999999999999998</v>
      </c>
      <c r="P7" t="s">
        <v>200</v>
      </c>
    </row>
    <row r="8">
      <c r="A8" t="s">
        <v>201</v>
      </c>
      <c r="D8" t="s">
        <v>197</v>
      </c>
      <c r="E8">
        <v>23</v>
      </c>
      <c r="F8">
        <v>1.8</v>
      </c>
      <c r="G8" t="s">
        <v>120</v>
      </c>
      <c r="H8">
        <v>70</v>
      </c>
      <c r="I8">
        <v>2.1000000000000001</v>
      </c>
      <c r="J8" t="s">
        <v>128</v>
      </c>
      <c r="K8">
        <v>135</v>
      </c>
      <c r="L8">
        <v>3.1000000000000001</v>
      </c>
      <c r="M8" t="s">
        <v>195</v>
      </c>
      <c r="S8" t="s">
        <v>202</v>
      </c>
    </row>
    <row r="9">
      <c r="A9" t="s">
        <v>203</v>
      </c>
      <c r="B9">
        <v>14</v>
      </c>
      <c r="C9">
        <v>2</v>
      </c>
      <c r="D9" t="s">
        <v>195</v>
      </c>
      <c r="E9">
        <v>23</v>
      </c>
      <c r="F9">
        <v>1.8</v>
      </c>
      <c r="G9" t="s">
        <v>120</v>
      </c>
      <c r="H9">
        <v>65</v>
      </c>
      <c r="I9">
        <v>2.6000000000000001</v>
      </c>
      <c r="J9" t="s">
        <v>164</v>
      </c>
      <c r="K9">
        <v>135</v>
      </c>
      <c r="L9">
        <v>4.2999999999999998</v>
      </c>
      <c r="M9" t="s">
        <v>143</v>
      </c>
      <c r="N9">
        <v>21</v>
      </c>
      <c r="O9">
        <v>2.3999999999999999</v>
      </c>
      <c r="P9" t="s">
        <v>165</v>
      </c>
    </row>
    <row r="10">
      <c r="A10" t="s">
        <v>204</v>
      </c>
      <c r="B10">
        <v>15</v>
      </c>
      <c r="C10">
        <v>2</v>
      </c>
      <c r="D10" t="s">
        <v>197</v>
      </c>
      <c r="E10">
        <v>23</v>
      </c>
      <c r="F10">
        <v>1.6000000000000001</v>
      </c>
      <c r="G10" t="s">
        <v>125</v>
      </c>
      <c r="H10">
        <v>73</v>
      </c>
      <c r="I10">
        <v>2.6000000000000001</v>
      </c>
      <c r="J10" t="s">
        <v>195</v>
      </c>
      <c r="K10">
        <v>135</v>
      </c>
      <c r="L10">
        <v>4.2999999999999998</v>
      </c>
      <c r="M10" t="s">
        <v>143</v>
      </c>
      <c r="N10">
        <v>21</v>
      </c>
      <c r="O10">
        <v>2.3999999999999999</v>
      </c>
      <c r="P10" t="s">
        <v>159</v>
      </c>
    </row>
    <row r="11">
      <c r="A11" t="s">
        <v>205</v>
      </c>
      <c r="B11">
        <v>14</v>
      </c>
      <c r="C11">
        <v>1.8999999999999999</v>
      </c>
      <c r="D11" t="s">
        <v>117</v>
      </c>
      <c r="E11">
        <v>24</v>
      </c>
      <c r="F11">
        <v>1.7</v>
      </c>
      <c r="G11" t="s">
        <v>206</v>
      </c>
      <c r="H11">
        <v>67</v>
      </c>
      <c r="I11">
        <v>2.3999999999999999</v>
      </c>
      <c r="J11" t="s">
        <v>151</v>
      </c>
      <c r="K11">
        <v>111</v>
      </c>
      <c r="L11">
        <v>3.3999999999999999</v>
      </c>
      <c r="M11" t="s">
        <v>145</v>
      </c>
      <c r="N11">
        <v>26</v>
      </c>
      <c r="O11">
        <v>2.2000000000000002</v>
      </c>
      <c r="P11" t="s">
        <v>207</v>
      </c>
    </row>
    <row r="12">
      <c r="A12" t="s">
        <v>208</v>
      </c>
      <c r="B12">
        <v>15</v>
      </c>
      <c r="C12">
        <v>2</v>
      </c>
      <c r="D12" t="s">
        <v>197</v>
      </c>
      <c r="E12">
        <v>23</v>
      </c>
      <c r="F12">
        <v>1.6000000000000001</v>
      </c>
      <c r="G12" t="s">
        <v>123</v>
      </c>
      <c r="H12">
        <v>73</v>
      </c>
      <c r="I12">
        <v>2.6000000000000001</v>
      </c>
      <c r="J12" t="s">
        <v>195</v>
      </c>
      <c r="N12">
        <v>21</v>
      </c>
      <c r="O12">
        <v>2.3999999999999999</v>
      </c>
      <c r="P12" t="s">
        <v>159</v>
      </c>
    </row>
    <row r="13">
      <c r="A13" t="s">
        <v>209</v>
      </c>
      <c r="B13">
        <v>13</v>
      </c>
      <c r="C13">
        <v>2.2000000000000002</v>
      </c>
      <c r="D13" t="s">
        <v>135</v>
      </c>
      <c r="E13">
        <v>24</v>
      </c>
      <c r="F13">
        <v>1.8</v>
      </c>
      <c r="G13" t="s">
        <v>210</v>
      </c>
      <c r="H13">
        <v>120</v>
      </c>
      <c r="I13">
        <v>2.7999999999999998</v>
      </c>
      <c r="J13" t="s">
        <v>137</v>
      </c>
      <c r="N13">
        <v>23</v>
      </c>
      <c r="O13">
        <v>1.8999999999999999</v>
      </c>
      <c r="P13" t="s">
        <v>153</v>
      </c>
    </row>
    <row r="14">
      <c r="A14" t="s">
        <v>211</v>
      </c>
      <c r="D14" t="s">
        <v>143</v>
      </c>
      <c r="G14" t="s">
        <v>68</v>
      </c>
      <c r="J14" t="s">
        <v>143</v>
      </c>
      <c r="P14" t="s">
        <v>143</v>
      </c>
    </row>
    <row r="15">
      <c r="A15" t="s">
        <v>212</v>
      </c>
      <c r="B15">
        <v>12</v>
      </c>
      <c r="C15">
        <v>1.7</v>
      </c>
      <c r="D15" t="s">
        <v>143</v>
      </c>
      <c r="E15">
        <v>25</v>
      </c>
      <c r="F15">
        <v>1.7</v>
      </c>
      <c r="G15" t="s">
        <v>68</v>
      </c>
      <c r="H15">
        <v>113</v>
      </c>
      <c r="I15">
        <v>2.7999999999999998</v>
      </c>
      <c r="J15" t="s">
        <v>143</v>
      </c>
      <c r="N15">
        <v>17</v>
      </c>
      <c r="O15">
        <v>2.2000000000000002</v>
      </c>
      <c r="P15" t="s">
        <v>143</v>
      </c>
    </row>
    <row r="16">
      <c r="A16" t="s">
        <v>213</v>
      </c>
      <c r="B16">
        <v>12</v>
      </c>
      <c r="C16">
        <v>2</v>
      </c>
      <c r="D16" t="s">
        <v>168</v>
      </c>
      <c r="E16">
        <v>24</v>
      </c>
      <c r="F16" t="s">
        <v>177</v>
      </c>
      <c r="G16" t="s">
        <v>214</v>
      </c>
      <c r="H16">
        <v>72</v>
      </c>
      <c r="I16">
        <v>2.6000000000000001</v>
      </c>
      <c r="J16" t="s">
        <v>215</v>
      </c>
      <c r="N16">
        <v>21</v>
      </c>
      <c r="O16">
        <v>2</v>
      </c>
      <c r="P16" t="s">
        <v>132</v>
      </c>
    </row>
    <row r="17">
      <c r="A17" t="s">
        <v>216</v>
      </c>
      <c r="B17">
        <v>13</v>
      </c>
      <c r="C17">
        <v>2.2000000000000002</v>
      </c>
      <c r="D17" t="s">
        <v>24</v>
      </c>
      <c r="E17">
        <v>23</v>
      </c>
      <c r="F17" t="s">
        <v>176</v>
      </c>
      <c r="G17" t="s">
        <v>133</v>
      </c>
      <c r="H17">
        <v>90</v>
      </c>
      <c r="I17">
        <v>2.1000000000000001</v>
      </c>
      <c r="O17">
        <v>2.3999999999999999</v>
      </c>
    </row>
    <row r="18">
      <c r="A18" t="s">
        <v>217</v>
      </c>
      <c r="B18">
        <v>12</v>
      </c>
      <c r="C18">
        <v>2</v>
      </c>
      <c r="D18" t="s">
        <v>82</v>
      </c>
      <c r="E18">
        <v>23</v>
      </c>
      <c r="F18" s="10" t="s">
        <v>218</v>
      </c>
      <c r="G18" t="s">
        <v>214</v>
      </c>
      <c r="H18">
        <v>72</v>
      </c>
      <c r="I18" s="2">
        <v>2.3999999999999999</v>
      </c>
      <c r="J18" t="s">
        <v>171</v>
      </c>
      <c r="N18">
        <v>21</v>
      </c>
      <c r="O18">
        <v>1.8999999999999999</v>
      </c>
      <c r="P18" t="s">
        <v>82</v>
      </c>
    </row>
    <row r="19">
      <c r="A19" t="s">
        <v>219</v>
      </c>
      <c r="B19">
        <v>16</v>
      </c>
      <c r="C19">
        <v>2.2000000000000002</v>
      </c>
      <c r="D19" t="s">
        <v>163</v>
      </c>
      <c r="E19">
        <v>24</v>
      </c>
      <c r="F19">
        <v>1.8999999999999999</v>
      </c>
      <c r="G19" t="s">
        <v>142</v>
      </c>
      <c r="H19" t="s">
        <v>178</v>
      </c>
      <c r="I19" t="s">
        <v>179</v>
      </c>
      <c r="J19" t="s">
        <v>156</v>
      </c>
      <c r="N19">
        <v>24</v>
      </c>
      <c r="O19">
        <v>2</v>
      </c>
      <c r="P19" t="s">
        <v>158</v>
      </c>
    </row>
    <row r="20">
      <c r="A20" t="s">
        <v>220</v>
      </c>
      <c r="B20">
        <v>13</v>
      </c>
      <c r="C20">
        <v>2</v>
      </c>
      <c r="D20" t="s">
        <v>221</v>
      </c>
      <c r="E20">
        <v>35</v>
      </c>
      <c r="F20" t="s">
        <v>176</v>
      </c>
      <c r="G20" t="s">
        <v>139</v>
      </c>
      <c r="H20">
        <v>70</v>
      </c>
      <c r="I20">
        <v>2.48</v>
      </c>
      <c r="J20" t="s">
        <v>171</v>
      </c>
      <c r="N20">
        <v>24</v>
      </c>
      <c r="O20">
        <v>2.5</v>
      </c>
      <c r="P20" t="s">
        <v>173</v>
      </c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93a6f0-2985-43e0-a9a8-162598fae3a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E0246E3061C54F8458EBBE0C0F398F" ma:contentTypeVersion="16" ma:contentTypeDescription="Create a new document." ma:contentTypeScope="" ma:versionID="7c6f554bbf0205498782dff810431014">
  <xsd:schema xmlns:xsd="http://www.w3.org/2001/XMLSchema" xmlns:xs="http://www.w3.org/2001/XMLSchema" xmlns:p="http://schemas.microsoft.com/office/2006/metadata/properties" xmlns:ns3="b8c1a1db-4749-41cb-9a75-3b090167f9a8" xmlns:ns4="8693a6f0-2985-43e0-a9a8-162598fae3af" targetNamespace="http://schemas.microsoft.com/office/2006/metadata/properties" ma:root="true" ma:fieldsID="b56026a517fe72c323f2dbb367b76ca8" ns3:_="" ns4:_="">
    <xsd:import namespace="b8c1a1db-4749-41cb-9a75-3b090167f9a8"/>
    <xsd:import namespace="8693a6f0-2985-43e0-a9a8-162598fae3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1a1db-4749-41cb-9a75-3b090167f9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3a6f0-2985-43e0-a9a8-162598fae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4E21EE-76DA-46D2-AE17-0A29984662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6C5291-51EF-41B3-8BBD-3E9F42A2E10F}">
  <ds:schemaRefs>
    <ds:schemaRef ds:uri="http://schemas.openxmlformats.org/package/2006/metadata/core-properties"/>
    <ds:schemaRef ds:uri="http://schemas.microsoft.com/office/2006/metadata/properties"/>
    <ds:schemaRef ds:uri="b8c1a1db-4749-41cb-9a75-3b090167f9a8"/>
    <ds:schemaRef ds:uri="8693a6f0-2985-43e0-a9a8-162598fae3af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2E950AC-A418-46BC-9530-A66FE778E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1a1db-4749-41cb-9a75-3b090167f9a8"/>
    <ds:schemaRef ds:uri="8693a6f0-2985-43e0-a9a8-162598fae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Maile, Silas Jonathan (DXC Luxoft)</dc:creator>
  <cp:revision>5</cp:revision>
  <dcterms:created xsi:type="dcterms:W3CDTF">2025-04-02T08:59:10Z</dcterms:created>
  <dcterms:modified xsi:type="dcterms:W3CDTF">2025-04-08T19:36:51Z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0x010100F1E0246E3061C54F8458EBBE0C0F398F</vt:lpwstr>
  </property>
</Properties>
</file>