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ownloads\"/>
    </mc:Choice>
  </mc:AlternateContent>
  <xr:revisionPtr revIDLastSave="0" documentId="13_ncr:1_{E0F456E4-E168-4563-98CE-D5076BD5716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anie 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E44" i="1"/>
  <c r="F44" i="1"/>
  <c r="G44" i="1"/>
  <c r="H44" i="1"/>
  <c r="F42" i="1"/>
  <c r="G42" i="1"/>
  <c r="H42" i="1"/>
  <c r="E42" i="1"/>
  <c r="E37" i="1"/>
  <c r="F37" i="1"/>
  <c r="G37" i="1"/>
  <c r="H37" i="1"/>
  <c r="E38" i="1"/>
  <c r="F38" i="1"/>
  <c r="G38" i="1"/>
  <c r="H38" i="1"/>
  <c r="F36" i="1"/>
  <c r="G36" i="1"/>
  <c r="H36" i="1"/>
  <c r="E36" i="1"/>
  <c r="E21" i="1"/>
  <c r="F21" i="1"/>
  <c r="G21" i="1"/>
  <c r="H21" i="1"/>
  <c r="E22" i="1"/>
  <c r="F22" i="1"/>
  <c r="G22" i="1"/>
  <c r="H22" i="1"/>
  <c r="F20" i="1"/>
  <c r="G20" i="1"/>
  <c r="H20" i="1"/>
  <c r="E20" i="1"/>
  <c r="E26" i="1"/>
  <c r="F26" i="1"/>
  <c r="G26" i="1"/>
  <c r="H26" i="1"/>
  <c r="E27" i="1"/>
  <c r="F27" i="1"/>
  <c r="G27" i="1"/>
  <c r="H27" i="1"/>
  <c r="F25" i="1"/>
  <c r="G25" i="1"/>
  <c r="H25" i="1"/>
  <c r="E25" i="1"/>
  <c r="Y7" i="1"/>
  <c r="Z7" i="1" s="1"/>
  <c r="AA7" i="1" s="1"/>
  <c r="AB7" i="1" s="1"/>
  <c r="Y8" i="1"/>
  <c r="Z8" i="1" s="1"/>
  <c r="AA8" i="1" s="1"/>
  <c r="AB8" i="1" s="1"/>
  <c r="Z6" i="1"/>
  <c r="AA6" i="1" s="1"/>
  <c r="AB6" i="1" s="1"/>
  <c r="Y6" i="1"/>
  <c r="S7" i="1"/>
  <c r="S8" i="1" s="1"/>
  <c r="T7" i="1"/>
  <c r="U7" i="1"/>
  <c r="V7" i="1"/>
  <c r="T8" i="1"/>
  <c r="U8" i="1"/>
  <c r="V8" i="1"/>
  <c r="T6" i="1"/>
  <c r="U6" i="1"/>
  <c r="V6" i="1"/>
  <c r="S6" i="1"/>
  <c r="J28" i="1"/>
  <c r="M19" i="1"/>
  <c r="M16" i="1"/>
  <c r="N16" i="1"/>
  <c r="O16" i="1"/>
  <c r="P16" i="1"/>
  <c r="M17" i="1"/>
  <c r="N17" i="1"/>
  <c r="O17" i="1"/>
  <c r="P17" i="1"/>
  <c r="N15" i="1"/>
  <c r="O15" i="1"/>
  <c r="P15" i="1"/>
  <c r="M15" i="1"/>
  <c r="M6" i="1"/>
  <c r="M10" i="1"/>
  <c r="M7" i="1"/>
  <c r="N7" i="1"/>
  <c r="O7" i="1"/>
  <c r="P7" i="1"/>
  <c r="M8" i="1"/>
  <c r="N8" i="1"/>
  <c r="O8" i="1"/>
  <c r="P8" i="1"/>
  <c r="N6" i="1"/>
  <c r="O6" i="1"/>
  <c r="P6" i="1"/>
  <c r="E31" i="1"/>
  <c r="F31" i="1"/>
  <c r="G31" i="1"/>
  <c r="H31" i="1"/>
  <c r="E32" i="1"/>
  <c r="F32" i="1"/>
  <c r="G32" i="1"/>
  <c r="H32" i="1"/>
  <c r="F30" i="1"/>
  <c r="G30" i="1"/>
  <c r="H30" i="1"/>
  <c r="E30" i="1"/>
  <c r="E15" i="1"/>
  <c r="F15" i="1"/>
  <c r="G15" i="1"/>
  <c r="H15" i="1"/>
  <c r="E16" i="1"/>
  <c r="F16" i="1"/>
  <c r="G16" i="1"/>
  <c r="H16" i="1"/>
  <c r="F14" i="1"/>
  <c r="G14" i="1"/>
  <c r="H14" i="1"/>
  <c r="E14" i="1"/>
  <c r="I11" i="1"/>
  <c r="F11" i="1"/>
  <c r="G11" i="1"/>
  <c r="H11" i="1"/>
  <c r="E11" i="1"/>
  <c r="I10" i="1"/>
  <c r="J9" i="1"/>
  <c r="F10" i="1"/>
  <c r="G10" i="1"/>
  <c r="H10" i="1"/>
  <c r="E10" i="1"/>
  <c r="J7" i="1"/>
  <c r="J8" i="1"/>
  <c r="J6" i="1"/>
  <c r="F9" i="1"/>
  <c r="G9" i="1"/>
  <c r="H9" i="1"/>
  <c r="E9" i="1"/>
  <c r="I7" i="1"/>
  <c r="I8" i="1"/>
  <c r="I6" i="1"/>
  <c r="H8" i="1"/>
  <c r="G8" i="1"/>
  <c r="F8" i="1"/>
  <c r="F7" i="1"/>
  <c r="F6" i="1"/>
  <c r="E7" i="1"/>
  <c r="E6" i="1"/>
  <c r="J40" i="1" l="1"/>
  <c r="J34" i="1"/>
  <c r="J18" i="1"/>
  <c r="J23" i="1"/>
  <c r="M21" i="1" l="1"/>
</calcChain>
</file>

<file path=xl/sharedStrings.xml><?xml version="1.0" encoding="utf-8"?>
<sst xmlns="http://schemas.openxmlformats.org/spreadsheetml/2006/main" count="40" uniqueCount="28">
  <si>
    <t xml:space="preserve"> </t>
  </si>
  <si>
    <t>X</t>
  </si>
  <si>
    <t>Y</t>
  </si>
  <si>
    <t>h(y)</t>
  </si>
  <si>
    <t>g(x)</t>
  </si>
  <si>
    <t>P(X|Y=3)</t>
  </si>
  <si>
    <t>Ei(y)</t>
  </si>
  <si>
    <t>Ei(x)</t>
  </si>
  <si>
    <t>Moment zwykły rzędu (1,1)</t>
  </si>
  <si>
    <t>moment centralny rzędu (1,0)</t>
  </si>
  <si>
    <t xml:space="preserve">moment centralny rzędu (0,1) </t>
  </si>
  <si>
    <t xml:space="preserve">moment centralny rzędu (1,1) </t>
  </si>
  <si>
    <t>moment zwykły (1,1)</t>
  </si>
  <si>
    <t>sum</t>
  </si>
  <si>
    <t xml:space="preserve"> cov(X, Y)</t>
  </si>
  <si>
    <t>sum_cov</t>
  </si>
  <si>
    <t>korelacja</t>
  </si>
  <si>
    <t>moment centralny rzędu (2,0)</t>
  </si>
  <si>
    <t xml:space="preserve">moment centralny rzędu (0,2) </t>
  </si>
  <si>
    <t>sum (2, 0)</t>
  </si>
  <si>
    <t>sum (0, 2)</t>
  </si>
  <si>
    <t>sum (1, 1)</t>
  </si>
  <si>
    <t>sum (0, 1)</t>
  </si>
  <si>
    <t>sum (1, 0)</t>
  </si>
  <si>
    <t>&lt;-- E(Y)</t>
  </si>
  <si>
    <t>&lt;--E(X)</t>
  </si>
  <si>
    <t>moment zwykły (2,0)</t>
  </si>
  <si>
    <t>moment zwykły (0,2)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</si>
</sst>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color theme="1"/>
      <name val="Calibri"/>
      <family val="2"/>
      <charset val="238"/>
    </font>
    <font>
      <sz val="12"/>
      <color theme="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 applyBorder="1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0" fillId="0" borderId="0" xfId="0" applyNumberFormat="1"/>
    <xf numFmtId="0" fontId="1" fillId="3" borderId="0" xfId="0" applyFont="1" applyFill="1" applyBorder="1"/>
    <xf numFmtId="0" fontId="0" fillId="3" borderId="0" xfId="0" applyFill="1" applyBorder="1"/>
    <xf numFmtId="0" fontId="1" fillId="4" borderId="0" xfId="0" applyFont="1" applyFill="1" applyBorder="1"/>
    <xf numFmtId="0" fontId="0" fillId="4" borderId="0" xfId="0" applyFill="1" applyBorder="1"/>
    <xf numFmtId="0" fontId="1" fillId="5" borderId="0" xfId="0" applyFont="1" applyFill="1" applyBorder="1"/>
    <xf numFmtId="2" fontId="1" fillId="5" borderId="0" xfId="0" applyNumberFormat="1" applyFont="1" applyFill="1" applyBorder="1"/>
    <xf numFmtId="0" fontId="0" fillId="0" borderId="0" xfId="0" applyAlignment="1"/>
    <xf numFmtId="0" fontId="3" fillId="0" borderId="0" xfId="0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 applyBorder="1"/>
    <xf numFmtId="0" fontId="4" fillId="2" borderId="0" xfId="0" applyFont="1" applyFill="1" applyBorder="1" applyAlignment="1">
      <alignment wrapText="1"/>
    </xf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workbookViewId="0">
      <selection activeCell="K27" sqref="K27"/>
    </sheetView>
  </sheetViews>
  <sheetFormatPr defaultRowHeight="15" x14ac:dyDescent="0.25"/>
  <cols>
    <col min="10" max="10" width="9.85546875" bestFit="1" customWidth="1"/>
    <col min="12" max="12" width="9.85546875" customWidth="1"/>
  </cols>
  <sheetData>
    <row r="1" spans="1:28" x14ac:dyDescent="0.25">
      <c r="K1" s="1"/>
      <c r="L1" s="35"/>
    </row>
    <row r="2" spans="1:28" x14ac:dyDescent="0.25">
      <c r="B2" s="2"/>
      <c r="C2" s="2"/>
      <c r="D2" s="2"/>
      <c r="E2" s="2"/>
      <c r="F2" s="2"/>
      <c r="G2" s="2"/>
      <c r="H2" s="2"/>
      <c r="I2" s="2"/>
      <c r="J2" s="1"/>
    </row>
    <row r="3" spans="1:28" ht="15.75" thickBot="1" x14ac:dyDescent="0.3">
      <c r="B3" s="2"/>
      <c r="C3" s="2"/>
      <c r="D3" s="2"/>
      <c r="E3" s="2"/>
      <c r="F3" s="2"/>
      <c r="G3" s="2"/>
      <c r="H3" s="2"/>
      <c r="I3" s="2"/>
      <c r="J3" s="1"/>
    </row>
    <row r="4" spans="1:28" ht="15.75" x14ac:dyDescent="0.25">
      <c r="B4" s="2"/>
      <c r="C4" s="5" t="s">
        <v>0</v>
      </c>
      <c r="D4" s="6" t="s">
        <v>0</v>
      </c>
      <c r="E4" s="21" t="s">
        <v>1</v>
      </c>
      <c r="F4" s="22"/>
      <c r="G4" s="22"/>
      <c r="H4" s="23"/>
      <c r="I4" s="2"/>
      <c r="J4" s="1"/>
      <c r="L4" t="s">
        <v>12</v>
      </c>
      <c r="R4" t="s">
        <v>26</v>
      </c>
      <c r="X4" t="s">
        <v>27</v>
      </c>
    </row>
    <row r="5" spans="1:28" ht="16.5" thickBot="1" x14ac:dyDescent="0.3">
      <c r="B5" s="2"/>
      <c r="C5" s="7" t="s">
        <v>0</v>
      </c>
      <c r="D5" s="8" t="s">
        <v>0</v>
      </c>
      <c r="E5" s="16">
        <v>2</v>
      </c>
      <c r="F5" s="17">
        <v>3</v>
      </c>
      <c r="G5" s="17">
        <v>4</v>
      </c>
      <c r="H5" s="13">
        <v>5</v>
      </c>
      <c r="I5" s="29" t="s">
        <v>3</v>
      </c>
      <c r="J5" s="28" t="s">
        <v>6</v>
      </c>
      <c r="L5" s="8" t="s">
        <v>0</v>
      </c>
      <c r="M5" s="16">
        <v>2</v>
      </c>
      <c r="N5" s="17">
        <v>3</v>
      </c>
      <c r="O5" s="17">
        <v>4</v>
      </c>
      <c r="P5" s="13">
        <v>5</v>
      </c>
      <c r="R5" s="8" t="s">
        <v>0</v>
      </c>
      <c r="S5" s="16">
        <v>2</v>
      </c>
      <c r="T5" s="17">
        <v>3</v>
      </c>
      <c r="U5" s="17">
        <v>4</v>
      </c>
      <c r="V5" s="13">
        <v>5</v>
      </c>
      <c r="X5" s="8" t="s">
        <v>0</v>
      </c>
      <c r="Y5" s="16">
        <v>2</v>
      </c>
      <c r="Z5" s="17">
        <v>3</v>
      </c>
      <c r="AA5" s="17">
        <v>4</v>
      </c>
      <c r="AB5" s="13">
        <v>5</v>
      </c>
    </row>
    <row r="6" spans="1:28" ht="15.75" x14ac:dyDescent="0.25">
      <c r="B6" s="2"/>
      <c r="C6" s="18" t="s">
        <v>2</v>
      </c>
      <c r="D6" s="9">
        <v>1</v>
      </c>
      <c r="E6" s="10">
        <f>2/15</f>
        <v>0.13333333333333333</v>
      </c>
      <c r="F6" s="10">
        <f>1/15</f>
        <v>6.6666666666666666E-2</v>
      </c>
      <c r="G6" s="10">
        <v>0</v>
      </c>
      <c r="H6" s="11">
        <v>0</v>
      </c>
      <c r="I6" s="30">
        <f>SUM(E6:H6)</f>
        <v>0.2</v>
      </c>
      <c r="J6" s="28">
        <f>I6*D6</f>
        <v>0.2</v>
      </c>
      <c r="L6" s="9">
        <v>1</v>
      </c>
      <c r="M6" s="10">
        <f t="shared" ref="M6:P6" si="0">$L6*M$5*E6</f>
        <v>0.26666666666666666</v>
      </c>
      <c r="N6" s="10">
        <f t="shared" si="0"/>
        <v>0.2</v>
      </c>
      <c r="O6" s="10">
        <f t="shared" si="0"/>
        <v>0</v>
      </c>
      <c r="P6" s="10">
        <f t="shared" si="0"/>
        <v>0</v>
      </c>
      <c r="R6" s="9">
        <v>1</v>
      </c>
      <c r="S6" s="10">
        <f>S5^2*E6</f>
        <v>0.53333333333333333</v>
      </c>
      <c r="T6" s="10">
        <f t="shared" ref="T6:V6" si="1">T5^2*F6</f>
        <v>0.6</v>
      </c>
      <c r="U6" s="10">
        <f t="shared" si="1"/>
        <v>0</v>
      </c>
      <c r="V6" s="10">
        <f t="shared" si="1"/>
        <v>0</v>
      </c>
      <c r="X6" s="9">
        <v>1</v>
      </c>
      <c r="Y6" s="10">
        <f>X6^2*E6</f>
        <v>0.13333333333333333</v>
      </c>
      <c r="Z6" s="10">
        <f t="shared" ref="Z6:AB6" si="2">Y6^2*F6</f>
        <v>1.1851851851851852E-3</v>
      </c>
      <c r="AA6" s="10">
        <f t="shared" si="2"/>
        <v>0</v>
      </c>
      <c r="AB6" s="10">
        <f t="shared" si="2"/>
        <v>0</v>
      </c>
    </row>
    <row r="7" spans="1:28" ht="15.75" x14ac:dyDescent="0.25">
      <c r="B7" s="2"/>
      <c r="C7" s="19"/>
      <c r="D7" s="12">
        <v>2</v>
      </c>
      <c r="E7" s="10">
        <f>2/15</f>
        <v>0.13333333333333333</v>
      </c>
      <c r="F7" s="10">
        <f>1/5</f>
        <v>0.2</v>
      </c>
      <c r="G7" s="10">
        <v>0</v>
      </c>
      <c r="H7" s="11">
        <v>0</v>
      </c>
      <c r="I7" s="30">
        <f t="shared" ref="I7:I8" si="3">SUM(E7:H7)</f>
        <v>0.33333333333333337</v>
      </c>
      <c r="J7" s="28">
        <f t="shared" ref="J7:J8" si="4">I7*D7</f>
        <v>0.66666666666666674</v>
      </c>
      <c r="L7" s="12">
        <v>2</v>
      </c>
      <c r="M7" s="10">
        <f t="shared" ref="M7:M8" si="5">$L7*M$5*E7</f>
        <v>0.53333333333333333</v>
      </c>
      <c r="N7" s="10">
        <f t="shared" ref="N7:N8" si="6">$L7*N$5*F7</f>
        <v>1.2000000000000002</v>
      </c>
      <c r="O7" s="10">
        <f t="shared" ref="O7:O8" si="7">$L7*O$5*G7</f>
        <v>0</v>
      </c>
      <c r="P7" s="10">
        <f t="shared" ref="P7:P8" si="8">$L7*P$5*H7</f>
        <v>0</v>
      </c>
      <c r="R7" s="12">
        <v>2</v>
      </c>
      <c r="S7" s="10">
        <f t="shared" ref="S7:S8" si="9">S6^2*E7</f>
        <v>3.7925925925925925E-2</v>
      </c>
      <c r="T7" s="10">
        <f t="shared" ref="T7:T8" si="10">T6^2*F7</f>
        <v>7.1999999999999995E-2</v>
      </c>
      <c r="U7" s="10">
        <f t="shared" ref="U7:U8" si="11">U6^2*G7</f>
        <v>0</v>
      </c>
      <c r="V7" s="10">
        <f t="shared" ref="V7:V8" si="12">V6^2*H7</f>
        <v>0</v>
      </c>
      <c r="X7" s="12">
        <v>2</v>
      </c>
      <c r="Y7" s="10">
        <f t="shared" ref="Y7:Y8" si="13">X7^2*E7</f>
        <v>0.53333333333333333</v>
      </c>
      <c r="Z7" s="10">
        <f t="shared" ref="Z7:Z8" si="14">Y7^2*F7</f>
        <v>5.6888888888888892E-2</v>
      </c>
      <c r="AA7" s="10">
        <f t="shared" ref="AA7:AA8" si="15">Z7^2*G7</f>
        <v>0</v>
      </c>
      <c r="AB7" s="10">
        <f t="shared" ref="AB7:AB8" si="16">AA7^2*H7</f>
        <v>0</v>
      </c>
    </row>
    <row r="8" spans="1:28" ht="16.5" thickBot="1" x14ac:dyDescent="0.3">
      <c r="B8" s="2"/>
      <c r="C8" s="20"/>
      <c r="D8" s="13">
        <v>3</v>
      </c>
      <c r="E8" s="14">
        <v>0</v>
      </c>
      <c r="F8" s="14">
        <f>2/15</f>
        <v>0.13333333333333333</v>
      </c>
      <c r="G8" s="14">
        <f>4/15</f>
        <v>0.26666666666666666</v>
      </c>
      <c r="H8" s="15">
        <f>1/15</f>
        <v>6.6666666666666666E-2</v>
      </c>
      <c r="I8" s="30">
        <f t="shared" si="3"/>
        <v>0.46666666666666667</v>
      </c>
      <c r="J8" s="28">
        <f t="shared" si="4"/>
        <v>1.4</v>
      </c>
      <c r="L8" s="13">
        <v>3</v>
      </c>
      <c r="M8" s="10">
        <f t="shared" si="5"/>
        <v>0</v>
      </c>
      <c r="N8" s="10">
        <f t="shared" si="6"/>
        <v>1.2</v>
      </c>
      <c r="O8" s="10">
        <f t="shared" si="7"/>
        <v>3.2</v>
      </c>
      <c r="P8" s="10">
        <f t="shared" si="8"/>
        <v>1</v>
      </c>
      <c r="R8" s="13">
        <v>3</v>
      </c>
      <c r="S8" s="10">
        <f t="shared" si="9"/>
        <v>0</v>
      </c>
      <c r="T8" s="10">
        <f t="shared" si="10"/>
        <v>6.9119999999999989E-4</v>
      </c>
      <c r="U8" s="10">
        <f t="shared" si="11"/>
        <v>0</v>
      </c>
      <c r="V8" s="10">
        <f t="shared" si="12"/>
        <v>0</v>
      </c>
      <c r="X8" s="13">
        <v>3</v>
      </c>
      <c r="Y8" s="10">
        <f t="shared" si="13"/>
        <v>0</v>
      </c>
      <c r="Z8" s="10">
        <f t="shared" si="14"/>
        <v>0</v>
      </c>
      <c r="AA8" s="10">
        <f t="shared" si="15"/>
        <v>0</v>
      </c>
      <c r="AB8" s="10">
        <f t="shared" si="16"/>
        <v>0</v>
      </c>
    </row>
    <row r="9" spans="1:28" x14ac:dyDescent="0.25">
      <c r="B9" s="2"/>
      <c r="C9" s="2"/>
      <c r="D9" s="29" t="s">
        <v>4</v>
      </c>
      <c r="E9" s="30">
        <f>SUM(E6:E8)</f>
        <v>0.26666666666666666</v>
      </c>
      <c r="F9" s="30">
        <f t="shared" ref="F9:H9" si="17">SUM(F6:F8)</f>
        <v>0.4</v>
      </c>
      <c r="G9" s="30">
        <f t="shared" si="17"/>
        <v>0.26666666666666666</v>
      </c>
      <c r="H9" s="30">
        <f t="shared" si="17"/>
        <v>6.6666666666666666E-2</v>
      </c>
      <c r="I9" s="3"/>
      <c r="J9" s="26">
        <f>SUM(J6:J8)</f>
        <v>2.2666666666666666</v>
      </c>
      <c r="K9" t="s">
        <v>24</v>
      </c>
    </row>
    <row r="10" spans="1:28" x14ac:dyDescent="0.25">
      <c r="B10" s="2"/>
      <c r="C10" s="2"/>
      <c r="D10" s="27" t="s">
        <v>7</v>
      </c>
      <c r="E10" s="27">
        <f>E9*E5</f>
        <v>0.53333333333333333</v>
      </c>
      <c r="F10" s="27">
        <f t="shared" ref="F10:H10" si="18">F9*F5</f>
        <v>1.2000000000000002</v>
      </c>
      <c r="G10" s="27">
        <f t="shared" si="18"/>
        <v>1.0666666666666667</v>
      </c>
      <c r="H10" s="27">
        <f t="shared" si="18"/>
        <v>0.33333333333333331</v>
      </c>
      <c r="I10" s="25">
        <f>SUM(E10:H10)</f>
        <v>3.1333333333333333</v>
      </c>
      <c r="J10" s="1" t="s">
        <v>25</v>
      </c>
      <c r="L10" t="s">
        <v>13</v>
      </c>
      <c r="M10" s="24">
        <f>SUM(M6:P8)</f>
        <v>7.6000000000000005</v>
      </c>
    </row>
    <row r="11" spans="1:28" x14ac:dyDescent="0.25">
      <c r="B11" s="4"/>
      <c r="C11" s="4"/>
      <c r="D11" s="32" t="s">
        <v>5</v>
      </c>
      <c r="E11" s="33">
        <f>E8/$I$8</f>
        <v>0</v>
      </c>
      <c r="F11" s="33">
        <f t="shared" ref="F11:H11" si="19">F8/$I$8</f>
        <v>0.2857142857142857</v>
      </c>
      <c r="G11" s="33">
        <f t="shared" si="19"/>
        <v>0.5714285714285714</v>
      </c>
      <c r="H11" s="33">
        <f t="shared" si="19"/>
        <v>0.14285714285714285</v>
      </c>
      <c r="I11" s="33">
        <f>SUM(E11:H11)</f>
        <v>1</v>
      </c>
      <c r="J11" s="34"/>
    </row>
    <row r="12" spans="1:28" x14ac:dyDescent="0.25">
      <c r="A12" s="31" t="s">
        <v>8</v>
      </c>
      <c r="B12" s="31"/>
      <c r="C12" s="31"/>
    </row>
    <row r="13" spans="1:28" ht="18" customHeight="1" thickBot="1" x14ac:dyDescent="0.3">
      <c r="D13" s="8" t="s">
        <v>0</v>
      </c>
      <c r="E13" s="16">
        <v>2</v>
      </c>
      <c r="F13" s="17">
        <v>3</v>
      </c>
      <c r="G13" s="17">
        <v>4</v>
      </c>
      <c r="H13" s="13">
        <v>5</v>
      </c>
    </row>
    <row r="14" spans="1:28" ht="17.25" customHeight="1" thickBot="1" x14ac:dyDescent="0.3">
      <c r="D14" s="9">
        <v>1</v>
      </c>
      <c r="E14" s="10">
        <f>$D14*E$13*E6</f>
        <v>0.26666666666666666</v>
      </c>
      <c r="F14" s="10">
        <f t="shared" ref="F14:H14" si="20">$D14*F$13*F6</f>
        <v>0.2</v>
      </c>
      <c r="G14" s="10">
        <f t="shared" si="20"/>
        <v>0</v>
      </c>
      <c r="H14" s="10">
        <f t="shared" si="20"/>
        <v>0</v>
      </c>
      <c r="L14" s="36" t="s">
        <v>14</v>
      </c>
      <c r="M14" s="16">
        <v>2</v>
      </c>
      <c r="N14" s="17">
        <v>3</v>
      </c>
      <c r="O14" s="17">
        <v>4</v>
      </c>
      <c r="P14" s="13">
        <v>5</v>
      </c>
    </row>
    <row r="15" spans="1:28" ht="15.75" x14ac:dyDescent="0.25">
      <c r="D15" s="12">
        <v>2</v>
      </c>
      <c r="E15" s="10">
        <f t="shared" ref="E15:H15" si="21">$D15*E$13*E7</f>
        <v>0.53333333333333333</v>
      </c>
      <c r="F15" s="10">
        <f t="shared" si="21"/>
        <v>1.2000000000000002</v>
      </c>
      <c r="G15" s="10">
        <f t="shared" si="21"/>
        <v>0</v>
      </c>
      <c r="H15" s="10">
        <f t="shared" si="21"/>
        <v>0</v>
      </c>
      <c r="L15" s="9">
        <v>1</v>
      </c>
      <c r="M15" s="10">
        <f>M6-E$10*$J6</f>
        <v>0.15999999999999998</v>
      </c>
      <c r="N15" s="10">
        <f t="shared" ref="N15:P15" si="22">N6-F$10*$J6</f>
        <v>-4.0000000000000036E-2</v>
      </c>
      <c r="O15" s="10">
        <f t="shared" si="22"/>
        <v>-0.21333333333333335</v>
      </c>
      <c r="P15" s="10">
        <f t="shared" si="22"/>
        <v>-6.6666666666666666E-2</v>
      </c>
    </row>
    <row r="16" spans="1:28" ht="16.5" thickBot="1" x14ac:dyDescent="0.3">
      <c r="D16" s="13">
        <v>3</v>
      </c>
      <c r="E16" s="10">
        <f t="shared" ref="E16:H16" si="23">$D16*E$13*E8</f>
        <v>0</v>
      </c>
      <c r="F16" s="10">
        <f t="shared" si="23"/>
        <v>1.2</v>
      </c>
      <c r="G16" s="10">
        <f t="shared" si="23"/>
        <v>3.2</v>
      </c>
      <c r="H16" s="10">
        <f t="shared" si="23"/>
        <v>1</v>
      </c>
      <c r="L16" s="12">
        <v>2</v>
      </c>
      <c r="M16" s="10">
        <f t="shared" ref="M16:M17" si="24">M7-E$10*$J7</f>
        <v>0.17777777777777776</v>
      </c>
      <c r="N16" s="10">
        <f t="shared" ref="N16:N17" si="25">N7-F$10*$J7</f>
        <v>0.4</v>
      </c>
      <c r="O16" s="10">
        <f t="shared" ref="O16:O17" si="26">O7-G$10*$J7</f>
        <v>-0.71111111111111114</v>
      </c>
      <c r="P16" s="10">
        <f t="shared" ref="P16:P17" si="27">P7-H$10*$J7</f>
        <v>-0.22222222222222224</v>
      </c>
    </row>
    <row r="17" spans="1:16" ht="16.5" thickBot="1" x14ac:dyDescent="0.3">
      <c r="L17" s="13">
        <v>3</v>
      </c>
      <c r="M17" s="10">
        <f t="shared" si="24"/>
        <v>-0.74666666666666659</v>
      </c>
      <c r="N17" s="10">
        <f t="shared" si="25"/>
        <v>-0.4800000000000002</v>
      </c>
      <c r="O17" s="10">
        <f t="shared" si="26"/>
        <v>1.706666666666667</v>
      </c>
      <c r="P17" s="10">
        <f t="shared" si="27"/>
        <v>0.53333333333333344</v>
      </c>
    </row>
    <row r="18" spans="1:16" x14ac:dyDescent="0.25">
      <c r="A18" s="31" t="s">
        <v>9</v>
      </c>
      <c r="B18" s="31"/>
      <c r="C18" s="31"/>
      <c r="I18" t="s">
        <v>23</v>
      </c>
      <c r="J18" s="24">
        <f>SUM(E20:H22)</f>
        <v>2.2044444444444444</v>
      </c>
    </row>
    <row r="19" spans="1:16" ht="16.5" thickBot="1" x14ac:dyDescent="0.3">
      <c r="D19" s="8" t="s">
        <v>0</v>
      </c>
      <c r="E19" s="16">
        <v>2</v>
      </c>
      <c r="F19" s="17">
        <v>3</v>
      </c>
      <c r="G19" s="17">
        <v>4</v>
      </c>
      <c r="H19" s="13">
        <v>5</v>
      </c>
      <c r="L19" t="s">
        <v>15</v>
      </c>
      <c r="M19" s="24">
        <f>SUM(M15:P17)</f>
        <v>0.49777777777777787</v>
      </c>
    </row>
    <row r="20" spans="1:16" ht="15.75" x14ac:dyDescent="0.25">
      <c r="D20" s="9">
        <v>1</v>
      </c>
      <c r="E20" s="10">
        <f>(E$19-E$10)*E6</f>
        <v>0.19555555555555557</v>
      </c>
      <c r="F20" s="10">
        <f t="shared" ref="F20:H20" si="28">(F$19-F$10)*F6</f>
        <v>0.11999999999999998</v>
      </c>
      <c r="G20" s="10">
        <f t="shared" si="28"/>
        <v>0</v>
      </c>
      <c r="H20" s="10">
        <f t="shared" si="28"/>
        <v>0</v>
      </c>
    </row>
    <row r="21" spans="1:16" ht="15.75" x14ac:dyDescent="0.25">
      <c r="D21" s="12">
        <v>2</v>
      </c>
      <c r="E21" s="10">
        <f t="shared" ref="E21:H21" si="29">(E$19-E$10)*E7</f>
        <v>0.19555555555555557</v>
      </c>
      <c r="F21" s="10">
        <f t="shared" si="29"/>
        <v>0.36</v>
      </c>
      <c r="G21" s="10">
        <f t="shared" si="29"/>
        <v>0</v>
      </c>
      <c r="H21" s="10">
        <f t="shared" si="29"/>
        <v>0</v>
      </c>
      <c r="L21" s="37" t="s">
        <v>16</v>
      </c>
      <c r="M21" s="37">
        <f>M19/SQRT(J34*J40)</f>
        <v>0.15177777071546533</v>
      </c>
    </row>
    <row r="22" spans="1:16" ht="16.5" thickBot="1" x14ac:dyDescent="0.3">
      <c r="D22" s="13">
        <v>3</v>
      </c>
      <c r="E22" s="10">
        <f t="shared" ref="E22:H22" si="30">(E$19-E$10)*E8</f>
        <v>0</v>
      </c>
      <c r="F22" s="10">
        <f t="shared" si="30"/>
        <v>0.23999999999999996</v>
      </c>
      <c r="G22" s="10">
        <f t="shared" si="30"/>
        <v>0.78222222222222226</v>
      </c>
      <c r="H22" s="10">
        <f t="shared" si="30"/>
        <v>0.31111111111111112</v>
      </c>
    </row>
    <row r="23" spans="1:16" x14ac:dyDescent="0.25">
      <c r="A23" s="31" t="s">
        <v>10</v>
      </c>
      <c r="B23" s="31"/>
      <c r="C23" s="31"/>
      <c r="I23" t="s">
        <v>22</v>
      </c>
      <c r="J23" s="24">
        <f>SUM(E25:H27)</f>
        <v>8.6977777777777767</v>
      </c>
    </row>
    <row r="24" spans="1:16" ht="16.5" thickBot="1" x14ac:dyDescent="0.3">
      <c r="D24" s="8" t="s">
        <v>0</v>
      </c>
      <c r="E24" s="16">
        <v>2</v>
      </c>
      <c r="F24" s="17">
        <v>3</v>
      </c>
      <c r="G24" s="17">
        <v>4</v>
      </c>
      <c r="H24" s="13">
        <v>5</v>
      </c>
    </row>
    <row r="25" spans="1:16" ht="15.75" x14ac:dyDescent="0.25">
      <c r="D25" s="9">
        <v>1</v>
      </c>
      <c r="E25" s="10">
        <f>($D25-E6)*$I6</f>
        <v>0.17333333333333334</v>
      </c>
      <c r="F25" s="10">
        <f t="shared" ref="F25:H25" si="31">($D25-F6)*$I6</f>
        <v>0.18666666666666668</v>
      </c>
      <c r="G25" s="10">
        <f t="shared" si="31"/>
        <v>0.2</v>
      </c>
      <c r="H25" s="10">
        <f t="shared" si="31"/>
        <v>0.2</v>
      </c>
    </row>
    <row r="26" spans="1:16" ht="15.75" x14ac:dyDescent="0.25">
      <c r="D26" s="12">
        <v>2</v>
      </c>
      <c r="E26" s="10">
        <f t="shared" ref="E26:H26" si="32">($D26-E7)*$I7</f>
        <v>0.62222222222222234</v>
      </c>
      <c r="F26" s="10">
        <f t="shared" si="32"/>
        <v>0.60000000000000009</v>
      </c>
      <c r="G26" s="10">
        <f t="shared" si="32"/>
        <v>0.66666666666666674</v>
      </c>
      <c r="H26" s="10">
        <f t="shared" si="32"/>
        <v>0.66666666666666674</v>
      </c>
    </row>
    <row r="27" spans="1:16" ht="16.5" thickBot="1" x14ac:dyDescent="0.3">
      <c r="D27" s="13">
        <v>3</v>
      </c>
      <c r="E27" s="10">
        <f t="shared" ref="E27:H27" si="33">($D27-E8)*$I8</f>
        <v>1.4</v>
      </c>
      <c r="F27" s="10">
        <f t="shared" si="33"/>
        <v>1.3377777777777777</v>
      </c>
      <c r="G27" s="10">
        <f t="shared" si="33"/>
        <v>1.2755555555555556</v>
      </c>
      <c r="H27" s="10">
        <f t="shared" si="33"/>
        <v>1.3688888888888888</v>
      </c>
    </row>
    <row r="28" spans="1:16" x14ac:dyDescent="0.25">
      <c r="A28" s="31" t="s">
        <v>11</v>
      </c>
      <c r="B28" s="31"/>
      <c r="C28" s="31"/>
      <c r="I28" t="s">
        <v>21</v>
      </c>
      <c r="J28" s="24">
        <f>SUM(E30:H32)</f>
        <v>3.1265185185185191</v>
      </c>
    </row>
    <row r="29" spans="1:16" ht="16.5" thickBot="1" x14ac:dyDescent="0.3">
      <c r="D29" s="8" t="s">
        <v>0</v>
      </c>
      <c r="E29" s="16">
        <v>2</v>
      </c>
      <c r="F29" s="17">
        <v>3</v>
      </c>
      <c r="G29" s="17">
        <v>4</v>
      </c>
      <c r="H29" s="13">
        <v>5</v>
      </c>
    </row>
    <row r="30" spans="1:16" ht="15.75" x14ac:dyDescent="0.25">
      <c r="D30" s="9">
        <v>1</v>
      </c>
      <c r="E30" s="10">
        <f>(E$29-E$10)*($D30-$J6)*E6</f>
        <v>0.15644444444444447</v>
      </c>
      <c r="F30" s="10">
        <f t="shared" ref="F30:H30" si="34">(F$29-F$10)*($D30-$J6)*F6</f>
        <v>9.6000000000000002E-2</v>
      </c>
      <c r="G30" s="10">
        <f t="shared" si="34"/>
        <v>0</v>
      </c>
      <c r="H30" s="10">
        <f t="shared" si="34"/>
        <v>0</v>
      </c>
    </row>
    <row r="31" spans="1:16" ht="15.75" x14ac:dyDescent="0.25">
      <c r="D31" s="12">
        <v>2</v>
      </c>
      <c r="E31" s="10">
        <f t="shared" ref="E31:H31" si="35">(E$29-E$10)*($D31-$J7)*E7</f>
        <v>0.26074074074074077</v>
      </c>
      <c r="F31" s="10">
        <f t="shared" si="35"/>
        <v>0.47999999999999993</v>
      </c>
      <c r="G31" s="10">
        <f t="shared" si="35"/>
        <v>0</v>
      </c>
      <c r="H31" s="10">
        <f t="shared" si="35"/>
        <v>0</v>
      </c>
    </row>
    <row r="32" spans="1:16" ht="16.5" thickBot="1" x14ac:dyDescent="0.3">
      <c r="D32" s="13">
        <v>3</v>
      </c>
      <c r="E32" s="10">
        <f t="shared" ref="E32:H32" si="36">(E$29-E$10)*($D32-$J8)*E8</f>
        <v>0</v>
      </c>
      <c r="F32" s="10">
        <f t="shared" si="36"/>
        <v>0.38400000000000001</v>
      </c>
      <c r="G32" s="10">
        <f t="shared" si="36"/>
        <v>1.2515555555555558</v>
      </c>
      <c r="H32" s="10">
        <f t="shared" si="36"/>
        <v>0.49777777777777782</v>
      </c>
    </row>
    <row r="34" spans="1:10" x14ac:dyDescent="0.25">
      <c r="A34" s="31" t="s">
        <v>17</v>
      </c>
      <c r="B34" s="31"/>
      <c r="C34" s="31"/>
      <c r="I34" t="s">
        <v>19</v>
      </c>
      <c r="J34" s="24">
        <f>SUM(E36:H38)</f>
        <v>5.6160000000000014</v>
      </c>
    </row>
    <row r="35" spans="1:10" ht="16.5" thickBot="1" x14ac:dyDescent="0.3">
      <c r="D35" s="8" t="s">
        <v>0</v>
      </c>
      <c r="E35" s="16">
        <v>2</v>
      </c>
      <c r="F35" s="17">
        <v>3</v>
      </c>
      <c r="G35" s="17">
        <v>4</v>
      </c>
      <c r="H35" s="13">
        <v>5</v>
      </c>
    </row>
    <row r="36" spans="1:10" ht="15.75" x14ac:dyDescent="0.25">
      <c r="D36" s="9">
        <v>1</v>
      </c>
      <c r="E36" s="10">
        <f>(E$35-E$10)^2*E6</f>
        <v>0.28681481481481486</v>
      </c>
      <c r="F36" s="10">
        <f t="shared" ref="F36:H36" si="37">(F$35-F$10)^2*F6</f>
        <v>0.21599999999999994</v>
      </c>
      <c r="G36" s="10">
        <f t="shared" si="37"/>
        <v>0</v>
      </c>
      <c r="H36" s="10">
        <f t="shared" si="37"/>
        <v>0</v>
      </c>
    </row>
    <row r="37" spans="1:10" ht="15.75" x14ac:dyDescent="0.25">
      <c r="D37" s="12">
        <v>2</v>
      </c>
      <c r="E37" s="10">
        <f t="shared" ref="E37:H37" si="38">(E$35-E$10)^2*E7</f>
        <v>0.28681481481481486</v>
      </c>
      <c r="F37" s="10">
        <f t="shared" si="38"/>
        <v>0.64799999999999991</v>
      </c>
      <c r="G37" s="10">
        <f t="shared" si="38"/>
        <v>0</v>
      </c>
      <c r="H37" s="10">
        <f t="shared" si="38"/>
        <v>0</v>
      </c>
    </row>
    <row r="38" spans="1:10" ht="16.5" thickBot="1" x14ac:dyDescent="0.3">
      <c r="D38" s="13">
        <v>3</v>
      </c>
      <c r="E38" s="10">
        <f t="shared" ref="E38:H38" si="39">(E$35-E$10)^2*E8</f>
        <v>0</v>
      </c>
      <c r="F38" s="10">
        <f t="shared" si="39"/>
        <v>0.43199999999999988</v>
      </c>
      <c r="G38" s="10">
        <f t="shared" si="39"/>
        <v>2.2945185185185188</v>
      </c>
      <c r="H38" s="10">
        <f t="shared" si="39"/>
        <v>1.4518518518518522</v>
      </c>
    </row>
    <row r="40" spans="1:10" x14ac:dyDescent="0.25">
      <c r="A40" s="31" t="s">
        <v>18</v>
      </c>
      <c r="B40" s="31"/>
      <c r="C40" s="31"/>
      <c r="I40" t="s">
        <v>20</v>
      </c>
      <c r="J40" s="24">
        <f>SUM(E42:H44)</f>
        <v>1.9152592592592597</v>
      </c>
    </row>
    <row r="41" spans="1:10" ht="16.5" thickBot="1" x14ac:dyDescent="0.3">
      <c r="D41" s="8" t="s">
        <v>0</v>
      </c>
      <c r="E41" s="16">
        <v>2</v>
      </c>
      <c r="F41" s="17">
        <v>3</v>
      </c>
      <c r="G41" s="17">
        <v>4</v>
      </c>
      <c r="H41" s="13">
        <v>5</v>
      </c>
    </row>
    <row r="42" spans="1:10" ht="15.75" x14ac:dyDescent="0.25">
      <c r="D42" s="9">
        <v>1</v>
      </c>
      <c r="E42" s="10">
        <f>($D42-$J6)^2*E6</f>
        <v>8.5333333333333344E-2</v>
      </c>
      <c r="F42" s="10">
        <f t="shared" ref="F42:H42" si="40">($D42-$J6)^2*F6</f>
        <v>4.2666666666666672E-2</v>
      </c>
      <c r="G42" s="10">
        <f t="shared" si="40"/>
        <v>0</v>
      </c>
      <c r="H42" s="10">
        <f t="shared" si="40"/>
        <v>0</v>
      </c>
    </row>
    <row r="43" spans="1:10" ht="15.75" x14ac:dyDescent="0.25">
      <c r="D43" s="12">
        <v>2</v>
      </c>
      <c r="E43" s="10">
        <f t="shared" ref="E43:H43" si="41">($D43-$J7)^2*E7</f>
        <v>0.23703703703703702</v>
      </c>
      <c r="F43" s="10">
        <f t="shared" si="41"/>
        <v>0.35555555555555557</v>
      </c>
      <c r="G43" s="10">
        <f t="shared" si="41"/>
        <v>0</v>
      </c>
      <c r="H43" s="10">
        <f t="shared" si="41"/>
        <v>0</v>
      </c>
    </row>
    <row r="44" spans="1:10" ht="16.5" thickBot="1" x14ac:dyDescent="0.3">
      <c r="D44" s="13">
        <v>3</v>
      </c>
      <c r="E44" s="10">
        <f t="shared" ref="E44:H44" si="42">($D44-$J8)^2*E8</f>
        <v>0</v>
      </c>
      <c r="F44" s="10">
        <f t="shared" si="42"/>
        <v>0.34133333333333338</v>
      </c>
      <c r="G44" s="10">
        <f t="shared" si="42"/>
        <v>0.68266666666666675</v>
      </c>
      <c r="H44" s="10">
        <f t="shared" si="42"/>
        <v>0.17066666666666669</v>
      </c>
    </row>
  </sheetData>
  <mergeCells count="8">
    <mergeCell ref="A23:C23"/>
    <mergeCell ref="A28:C28"/>
    <mergeCell ref="A34:C34"/>
    <mergeCell ref="A40:C40"/>
    <mergeCell ref="C6:C8"/>
    <mergeCell ref="E4:H4"/>
    <mergeCell ref="A12:C12"/>
    <mergeCell ref="A18:C1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6464b1-cc35-4d60-bea3-2f842835cd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971980286DC2478738926DF5F67478" ma:contentTypeVersion="3" ma:contentTypeDescription="Utwórz nowy dokument." ma:contentTypeScope="" ma:versionID="c6b4047683aae0180e94fd540e007d6d">
  <xsd:schema xmlns:xsd="http://www.w3.org/2001/XMLSchema" xmlns:xs="http://www.w3.org/2001/XMLSchema" xmlns:p="http://schemas.microsoft.com/office/2006/metadata/properties" xmlns:ns2="d96464b1-cc35-4d60-bea3-2f842835cd08" targetNamespace="http://schemas.microsoft.com/office/2006/metadata/properties" ma:root="true" ma:fieldsID="a4de9c76e9bc0b41290d79c7b10ceec2" ns2:_="">
    <xsd:import namespace="d96464b1-cc35-4d60-bea3-2f842835cd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464b1-cc35-4d60-bea3-2f842835cd0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AB6076-A07B-4969-984D-3A4EBC102501}">
  <ds:schemaRefs>
    <ds:schemaRef ds:uri="http://schemas.microsoft.com/office/2006/metadata/properties"/>
    <ds:schemaRef ds:uri="http://schemas.microsoft.com/office/infopath/2007/PartnerControls"/>
    <ds:schemaRef ds:uri="d96464b1-cc35-4d60-bea3-2f842835cd08"/>
  </ds:schemaRefs>
</ds:datastoreItem>
</file>

<file path=customXml/itemProps2.xml><?xml version="1.0" encoding="utf-8"?>
<ds:datastoreItem xmlns:ds="http://schemas.openxmlformats.org/officeDocument/2006/customXml" ds:itemID="{09AC461D-205B-4D49-9FA0-B1978C535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6464b1-cc35-4d60-bea3-2f842835c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35F478-B350-4C77-ADBE-4B31FA4EB2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Przemysław Ryś</cp:lastModifiedBy>
  <cp:revision/>
  <dcterms:created xsi:type="dcterms:W3CDTF">2021-04-26T17:25:40Z</dcterms:created>
  <dcterms:modified xsi:type="dcterms:W3CDTF">2021-05-05T16:15:07Z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0x010100C5971980286DC2478738926DF5F67478</vt:lpwstr>
  </property>
  <property fmtid="{D5CDD505-2E9C-101B-9397-08002B2CF9AE}" pid="3" name="Order">
    <vt:r8>45000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</Properties>
</file>