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2B8A2832-3226-419A-8250-0058D2E8AE93}" xr6:coauthVersionLast="47" xr6:coauthVersionMax="47" xr10:uidLastSave="{00000000-0000-0000-0000-000000000000}"/>
  <bookViews>
    <workbookView xWindow="11565" yWindow="7080" windowWidth="15135" windowHeight="14715" xr2:uid="{AD6CBF86-51A1-487A-89D2-CC27E69278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H17" i="1"/>
  <c r="F2" i="1"/>
  <c r="E2" i="1"/>
  <c r="E19" i="1"/>
  <c r="C19" i="1"/>
  <c r="A19" i="1"/>
  <c r="D2" i="1"/>
  <c r="A9" i="1"/>
</calcChain>
</file>

<file path=xl/sharedStrings.xml><?xml version="1.0" encoding="utf-8"?>
<sst xmlns="http://schemas.openxmlformats.org/spreadsheetml/2006/main" count="12" uniqueCount="9">
  <si>
    <t>srednia</t>
  </si>
  <si>
    <t>uA</t>
  </si>
  <si>
    <t>u(t)</t>
  </si>
  <si>
    <t>u(ro)</t>
  </si>
  <si>
    <t>masy</t>
  </si>
  <si>
    <t>ety</t>
  </si>
  <si>
    <t>srednica</t>
  </si>
  <si>
    <t>czas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</si>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</sst>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 applyAlignment="1">
      <alignment vertical="center" wrapText="1"/>
    </xf>
    <xf numFmtId="164" fontId="0" fillId="0" borderId="0" xfId="0" applyNumberFormat="1"/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9681-98BF-401E-97B6-D2A8AAAA7F55}">
  <dimension ref="A1:H19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3" max="3" width="10.7109375" bestFit="1" customWidth="1"/>
    <col min="4" max="4" width="9.5703125" bestFit="1" customWidth="1"/>
    <col min="6" max="6" width="11.7109375" bestFit="1" customWidth="1"/>
  </cols>
  <sheetData>
    <row r="1" spans="1:8" ht="15.75" x14ac:dyDescent="0.25">
      <c r="A1" s="2">
        <v>0.34320060000000002</v>
      </c>
      <c r="B1" t="s">
        <v>5</v>
      </c>
      <c r="D1" t="s">
        <v>1</v>
      </c>
      <c r="E1" t="s">
        <v>2</v>
      </c>
      <c r="F1" t="s">
        <v>3</v>
      </c>
      <c r="H1" t="s">
        <v>8</v>
      </c>
    </row>
    <row r="2" spans="1:8" ht="15.75" x14ac:dyDescent="0.25">
      <c r="A2" s="2">
        <v>0.3283064</v>
      </c>
      <c r="D2" s="5">
        <f>_xlfn.STDEV.S(A1:A8)/SQRT(8)</f>
        <v>2.6092788741575701E-3</v>
      </c>
      <c r="E2">
        <f>9.81*(A19-(PI()*1241.8*C19^3)/6)/(3*PI()*0.8*C19*(1+2.4*C19/0.039))</f>
        <v>4.8266610733038187E-2</v>
      </c>
      <c r="F2">
        <f>-(9.81*E19*C19^2)/18*0.8*(1+2.4*C19/0.039)</f>
        <v>-4.7802049307008374E-5</v>
      </c>
      <c r="H2">
        <v>1233</v>
      </c>
    </row>
    <row r="3" spans="1:8" ht="15.75" x14ac:dyDescent="0.25">
      <c r="A3" s="3">
        <v>0.3350052</v>
      </c>
      <c r="H3">
        <v>1240</v>
      </c>
    </row>
    <row r="4" spans="1:8" ht="15.75" x14ac:dyDescent="0.25">
      <c r="A4" s="2">
        <v>0.33476600000000001</v>
      </c>
      <c r="D4" s="5">
        <f>SQRT(D2^2+(E2*0.1)^2+(F2*H17)^2)</f>
        <v>5.5485736570008229E-3</v>
      </c>
      <c r="H4">
        <v>1211</v>
      </c>
    </row>
    <row r="5" spans="1:8" ht="15.75" x14ac:dyDescent="0.25">
      <c r="A5" s="2">
        <v>0.3412346</v>
      </c>
      <c r="H5">
        <v>1295</v>
      </c>
    </row>
    <row r="6" spans="1:8" ht="16.5" thickBot="1" x14ac:dyDescent="0.3">
      <c r="A6" s="3">
        <v>0.32179010000000002</v>
      </c>
      <c r="H6">
        <v>1147</v>
      </c>
    </row>
    <row r="7" spans="1:8" ht="16.5" thickBot="1" x14ac:dyDescent="0.3">
      <c r="A7" s="4">
        <v>0.32674950000000003</v>
      </c>
      <c r="H7">
        <v>1398</v>
      </c>
    </row>
    <row r="8" spans="1:8" ht="15.75" x14ac:dyDescent="0.25">
      <c r="A8" s="3">
        <v>0.32879779999999997</v>
      </c>
      <c r="H8">
        <v>1139</v>
      </c>
    </row>
    <row r="9" spans="1:8" x14ac:dyDescent="0.25">
      <c r="A9" s="5">
        <f>AVERAGE(A1:A8)</f>
        <v>0.33248127499999997</v>
      </c>
      <c r="B9" t="s">
        <v>0</v>
      </c>
      <c r="H9">
        <v>1214</v>
      </c>
    </row>
    <row r="10" spans="1:8" ht="15.75" thickBot="1" x14ac:dyDescent="0.3">
      <c r="H10">
        <v>1263</v>
      </c>
    </row>
    <row r="11" spans="1:8" ht="16.5" thickBot="1" x14ac:dyDescent="0.3">
      <c r="A11" s="4">
        <v>2.5500000000000002E-4</v>
      </c>
      <c r="B11" t="s">
        <v>4</v>
      </c>
      <c r="C11" s="1">
        <v>3.9300000000000003E-3</v>
      </c>
      <c r="D11" t="s">
        <v>6</v>
      </c>
      <c r="E11" s="1">
        <v>5.97</v>
      </c>
      <c r="F11" t="s">
        <v>7</v>
      </c>
      <c r="H11">
        <v>1249</v>
      </c>
    </row>
    <row r="12" spans="1:8" ht="16.5" thickBot="1" x14ac:dyDescent="0.3">
      <c r="A12" s="7">
        <v>1.1E-4</v>
      </c>
      <c r="C12" s="6">
        <v>2.97E-3</v>
      </c>
      <c r="E12" s="6">
        <v>9.5299999999999994</v>
      </c>
      <c r="H12">
        <v>1308</v>
      </c>
    </row>
    <row r="13" spans="1:8" ht="16.5" thickBot="1" x14ac:dyDescent="0.3">
      <c r="A13" s="7">
        <v>1.3100000000000001E-4</v>
      </c>
      <c r="C13" s="6">
        <v>3.13E-3</v>
      </c>
      <c r="E13" s="6">
        <v>8.65</v>
      </c>
      <c r="H13">
        <v>1150</v>
      </c>
    </row>
    <row r="14" spans="1:8" ht="16.5" thickBot="1" x14ac:dyDescent="0.3">
      <c r="A14" s="7">
        <v>2.5799999999999998E-4</v>
      </c>
      <c r="C14" s="6">
        <v>3.96E-3</v>
      </c>
      <c r="E14" s="6">
        <v>5.82</v>
      </c>
      <c r="H14">
        <v>1267</v>
      </c>
    </row>
    <row r="15" spans="1:8" ht="16.5" thickBot="1" x14ac:dyDescent="0.3">
      <c r="A15" s="7">
        <v>2.5399999999999999E-4</v>
      </c>
      <c r="C15" s="6">
        <v>3.9399999999999999E-3</v>
      </c>
      <c r="E15" s="6">
        <v>5.99</v>
      </c>
      <c r="H15">
        <v>1229</v>
      </c>
    </row>
    <row r="16" spans="1:8" ht="16.5" thickBot="1" x14ac:dyDescent="0.3">
      <c r="A16" s="7">
        <v>1.2999999999999999E-4</v>
      </c>
      <c r="C16" s="6">
        <v>3.14E-3</v>
      </c>
      <c r="E16" s="6">
        <v>8.43</v>
      </c>
      <c r="H16">
        <v>1248</v>
      </c>
    </row>
    <row r="17" spans="1:8" ht="16.5" thickBot="1" x14ac:dyDescent="0.3">
      <c r="A17" s="7">
        <v>1.75E-4</v>
      </c>
      <c r="C17" s="6">
        <v>3.47E-3</v>
      </c>
      <c r="E17" s="6">
        <v>7.15</v>
      </c>
      <c r="H17">
        <f>_xlfn.STDEV.S(H2:H16)/SQRT(15)</f>
        <v>17.271997706168928</v>
      </c>
    </row>
    <row r="18" spans="1:8" ht="16.5" thickBot="1" x14ac:dyDescent="0.3">
      <c r="A18" s="7">
        <v>1.74E-4</v>
      </c>
      <c r="C18" s="9">
        <v>3.48E-3</v>
      </c>
      <c r="E18" s="6">
        <v>7.28</v>
      </c>
    </row>
    <row r="19" spans="1:8" ht="15.75" x14ac:dyDescent="0.25">
      <c r="A19" s="5">
        <f>AVERAGE(A11:A18)</f>
        <v>1.8587500000000001E-4</v>
      </c>
      <c r="B19" t="s">
        <v>0</v>
      </c>
      <c r="C19" s="8">
        <f>AVERAGE(C11:C18)</f>
        <v>3.5025000000000004E-3</v>
      </c>
      <c r="D19" t="s">
        <v>0</v>
      </c>
      <c r="E19">
        <f>AVERAGE(E11:E18)</f>
        <v>7.3525</v>
      </c>
      <c r="F1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2021-11-01T11:21:52Z</dcterms:created>
  <dcterms:modified xsi:type="dcterms:W3CDTF">2021-11-01T17:58:02Z</dcterms:modified>
</cp:coreProperties>
</file>