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500" activeTab="2"/>
  </bookViews>
  <sheets>
    <sheet name="purchases" sheetId="1" r:id="rId1"/>
    <sheet name="sales" sheetId="2" r:id="rId2"/>
    <sheet name="launch_data" sheetId="3" r:id="rId3"/>
  </sheets>
  <calcPr calcId="144525" iterateDelta="1E-4"/>
</workbook>
</file>

<file path=xl/calcChain.xml><?xml version="1.0" encoding="utf-8"?>
<calcChain xmlns="http://schemas.openxmlformats.org/spreadsheetml/2006/main">
  <c r="F11" i="2" l="1"/>
  <c r="G11" i="2" s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J11" i="2" l="1"/>
  <c r="K11" i="2" s="1"/>
  <c r="H11" i="2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J4" i="2" l="1"/>
  <c r="H4" i="2"/>
  <c r="K4" i="2"/>
  <c r="J8" i="2"/>
  <c r="K8" i="2" s="1"/>
  <c r="H8" i="2"/>
  <c r="J5" i="2"/>
  <c r="K5" i="2"/>
  <c r="H5" i="2"/>
  <c r="J6" i="2"/>
  <c r="K6" i="2"/>
  <c r="H6" i="2"/>
  <c r="J7" i="2"/>
  <c r="K7" i="2"/>
  <c r="H7" i="2"/>
  <c r="K9" i="2"/>
  <c r="J9" i="2"/>
  <c r="H9" i="2"/>
  <c r="J10" i="2"/>
  <c r="K10" i="2" s="1"/>
  <c r="H10" i="2"/>
</calcChain>
</file>

<file path=xl/sharedStrings.xml><?xml version="1.0" encoding="utf-8"?>
<sst xmlns="http://schemas.openxmlformats.org/spreadsheetml/2006/main" count="77" uniqueCount="51">
  <si>
    <t>PURHASES</t>
  </si>
  <si>
    <t>Date</t>
  </si>
  <si>
    <t>Name</t>
  </si>
  <si>
    <t>Price per item</t>
  </si>
  <si>
    <t>Volume</t>
  </si>
  <si>
    <t>Unrealized volume</t>
  </si>
  <si>
    <t>Tesla</t>
  </si>
  <si>
    <t>Nestle</t>
  </si>
  <si>
    <t>PKO</t>
  </si>
  <si>
    <t>Unilever</t>
  </si>
  <si>
    <t>Allianz</t>
  </si>
  <si>
    <t>Sanofi</t>
  </si>
  <si>
    <t>Bayer</t>
  </si>
  <si>
    <t>Airbus</t>
  </si>
  <si>
    <t>Siemens</t>
  </si>
  <si>
    <t>Orlen</t>
  </si>
  <si>
    <t>SALES</t>
  </si>
  <si>
    <t>Cost of goods sold</t>
  </si>
  <si>
    <t>Revenue</t>
  </si>
  <si>
    <t>Profit</t>
  </si>
  <si>
    <t>Profit margin</t>
  </si>
  <si>
    <t>Tax Rate (%)</t>
  </si>
  <si>
    <t>Tax amount</t>
  </si>
  <si>
    <t>Net income</t>
  </si>
  <si>
    <t xml:space="preserve">Allianz </t>
  </si>
  <si>
    <t>PURHASES SHEET</t>
  </si>
  <si>
    <t>VALUES</t>
  </si>
  <si>
    <t>SALES SHEET</t>
  </si>
  <si>
    <t>Purchases name sheet</t>
  </si>
  <si>
    <t>purchases</t>
  </si>
  <si>
    <t>Sales name sheet</t>
  </si>
  <si>
    <t>sales</t>
  </si>
  <si>
    <t>First row of purchases with data</t>
  </si>
  <si>
    <t>First row of sales with data</t>
  </si>
  <si>
    <t>Column number with date</t>
  </si>
  <si>
    <t>Column number with name</t>
  </si>
  <si>
    <t>Column number with price per item</t>
  </si>
  <si>
    <t>Column number with volume</t>
  </si>
  <si>
    <t>Column number with unrealized volume</t>
  </si>
  <si>
    <t>Column number with cost of goods sold</t>
  </si>
  <si>
    <t>INFO</t>
  </si>
  <si>
    <t>WARNING</t>
  </si>
  <si>
    <t>Y O U R  D A T A</t>
  </si>
  <si>
    <t>Investment value</t>
  </si>
  <si>
    <t>Unrealized investment value</t>
  </si>
  <si>
    <t>The volume can be a float number</t>
  </si>
  <si>
    <t>The name of a given company in purchase and sale transactions must be the same. The letter case does not matter.</t>
  </si>
  <si>
    <t>When adding a purchase transaction, enter the purchase volume in the 'Unrealized volume' column</t>
  </si>
  <si>
    <t>If the Excel file name is different from the one in the project, change the 'excel_name' variable in the Python file</t>
  </si>
  <si>
    <t>The transaction currency for buying and selling must be the same for a given company</t>
  </si>
  <si>
    <t>In the configuration sheet 'launch_data,' you cannot move cells; you can only change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</si>
</sst>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yyyy\-mm\-dd"/>
    <numFmt numFmtId="165" formatCode="_-* #,##0.00&quot; zł&quot;_-;\-* #,##0.00&quot; zł&quot;_-;_-* \-??&quot; zł&quot;_-;_-@_-"/>
  </numFmts>
  <fonts count="2" x14ac:knownFonts="1">
    <font>
      <sz val="11"/>
      <color theme="1"/>
      <name val="Calibri"/>
      <family val="2"/>
      <charset val="1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8" tint="0.59978026673177287"/>
        <bgColor rgb="FF99CCFF"/>
      </patternFill>
    </fill>
    <fill>
      <patternFill patternType="solid">
        <fgColor theme="6" tint="0.59987182226020086"/>
        <bgColor rgb="FFEBF1DE"/>
      </patternFill>
    </fill>
    <fill>
      <patternFill patternType="solid">
        <fgColor theme="5" tint="0.59987182226020086"/>
        <bgColor rgb="FFFF99CC"/>
      </patternFill>
    </fill>
    <fill>
      <patternFill patternType="solid">
        <fgColor theme="6" tint="0.39988402966399123"/>
        <bgColor rgb="FFD7E4BD"/>
      </patternFill>
    </fill>
    <fill>
      <patternFill patternType="solid">
        <fgColor theme="5" tint="0.39988402966399123"/>
        <bgColor rgb="FFFF99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EE00"/>
        <bgColor indexed="64"/>
      </patternFill>
    </fill>
    <fill>
      <patternFill patternType="solid">
        <fgColor theme="8" tint="0.59999389629810485"/>
        <bgColor rgb="FF99CC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2" fontId="0" fillId="0" borderId="0" xfId="0" applyNumberFormat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1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165" fontId="0" fillId="0" borderId="0" xfId="0" applyNumberFormat="1"/>
    <xf numFmtId="165" fontId="0" fillId="12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11" borderId="0" xfId="0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ny" xfId="0" builtinId="0"/>
  </cellStyles>
  <dxfs count="8">
    <dxf>
      <fill>
        <patternFill>
          <bgColor theme="6" tint="0.79979857783745845"/>
        </patternFill>
      </fill>
    </dxf>
    <dxf>
      <fill>
        <patternFill>
          <bgColor theme="5" tint="0.79979857783745845"/>
        </patternFill>
      </fill>
    </dxf>
    <dxf>
      <fill>
        <patternFill>
          <bgColor theme="6" tint="0.59978026673177287"/>
        </patternFill>
      </fill>
    </dxf>
    <dxf>
      <fill>
        <patternFill>
          <bgColor theme="5" tint="0.59978026673177287"/>
        </patternFill>
      </fill>
    </dxf>
    <dxf>
      <fill>
        <patternFill>
          <bgColor theme="6" tint="0.79979857783745845"/>
        </patternFill>
      </fill>
    </dxf>
    <dxf>
      <fill>
        <patternFill>
          <bgColor theme="5" tint="0.79979857783745845"/>
        </patternFill>
      </fill>
    </dxf>
    <dxf>
      <fill>
        <patternFill>
          <bgColor theme="6" tint="0.79979857783745845"/>
        </patternFill>
      </fill>
    </dxf>
    <dxf>
      <fill>
        <patternFill>
          <bgColor theme="5" tint="0.79979857783745845"/>
        </patternFill>
      </fill>
    </dxf>
  </dxfs>
  <tableStyles count="0" defaultTableStyle="TableStyleMedium2" defaultPivotStyle="PivotStyleLight16"/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D99694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>
      <pane ySplit="3" topLeftCell="A4" activePane="bottomLeft" state="frozen"/>
      <selection pane="bottomLeft" activeCell="B50" sqref="B50"/>
    </sheetView>
  </sheetViews>
  <sheetFormatPr defaultColWidth="8.7109375" defaultRowHeight="15" x14ac:dyDescent="0.25"/>
  <cols>
    <col min="1" max="1" width="16.85546875" style="1" customWidth="1"/>
    <col min="2" max="2" width="19.7109375" style="12" customWidth="1"/>
    <col min="3" max="3" width="16" style="13" customWidth="1"/>
    <col min="4" max="4" width="12.7109375" style="12" customWidth="1"/>
    <col min="5" max="5" width="18.85546875" style="12" customWidth="1"/>
    <col min="6" max="6" width="17.85546875" style="13" customWidth="1"/>
    <col min="7" max="7" width="26.28515625" style="13" customWidth="1"/>
  </cols>
  <sheetData>
    <row r="1" spans="1:7" s="21" customFormat="1" x14ac:dyDescent="0.25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</row>
    <row r="2" spans="1:7" x14ac:dyDescent="0.25">
      <c r="A2" s="23" t="s">
        <v>0</v>
      </c>
      <c r="B2" s="24"/>
      <c r="C2" s="25"/>
      <c r="D2" s="24"/>
      <c r="E2" s="24"/>
      <c r="F2" s="26" t="s">
        <v>42</v>
      </c>
      <c r="G2" s="26"/>
    </row>
    <row r="3" spans="1:7" s="14" customFormat="1" x14ac:dyDescent="0.25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7" t="s">
        <v>43</v>
      </c>
      <c r="G3" s="17" t="s">
        <v>44</v>
      </c>
    </row>
    <row r="4" spans="1:7" x14ac:dyDescent="0.25">
      <c r="A4" s="3">
        <v>44201</v>
      </c>
      <c r="B4" s="14" t="s">
        <v>6</v>
      </c>
      <c r="C4" s="16">
        <v>20.34</v>
      </c>
      <c r="D4" s="7">
        <v>100</v>
      </c>
      <c r="E4" s="7">
        <v>40.5</v>
      </c>
      <c r="F4" s="13">
        <f>C4*D4</f>
        <v>2034</v>
      </c>
      <c r="G4" s="13">
        <f>C4*E4</f>
        <v>823.77</v>
      </c>
    </row>
    <row r="5" spans="1:7" x14ac:dyDescent="0.25">
      <c r="A5" s="3">
        <v>44201</v>
      </c>
      <c r="B5" s="14" t="s">
        <v>7</v>
      </c>
      <c r="C5" s="16">
        <v>123</v>
      </c>
      <c r="D5" s="7">
        <v>56</v>
      </c>
      <c r="E5" s="7">
        <v>50.01</v>
      </c>
      <c r="F5" s="18">
        <f t="shared" ref="F5:F22" si="0">C5*D5</f>
        <v>6888</v>
      </c>
      <c r="G5" s="18">
        <f t="shared" ref="G5:G22" si="1">C5*E5</f>
        <v>6151.23</v>
      </c>
    </row>
    <row r="6" spans="1:7" x14ac:dyDescent="0.25">
      <c r="A6" s="3">
        <v>44207</v>
      </c>
      <c r="B6" s="14" t="s">
        <v>7</v>
      </c>
      <c r="C6" s="16">
        <v>111.8</v>
      </c>
      <c r="D6" s="7">
        <v>14</v>
      </c>
      <c r="E6" s="7">
        <v>14</v>
      </c>
      <c r="F6" s="18">
        <f t="shared" si="0"/>
        <v>1565.2</v>
      </c>
      <c r="G6" s="18">
        <f t="shared" si="1"/>
        <v>1565.2</v>
      </c>
    </row>
    <row r="7" spans="1:7" x14ac:dyDescent="0.25">
      <c r="A7" s="3">
        <v>44219</v>
      </c>
      <c r="B7" s="14" t="s">
        <v>8</v>
      </c>
      <c r="C7" s="16">
        <v>99.57</v>
      </c>
      <c r="D7" s="7">
        <v>5</v>
      </c>
      <c r="E7" s="7">
        <v>4</v>
      </c>
      <c r="F7" s="18">
        <f t="shared" si="0"/>
        <v>497.84999999999997</v>
      </c>
      <c r="G7" s="18">
        <f t="shared" si="1"/>
        <v>398.28</v>
      </c>
    </row>
    <row r="8" spans="1:7" x14ac:dyDescent="0.25">
      <c r="A8" s="3">
        <v>44225</v>
      </c>
      <c r="B8" s="14" t="s">
        <v>9</v>
      </c>
      <c r="C8" s="16">
        <v>56.25</v>
      </c>
      <c r="D8" s="7">
        <v>1</v>
      </c>
      <c r="E8" s="7">
        <v>0</v>
      </c>
      <c r="F8" s="18">
        <f t="shared" si="0"/>
        <v>56.25</v>
      </c>
      <c r="G8" s="18">
        <f t="shared" si="1"/>
        <v>0</v>
      </c>
    </row>
    <row r="9" spans="1:7" x14ac:dyDescent="0.25">
      <c r="A9" s="3">
        <v>44225</v>
      </c>
      <c r="B9" s="14" t="s">
        <v>9</v>
      </c>
      <c r="C9" s="16">
        <v>56.25</v>
      </c>
      <c r="D9" s="7">
        <v>99</v>
      </c>
      <c r="E9" s="7">
        <v>85</v>
      </c>
      <c r="F9" s="18">
        <f t="shared" si="0"/>
        <v>5568.75</v>
      </c>
      <c r="G9" s="18">
        <f t="shared" si="1"/>
        <v>4781.25</v>
      </c>
    </row>
    <row r="10" spans="1:7" x14ac:dyDescent="0.25">
      <c r="A10" s="3">
        <v>44225</v>
      </c>
      <c r="B10" s="14" t="s">
        <v>10</v>
      </c>
      <c r="C10" s="16">
        <v>0.8</v>
      </c>
      <c r="D10" s="7">
        <v>5000</v>
      </c>
      <c r="E10" s="7">
        <v>3500</v>
      </c>
      <c r="F10" s="18">
        <f t="shared" si="0"/>
        <v>4000</v>
      </c>
      <c r="G10" s="18">
        <f t="shared" si="1"/>
        <v>2800</v>
      </c>
    </row>
    <row r="11" spans="1:7" x14ac:dyDescent="0.25">
      <c r="A11" s="3">
        <v>44249</v>
      </c>
      <c r="B11" s="14" t="s">
        <v>11</v>
      </c>
      <c r="C11" s="16">
        <v>320</v>
      </c>
      <c r="D11" s="7">
        <v>47.5</v>
      </c>
      <c r="E11" s="7">
        <v>0.5</v>
      </c>
      <c r="F11" s="18">
        <f t="shared" si="0"/>
        <v>15200</v>
      </c>
      <c r="G11" s="18">
        <f t="shared" si="1"/>
        <v>160</v>
      </c>
    </row>
    <row r="12" spans="1:7" x14ac:dyDescent="0.25">
      <c r="A12" s="3">
        <v>44254</v>
      </c>
      <c r="B12" s="14" t="s">
        <v>12</v>
      </c>
      <c r="C12" s="16">
        <v>53.65</v>
      </c>
      <c r="D12" s="7">
        <v>280</v>
      </c>
      <c r="E12" s="7">
        <v>280</v>
      </c>
      <c r="F12" s="18">
        <f t="shared" si="0"/>
        <v>15022</v>
      </c>
      <c r="G12" s="18">
        <f t="shared" si="1"/>
        <v>15022</v>
      </c>
    </row>
    <row r="13" spans="1:7" x14ac:dyDescent="0.25">
      <c r="A13" s="3">
        <v>44255</v>
      </c>
      <c r="B13" s="14" t="s">
        <v>12</v>
      </c>
      <c r="C13" s="16">
        <v>55.96</v>
      </c>
      <c r="D13" s="7">
        <v>150</v>
      </c>
      <c r="E13" s="7">
        <v>150</v>
      </c>
      <c r="F13" s="18">
        <f t="shared" si="0"/>
        <v>8394</v>
      </c>
      <c r="G13" s="18">
        <f t="shared" si="1"/>
        <v>8394</v>
      </c>
    </row>
    <row r="14" spans="1:7" x14ac:dyDescent="0.25">
      <c r="A14" s="3">
        <v>44257</v>
      </c>
      <c r="B14" s="14" t="s">
        <v>12</v>
      </c>
      <c r="C14" s="16">
        <v>61.1</v>
      </c>
      <c r="D14" s="7">
        <v>50</v>
      </c>
      <c r="E14" s="7">
        <v>50</v>
      </c>
      <c r="F14" s="18">
        <f t="shared" si="0"/>
        <v>3055</v>
      </c>
      <c r="G14" s="18">
        <f t="shared" si="1"/>
        <v>3055</v>
      </c>
    </row>
    <row r="15" spans="1:7" x14ac:dyDescent="0.25">
      <c r="A15" s="3">
        <v>44267</v>
      </c>
      <c r="B15" s="14" t="s">
        <v>13</v>
      </c>
      <c r="C15" s="16">
        <v>1508</v>
      </c>
      <c r="D15" s="7">
        <v>5.3</v>
      </c>
      <c r="E15" s="7">
        <v>5.3</v>
      </c>
      <c r="F15" s="18">
        <f t="shared" si="0"/>
        <v>7992.4</v>
      </c>
      <c r="G15" s="18">
        <f t="shared" si="1"/>
        <v>7992.4</v>
      </c>
    </row>
    <row r="16" spans="1:7" x14ac:dyDescent="0.25">
      <c r="A16" s="3">
        <v>44267</v>
      </c>
      <c r="B16" s="14" t="s">
        <v>14</v>
      </c>
      <c r="C16" s="16">
        <v>286.33</v>
      </c>
      <c r="D16" s="7">
        <v>750</v>
      </c>
      <c r="E16" s="7">
        <v>706</v>
      </c>
      <c r="F16" s="18">
        <f t="shared" si="0"/>
        <v>214747.5</v>
      </c>
      <c r="G16" s="18">
        <f t="shared" si="1"/>
        <v>202148.97999999998</v>
      </c>
    </row>
    <row r="17" spans="1:7" x14ac:dyDescent="0.25">
      <c r="A17" s="3">
        <v>44267</v>
      </c>
      <c r="B17" s="14" t="s">
        <v>13</v>
      </c>
      <c r="C17" s="16">
        <v>1508</v>
      </c>
      <c r="D17" s="7">
        <v>0.7</v>
      </c>
      <c r="E17" s="7">
        <v>0.7</v>
      </c>
      <c r="F17" s="18">
        <f t="shared" si="0"/>
        <v>1055.5999999999999</v>
      </c>
      <c r="G17" s="18">
        <f t="shared" si="1"/>
        <v>1055.5999999999999</v>
      </c>
    </row>
    <row r="18" spans="1:7" x14ac:dyDescent="0.25">
      <c r="A18" s="3">
        <v>44274</v>
      </c>
      <c r="B18" s="14" t="s">
        <v>15</v>
      </c>
      <c r="C18" s="16">
        <v>65.2</v>
      </c>
      <c r="D18" s="7">
        <v>469.15</v>
      </c>
      <c r="E18" s="7">
        <v>469.15</v>
      </c>
      <c r="F18" s="18">
        <f t="shared" si="0"/>
        <v>30588.579999999998</v>
      </c>
      <c r="G18" s="18">
        <f t="shared" si="1"/>
        <v>30588.579999999998</v>
      </c>
    </row>
    <row r="19" spans="1:7" x14ac:dyDescent="0.25">
      <c r="A19" s="3">
        <v>44274</v>
      </c>
      <c r="B19" s="14" t="s">
        <v>8</v>
      </c>
      <c r="C19" s="16">
        <v>123</v>
      </c>
      <c r="D19" s="7">
        <v>19</v>
      </c>
      <c r="E19" s="7">
        <v>19</v>
      </c>
      <c r="F19" s="18">
        <f t="shared" si="0"/>
        <v>2337</v>
      </c>
      <c r="G19" s="18">
        <f t="shared" si="1"/>
        <v>2337</v>
      </c>
    </row>
    <row r="20" spans="1:7" x14ac:dyDescent="0.25">
      <c r="A20" s="3">
        <v>44298</v>
      </c>
      <c r="B20" s="14" t="s">
        <v>14</v>
      </c>
      <c r="C20" s="16">
        <v>300</v>
      </c>
      <c r="D20" s="7">
        <v>250</v>
      </c>
      <c r="E20" s="7">
        <v>250</v>
      </c>
      <c r="F20" s="18">
        <f t="shared" si="0"/>
        <v>75000</v>
      </c>
      <c r="G20" s="18">
        <f t="shared" si="1"/>
        <v>75000</v>
      </c>
    </row>
    <row r="21" spans="1:7" x14ac:dyDescent="0.25">
      <c r="A21" s="3">
        <v>44298</v>
      </c>
      <c r="B21" s="14" t="s">
        <v>6</v>
      </c>
      <c r="C21" s="16">
        <v>26.87</v>
      </c>
      <c r="D21" s="7">
        <v>128</v>
      </c>
      <c r="E21" s="7">
        <v>128</v>
      </c>
      <c r="F21" s="18">
        <f t="shared" si="0"/>
        <v>3439.36</v>
      </c>
      <c r="G21" s="18">
        <f t="shared" si="1"/>
        <v>3439.36</v>
      </c>
    </row>
    <row r="22" spans="1:7" x14ac:dyDescent="0.25">
      <c r="A22" s="3">
        <v>44208</v>
      </c>
      <c r="B22" s="14" t="s">
        <v>6</v>
      </c>
      <c r="C22" s="16">
        <v>26.87</v>
      </c>
      <c r="D22" s="7">
        <v>72</v>
      </c>
      <c r="E22" s="7">
        <v>72</v>
      </c>
      <c r="F22" s="18">
        <f t="shared" si="0"/>
        <v>1934.64</v>
      </c>
      <c r="G22" s="18">
        <f t="shared" si="1"/>
        <v>1934.64</v>
      </c>
    </row>
    <row r="23" spans="1:7" x14ac:dyDescent="0.25">
      <c r="A23" s="8"/>
      <c r="E23" s="14"/>
    </row>
    <row r="24" spans="1:7" x14ac:dyDescent="0.25">
      <c r="A24" s="8"/>
      <c r="E24" s="14"/>
    </row>
    <row r="25" spans="1:7" x14ac:dyDescent="0.25">
      <c r="A25" s="8"/>
      <c r="E25" s="14"/>
    </row>
    <row r="26" spans="1:7" x14ac:dyDescent="0.25">
      <c r="A26" s="8"/>
      <c r="E26" s="14"/>
    </row>
    <row r="27" spans="1:7" x14ac:dyDescent="0.25">
      <c r="A27" s="8"/>
      <c r="E27" s="14"/>
    </row>
    <row r="28" spans="1:7" x14ac:dyDescent="0.25">
      <c r="A28" s="8"/>
      <c r="E28" s="14"/>
    </row>
    <row r="29" spans="1:7" x14ac:dyDescent="0.25">
      <c r="A29" s="8"/>
      <c r="E29" s="14"/>
    </row>
    <row r="30" spans="1:7" x14ac:dyDescent="0.25">
      <c r="A30" s="8"/>
      <c r="E30" s="14"/>
    </row>
    <row r="31" spans="1:7" x14ac:dyDescent="0.25">
      <c r="A31" s="8"/>
      <c r="E31" s="14"/>
    </row>
    <row r="32" spans="1:7" x14ac:dyDescent="0.25">
      <c r="A32" s="8"/>
      <c r="E32" s="14"/>
    </row>
    <row r="33" spans="1:5" x14ac:dyDescent="0.25">
      <c r="A33" s="8"/>
      <c r="E33" s="14"/>
    </row>
    <row r="34" spans="1:5" x14ac:dyDescent="0.25">
      <c r="A34" s="8"/>
      <c r="E34" s="14"/>
    </row>
    <row r="35" spans="1:5" x14ac:dyDescent="0.25">
      <c r="A35" s="8"/>
      <c r="E35" s="14"/>
    </row>
    <row r="36" spans="1:5" x14ac:dyDescent="0.25">
      <c r="A36" s="8"/>
      <c r="E36" s="14"/>
    </row>
    <row r="37" spans="1:5" x14ac:dyDescent="0.25">
      <c r="A37" s="8"/>
      <c r="E37" s="14"/>
    </row>
    <row r="38" spans="1:5" x14ac:dyDescent="0.25">
      <c r="A38" s="8"/>
      <c r="E38" s="14"/>
    </row>
    <row r="39" spans="1:5" x14ac:dyDescent="0.25">
      <c r="A39" s="8"/>
      <c r="E39" s="14"/>
    </row>
    <row r="40" spans="1:5" x14ac:dyDescent="0.25">
      <c r="A40" s="8"/>
      <c r="E40" s="14"/>
    </row>
    <row r="41" spans="1:5" x14ac:dyDescent="0.25">
      <c r="A41" s="8"/>
      <c r="E41" s="14"/>
    </row>
    <row r="42" spans="1:5" x14ac:dyDescent="0.25">
      <c r="A42" s="8"/>
    </row>
    <row r="43" spans="1:5" x14ac:dyDescent="0.25">
      <c r="A43" s="8"/>
    </row>
    <row r="44" spans="1:5" x14ac:dyDescent="0.25">
      <c r="A44" s="8"/>
    </row>
    <row r="45" spans="1:5" x14ac:dyDescent="0.25">
      <c r="A45" s="8"/>
    </row>
    <row r="46" spans="1:5" x14ac:dyDescent="0.25">
      <c r="A46" s="8"/>
    </row>
    <row r="47" spans="1:5" x14ac:dyDescent="0.25">
      <c r="A47" s="8"/>
    </row>
    <row r="48" spans="1:5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</sheetData>
  <mergeCells count="2">
    <mergeCell ref="A2:E2"/>
    <mergeCell ref="F2:G2"/>
  </mergeCells>
  <conditionalFormatting sqref="B1">
    <cfRule type="containsText" dxfId="7" priority="2" operator="containsText" text="sprzedaż">
      <formula>NOT(ISERROR(SEARCH("sprzedaż",B1)))</formula>
    </cfRule>
    <cfRule type="containsText" dxfId="6" priority="3" operator="containsText" text="kupno">
      <formula>NOT(ISERROR(SEARCH("kupno",B1)))</formula>
    </cfRule>
  </conditionalFormatting>
  <conditionalFormatting sqref="C42:C1048576">
    <cfRule type="containsText" dxfId="5" priority="4" operator="containsText" text="sprzedaż">
      <formula>NOT(ISERROR(SEARCH("sprzedaż",C42)))</formula>
    </cfRule>
    <cfRule type="containsText" dxfId="4" priority="5" operator="containsText" text="kupno">
      <formula>NOT(ISERROR(SEARCH("kupno",C42)))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90" zoomScaleNormal="90" workbookViewId="0">
      <pane ySplit="3" topLeftCell="A4" activePane="bottomLeft" state="frozen"/>
      <selection activeCell="B1" sqref="B1"/>
      <selection pane="bottomLeft" activeCell="B16" sqref="B16"/>
    </sheetView>
  </sheetViews>
  <sheetFormatPr defaultColWidth="8.7109375" defaultRowHeight="15" x14ac:dyDescent="0.25"/>
  <cols>
    <col min="1" max="1" width="16" style="3" customWidth="1"/>
    <col min="2" max="2" width="19.5703125" style="12" customWidth="1"/>
    <col min="3" max="3" width="16.42578125" style="13" customWidth="1"/>
    <col min="4" max="4" width="13.7109375" style="14" customWidth="1"/>
    <col min="5" max="5" width="18.28515625" style="15" customWidth="1"/>
    <col min="6" max="6" width="14.5703125" style="13" customWidth="1"/>
    <col min="7" max="7" width="16.28515625" style="13" customWidth="1"/>
    <col min="8" max="8" width="16.85546875" style="2" customWidth="1"/>
    <col min="9" max="9" width="13.7109375" style="14" customWidth="1"/>
    <col min="10" max="10" width="14" style="12" customWidth="1"/>
    <col min="11" max="11" width="13.140625" style="12" customWidth="1"/>
    <col min="12" max="12" width="19.85546875" style="12" customWidth="1"/>
    <col min="13" max="13" width="24.28515625" style="12" customWidth="1"/>
    <col min="14" max="14" width="14" style="12" customWidth="1"/>
    <col min="15" max="15" width="13.7109375" style="12" customWidth="1"/>
    <col min="16" max="16" width="14.5703125" style="12" customWidth="1"/>
  </cols>
  <sheetData>
    <row r="1" spans="1:16" s="14" customFormat="1" x14ac:dyDescent="0.25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10">
        <v>9</v>
      </c>
      <c r="J1" s="11">
        <v>10</v>
      </c>
      <c r="K1" s="10">
        <v>11</v>
      </c>
    </row>
    <row r="2" spans="1:16" x14ac:dyDescent="0.25">
      <c r="A2" s="27" t="s">
        <v>16</v>
      </c>
      <c r="B2" s="24"/>
      <c r="C2" s="25"/>
      <c r="D2" s="28"/>
      <c r="E2" s="29"/>
      <c r="F2" s="30" t="s">
        <v>42</v>
      </c>
      <c r="G2" s="30"/>
      <c r="H2" s="30"/>
      <c r="I2" s="30"/>
      <c r="J2" s="30"/>
      <c r="K2" s="30"/>
      <c r="L2" s="13"/>
      <c r="M2" s="13"/>
      <c r="N2" s="2"/>
    </row>
    <row r="3" spans="1:16" s="14" customFormat="1" x14ac:dyDescent="0.25">
      <c r="A3" s="14" t="s">
        <v>1</v>
      </c>
      <c r="B3" s="14" t="s">
        <v>2</v>
      </c>
      <c r="C3" s="14" t="s">
        <v>3</v>
      </c>
      <c r="D3" s="14" t="s">
        <v>4</v>
      </c>
      <c r="E3" s="14" t="s">
        <v>17</v>
      </c>
      <c r="F3" s="14" t="s">
        <v>18</v>
      </c>
      <c r="G3" s="14" t="s">
        <v>19</v>
      </c>
      <c r="H3" s="14" t="s">
        <v>20</v>
      </c>
      <c r="I3" s="14" t="s">
        <v>21</v>
      </c>
      <c r="J3" s="14" t="s">
        <v>22</v>
      </c>
      <c r="K3" s="14" t="s">
        <v>23</v>
      </c>
    </row>
    <row r="4" spans="1:16" x14ac:dyDescent="0.25">
      <c r="A4" s="3">
        <v>44237</v>
      </c>
      <c r="B4" s="14" t="s">
        <v>24</v>
      </c>
      <c r="C4" s="16">
        <v>0.85</v>
      </c>
      <c r="D4">
        <v>1500</v>
      </c>
      <c r="E4">
        <v>1200</v>
      </c>
      <c r="F4" s="13">
        <f t="shared" ref="F4:F10" si="0">C4*D4</f>
        <v>1275</v>
      </c>
      <c r="G4" s="13">
        <f t="shared" ref="G4:G10" si="1">F4-E4</f>
        <v>75</v>
      </c>
      <c r="H4" s="2">
        <f t="shared" ref="H4:H10" si="2">(G4/E4)</f>
        <v>6.25E-2</v>
      </c>
      <c r="I4" s="14">
        <v>19</v>
      </c>
      <c r="J4" s="13">
        <f t="shared" ref="J4:J10" si="3">IF(G4&gt;0,G4*I4/100,0)</f>
        <v>14.25</v>
      </c>
      <c r="K4" s="13">
        <f t="shared" ref="K4:K10" si="4">G4-J4</f>
        <v>60.75</v>
      </c>
      <c r="M4" s="13"/>
      <c r="N4" s="13"/>
      <c r="O4" s="13"/>
      <c r="P4" s="2"/>
    </row>
    <row r="5" spans="1:16" x14ac:dyDescent="0.25">
      <c r="A5" s="3">
        <v>44237</v>
      </c>
      <c r="B5" s="22" t="s">
        <v>8</v>
      </c>
      <c r="C5" s="16">
        <v>120</v>
      </c>
      <c r="D5">
        <v>1</v>
      </c>
      <c r="E5">
        <v>99.57</v>
      </c>
      <c r="F5" s="13">
        <f t="shared" si="0"/>
        <v>120</v>
      </c>
      <c r="G5" s="13">
        <f t="shared" si="1"/>
        <v>20.430000000000007</v>
      </c>
      <c r="H5" s="2">
        <f t="shared" si="2"/>
        <v>0.20518228382042791</v>
      </c>
      <c r="I5" s="14">
        <v>19</v>
      </c>
      <c r="J5" s="13">
        <f t="shared" si="3"/>
        <v>3.8817000000000013</v>
      </c>
      <c r="K5" s="13">
        <f t="shared" si="4"/>
        <v>16.548300000000005</v>
      </c>
      <c r="M5" s="13"/>
      <c r="N5" s="13"/>
      <c r="O5" s="13"/>
      <c r="P5" s="2"/>
    </row>
    <row r="6" spans="1:16" x14ac:dyDescent="0.25">
      <c r="A6" s="3">
        <v>44237</v>
      </c>
      <c r="B6" s="14" t="s">
        <v>6</v>
      </c>
      <c r="C6" s="16">
        <v>20.34</v>
      </c>
      <c r="D6">
        <v>49.5</v>
      </c>
      <c r="E6">
        <v>1006.83</v>
      </c>
      <c r="F6" s="13">
        <f t="shared" si="0"/>
        <v>1006.83</v>
      </c>
      <c r="G6" s="13">
        <f t="shared" si="1"/>
        <v>0</v>
      </c>
      <c r="H6" s="2">
        <f t="shared" si="2"/>
        <v>0</v>
      </c>
      <c r="I6" s="14">
        <v>19</v>
      </c>
      <c r="J6" s="13">
        <f t="shared" si="3"/>
        <v>0</v>
      </c>
      <c r="K6" s="13">
        <f t="shared" si="4"/>
        <v>0</v>
      </c>
      <c r="M6" s="13"/>
      <c r="N6" s="13"/>
      <c r="O6" s="13"/>
      <c r="P6" s="2"/>
    </row>
    <row r="7" spans="1:16" x14ac:dyDescent="0.25">
      <c r="A7" s="3">
        <v>44237</v>
      </c>
      <c r="B7" s="14" t="s">
        <v>6</v>
      </c>
      <c r="C7" s="16">
        <v>21</v>
      </c>
      <c r="D7">
        <v>10</v>
      </c>
      <c r="E7">
        <v>203.4</v>
      </c>
      <c r="F7" s="13">
        <f t="shared" si="0"/>
        <v>210</v>
      </c>
      <c r="G7" s="13">
        <f t="shared" si="1"/>
        <v>6.5999999999999943</v>
      </c>
      <c r="H7" s="2">
        <f t="shared" si="2"/>
        <v>3.2448377581120916E-2</v>
      </c>
      <c r="I7" s="14">
        <v>19</v>
      </c>
      <c r="J7" s="13">
        <f t="shared" si="3"/>
        <v>1.2539999999999989</v>
      </c>
      <c r="K7" s="13">
        <f t="shared" si="4"/>
        <v>5.3459999999999956</v>
      </c>
      <c r="M7" s="13"/>
      <c r="N7" s="13"/>
      <c r="O7" s="13"/>
      <c r="P7" s="2"/>
    </row>
    <row r="8" spans="1:16" x14ac:dyDescent="0.25">
      <c r="A8" s="3">
        <v>44237</v>
      </c>
      <c r="B8" s="22" t="s">
        <v>9</v>
      </c>
      <c r="C8" s="16">
        <v>33.33</v>
      </c>
      <c r="D8">
        <v>15</v>
      </c>
      <c r="E8">
        <v>843.75</v>
      </c>
      <c r="F8" s="13">
        <f t="shared" si="0"/>
        <v>499.95</v>
      </c>
      <c r="G8" s="13">
        <f t="shared" si="1"/>
        <v>-343.8</v>
      </c>
      <c r="H8" s="2">
        <f t="shared" si="2"/>
        <v>-0.4074666666666667</v>
      </c>
      <c r="I8" s="14">
        <v>19</v>
      </c>
      <c r="J8" s="13">
        <f t="shared" si="3"/>
        <v>0</v>
      </c>
      <c r="K8" s="13">
        <f t="shared" si="4"/>
        <v>-343.8</v>
      </c>
    </row>
    <row r="9" spans="1:16" x14ac:dyDescent="0.25">
      <c r="A9" s="3">
        <v>44252</v>
      </c>
      <c r="B9" s="14" t="s">
        <v>7</v>
      </c>
      <c r="C9" s="16">
        <v>202</v>
      </c>
      <c r="D9" s="9">
        <v>5.99</v>
      </c>
      <c r="E9">
        <v>736.77</v>
      </c>
      <c r="F9" s="13">
        <f t="shared" si="0"/>
        <v>1209.98</v>
      </c>
      <c r="G9" s="13">
        <f t="shared" si="1"/>
        <v>473.21000000000004</v>
      </c>
      <c r="H9" s="2">
        <f t="shared" si="2"/>
        <v>0.64227642276422769</v>
      </c>
      <c r="I9" s="14">
        <v>19</v>
      </c>
      <c r="J9" s="13">
        <f t="shared" si="3"/>
        <v>89.909900000000022</v>
      </c>
      <c r="K9" s="13">
        <f t="shared" si="4"/>
        <v>383.30010000000004</v>
      </c>
    </row>
    <row r="10" spans="1:16" x14ac:dyDescent="0.25">
      <c r="A10" s="3">
        <v>44249</v>
      </c>
      <c r="B10" s="14" t="s">
        <v>11</v>
      </c>
      <c r="C10" s="16">
        <v>363.6</v>
      </c>
      <c r="D10">
        <v>47</v>
      </c>
      <c r="E10">
        <v>15040</v>
      </c>
      <c r="F10" s="13">
        <f t="shared" si="0"/>
        <v>17089.2</v>
      </c>
      <c r="G10" s="13">
        <f t="shared" si="1"/>
        <v>2049.2000000000007</v>
      </c>
      <c r="H10" s="2">
        <f t="shared" si="2"/>
        <v>0.13625000000000004</v>
      </c>
      <c r="I10" s="14">
        <v>19</v>
      </c>
      <c r="J10" s="13">
        <f t="shared" si="3"/>
        <v>389.34800000000018</v>
      </c>
      <c r="K10" s="13">
        <f t="shared" si="4"/>
        <v>1659.8520000000005</v>
      </c>
    </row>
    <row r="11" spans="1:16" x14ac:dyDescent="0.25">
      <c r="A11" s="3">
        <v>44268</v>
      </c>
      <c r="B11" s="14" t="s">
        <v>14</v>
      </c>
      <c r="C11" s="16">
        <v>301</v>
      </c>
      <c r="D11" s="7">
        <v>44</v>
      </c>
      <c r="E11">
        <v>12598.52</v>
      </c>
      <c r="F11" s="18">
        <f t="shared" ref="F11" si="5">C11*D11</f>
        <v>13244</v>
      </c>
      <c r="G11" s="18">
        <f t="shared" ref="G11" si="6">F11-E11</f>
        <v>645.47999999999956</v>
      </c>
      <c r="H11" s="2">
        <f t="shared" ref="H11" si="7">(G11/E11)</f>
        <v>5.1234589459714278E-2</v>
      </c>
      <c r="I11" s="19">
        <v>19</v>
      </c>
      <c r="J11" s="18">
        <f t="shared" ref="J11" si="8">IF(G11&gt;0,G11*I11/100,0)</f>
        <v>122.64119999999991</v>
      </c>
      <c r="K11" s="18">
        <f t="shared" ref="K11" si="9">G11-J11</f>
        <v>522.83879999999965</v>
      </c>
    </row>
    <row r="12" spans="1:16" x14ac:dyDescent="0.25">
      <c r="B12" s="14"/>
      <c r="I12" s="15"/>
      <c r="J12" s="13"/>
    </row>
    <row r="13" spans="1:16" x14ac:dyDescent="0.25">
      <c r="B13" s="14"/>
      <c r="I13" s="15"/>
      <c r="J13" s="13"/>
    </row>
    <row r="14" spans="1:16" x14ac:dyDescent="0.25">
      <c r="B14" s="14"/>
      <c r="I14" s="15"/>
      <c r="J14" s="13"/>
    </row>
    <row r="15" spans="1:16" x14ac:dyDescent="0.25">
      <c r="B15" s="14"/>
      <c r="I15" s="15"/>
      <c r="J15" s="13"/>
    </row>
    <row r="16" spans="1:16" x14ac:dyDescent="0.25">
      <c r="B16" s="14"/>
      <c r="I16" s="15"/>
      <c r="J16" s="13"/>
    </row>
    <row r="17" spans="1:10" x14ac:dyDescent="0.25">
      <c r="B17" s="14"/>
      <c r="I17" s="15"/>
      <c r="J17" s="13"/>
    </row>
    <row r="18" spans="1:10" x14ac:dyDescent="0.25">
      <c r="B18" s="14"/>
      <c r="I18" s="15"/>
      <c r="J18" s="13"/>
    </row>
    <row r="19" spans="1:10" x14ac:dyDescent="0.25">
      <c r="B19" s="14"/>
      <c r="I19" s="15"/>
      <c r="J19" s="13"/>
    </row>
    <row r="20" spans="1:10" x14ac:dyDescent="0.25">
      <c r="B20" s="14"/>
      <c r="I20" s="15"/>
      <c r="J20" s="13"/>
    </row>
    <row r="21" spans="1:10" x14ac:dyDescent="0.25">
      <c r="B21" s="14"/>
      <c r="I21" s="15"/>
      <c r="J21" s="13"/>
    </row>
    <row r="22" spans="1:10" x14ac:dyDescent="0.25">
      <c r="B22" s="14"/>
      <c r="I22" s="15"/>
      <c r="J22" s="13"/>
    </row>
    <row r="23" spans="1:10" x14ac:dyDescent="0.25">
      <c r="B23" s="14"/>
      <c r="I23" s="15"/>
      <c r="J23" s="13"/>
    </row>
    <row r="24" spans="1:10" x14ac:dyDescent="0.25">
      <c r="B24" s="14"/>
      <c r="I24" s="15"/>
      <c r="J24" s="13"/>
    </row>
    <row r="25" spans="1:10" x14ac:dyDescent="0.25">
      <c r="B25" s="14"/>
      <c r="I25" s="15"/>
      <c r="J25" s="13"/>
    </row>
    <row r="26" spans="1:10" x14ac:dyDescent="0.25">
      <c r="A26" s="8"/>
      <c r="I26" s="15"/>
      <c r="J26" s="13"/>
    </row>
    <row r="27" spans="1:10" x14ac:dyDescent="0.25">
      <c r="A27" s="8"/>
      <c r="I27" s="15"/>
      <c r="J27" s="13"/>
    </row>
    <row r="28" spans="1:10" x14ac:dyDescent="0.25">
      <c r="A28" s="8"/>
      <c r="I28" s="15"/>
      <c r="J28" s="13"/>
    </row>
    <row r="29" spans="1:10" x14ac:dyDescent="0.25">
      <c r="A29" s="8"/>
      <c r="I29" s="15"/>
      <c r="J29" s="13"/>
    </row>
    <row r="30" spans="1:10" x14ac:dyDescent="0.25">
      <c r="A30" s="8"/>
      <c r="I30" s="15"/>
      <c r="J30" s="13"/>
    </row>
    <row r="31" spans="1:10" x14ac:dyDescent="0.25">
      <c r="A31" s="8"/>
      <c r="I31" s="15"/>
      <c r="J31" s="13"/>
    </row>
    <row r="32" spans="1:10" x14ac:dyDescent="0.25">
      <c r="A32" s="8"/>
      <c r="I32" s="15"/>
      <c r="J32" s="13"/>
    </row>
    <row r="33" spans="1:10" x14ac:dyDescent="0.25">
      <c r="A33" s="8"/>
      <c r="I33" s="15"/>
      <c r="J33" s="13"/>
    </row>
    <row r="34" spans="1:10" x14ac:dyDescent="0.25">
      <c r="A34" s="8"/>
      <c r="I34" s="15"/>
      <c r="J34" s="13"/>
    </row>
    <row r="35" spans="1:10" x14ac:dyDescent="0.25">
      <c r="A35" s="8"/>
      <c r="I35" s="15"/>
      <c r="J35" s="13"/>
    </row>
    <row r="36" spans="1:10" x14ac:dyDescent="0.25">
      <c r="A36" s="8"/>
      <c r="I36" s="15"/>
      <c r="J36" s="13"/>
    </row>
    <row r="37" spans="1:10" x14ac:dyDescent="0.25">
      <c r="A37" s="8"/>
    </row>
  </sheetData>
  <mergeCells count="2">
    <mergeCell ref="A2:E2"/>
    <mergeCell ref="F2:K2"/>
  </mergeCells>
  <conditionalFormatting sqref="J12:J1048576 O4:O7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C12:C1048576">
    <cfRule type="containsText" dxfId="1" priority="4" operator="containsText" text="sprzedaż">
      <formula>NOT(ISERROR(SEARCH("sprzedaż",C12)))</formula>
    </cfRule>
    <cfRule type="containsText" dxfId="0" priority="5" operator="containsText" text="kupno">
      <formula>NOT(ISERROR(SEARCH("kupno",C12)))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G39"/>
  <sheetViews>
    <sheetView tabSelected="1" zoomScaleNormal="100" workbookViewId="0">
      <selection activeCell="C49" sqref="C49"/>
    </sheetView>
  </sheetViews>
  <sheetFormatPr defaultColWidth="8.7109375" defaultRowHeight="15" x14ac:dyDescent="0.25"/>
  <cols>
    <col min="3" max="3" width="41.140625" style="12" customWidth="1"/>
    <col min="4" max="4" width="15.42578125" style="12" customWidth="1"/>
    <col min="6" max="6" width="43.140625" style="12" customWidth="1"/>
    <col min="7" max="7" width="12.140625" style="12" customWidth="1"/>
  </cols>
  <sheetData>
    <row r="10" spans="3:7" x14ac:dyDescent="0.25">
      <c r="C10" s="5" t="s">
        <v>25</v>
      </c>
      <c r="D10" s="5" t="s">
        <v>26</v>
      </c>
      <c r="E10" s="14"/>
      <c r="F10" s="6" t="s">
        <v>27</v>
      </c>
      <c r="G10" s="6" t="s">
        <v>26</v>
      </c>
    </row>
    <row r="11" spans="3:7" x14ac:dyDescent="0.25">
      <c r="C11" t="s">
        <v>28</v>
      </c>
      <c r="D11" t="s">
        <v>29</v>
      </c>
      <c r="F11" t="s">
        <v>30</v>
      </c>
      <c r="G11" t="s">
        <v>31</v>
      </c>
    </row>
    <row r="12" spans="3:7" x14ac:dyDescent="0.25">
      <c r="C12" t="s">
        <v>32</v>
      </c>
      <c r="D12">
        <v>4</v>
      </c>
      <c r="F12" t="s">
        <v>33</v>
      </c>
      <c r="G12">
        <v>4</v>
      </c>
    </row>
    <row r="13" spans="3:7" x14ac:dyDescent="0.25">
      <c r="C13" t="s">
        <v>34</v>
      </c>
      <c r="D13">
        <v>1</v>
      </c>
      <c r="F13" t="s">
        <v>34</v>
      </c>
      <c r="G13">
        <v>1</v>
      </c>
    </row>
    <row r="14" spans="3:7" x14ac:dyDescent="0.25">
      <c r="C14" t="s">
        <v>35</v>
      </c>
      <c r="D14">
        <v>2</v>
      </c>
      <c r="F14" t="s">
        <v>35</v>
      </c>
      <c r="G14">
        <v>2</v>
      </c>
    </row>
    <row r="15" spans="3:7" x14ac:dyDescent="0.25">
      <c r="C15" t="s">
        <v>36</v>
      </c>
      <c r="D15">
        <v>3</v>
      </c>
      <c r="F15" t="s">
        <v>36</v>
      </c>
      <c r="G15">
        <v>3</v>
      </c>
    </row>
    <row r="16" spans="3:7" x14ac:dyDescent="0.25">
      <c r="C16" t="s">
        <v>37</v>
      </c>
      <c r="D16">
        <v>4</v>
      </c>
      <c r="F16" t="s">
        <v>37</v>
      </c>
      <c r="G16">
        <v>4</v>
      </c>
    </row>
    <row r="17" spans="3:7" x14ac:dyDescent="0.25">
      <c r="C17" t="s">
        <v>38</v>
      </c>
      <c r="D17">
        <v>5</v>
      </c>
      <c r="F17" t="s">
        <v>39</v>
      </c>
      <c r="G17">
        <v>5</v>
      </c>
    </row>
    <row r="25" spans="3:7" x14ac:dyDescent="0.25">
      <c r="C25" s="32" t="s">
        <v>40</v>
      </c>
      <c r="D25" s="32"/>
      <c r="E25" s="32"/>
      <c r="F25" s="32"/>
      <c r="G25" s="32"/>
    </row>
    <row r="26" spans="3:7" x14ac:dyDescent="0.25">
      <c r="C26" s="28" t="s">
        <v>45</v>
      </c>
      <c r="D26" s="28"/>
      <c r="E26" s="28"/>
      <c r="F26" s="28"/>
      <c r="G26" s="28"/>
    </row>
    <row r="27" spans="3:7" x14ac:dyDescent="0.25">
      <c r="C27" s="33" t="s">
        <v>46</v>
      </c>
      <c r="D27" s="33"/>
      <c r="E27" s="33"/>
      <c r="F27" s="33"/>
      <c r="G27" s="33"/>
    </row>
    <row r="28" spans="3:7" x14ac:dyDescent="0.25">
      <c r="C28" s="28"/>
      <c r="D28" s="28"/>
      <c r="E28" s="28"/>
      <c r="F28" s="28"/>
      <c r="G28" s="28"/>
    </row>
    <row r="29" spans="3:7" x14ac:dyDescent="0.25">
      <c r="C29" s="28"/>
      <c r="D29" s="28"/>
      <c r="E29" s="28"/>
      <c r="F29" s="28"/>
      <c r="G29" s="28"/>
    </row>
    <row r="30" spans="3:7" x14ac:dyDescent="0.25">
      <c r="C30" s="28"/>
      <c r="D30" s="28"/>
      <c r="E30" s="28"/>
      <c r="F30" s="28"/>
      <c r="G30" s="28"/>
    </row>
    <row r="31" spans="3:7" x14ac:dyDescent="0.25">
      <c r="C31" s="28"/>
      <c r="D31" s="28"/>
      <c r="E31" s="28"/>
      <c r="F31" s="28"/>
      <c r="G31" s="28"/>
    </row>
    <row r="32" spans="3:7" x14ac:dyDescent="0.25">
      <c r="C32" s="28"/>
      <c r="D32" s="28"/>
      <c r="E32" s="28"/>
      <c r="F32" s="28"/>
      <c r="G32" s="28"/>
    </row>
    <row r="33" spans="3:7" x14ac:dyDescent="0.25">
      <c r="C33" s="28"/>
      <c r="D33" s="28"/>
      <c r="E33" s="28"/>
      <c r="F33" s="28"/>
      <c r="G33" s="28"/>
    </row>
    <row r="34" spans="3:7" x14ac:dyDescent="0.25">
      <c r="C34" s="28"/>
      <c r="D34" s="28"/>
      <c r="E34" s="28"/>
      <c r="F34" s="28"/>
      <c r="G34" s="28"/>
    </row>
    <row r="35" spans="3:7" x14ac:dyDescent="0.25">
      <c r="C35" s="31" t="s">
        <v>41</v>
      </c>
      <c r="D35" s="31"/>
      <c r="E35" s="31"/>
      <c r="F35" s="31"/>
      <c r="G35" s="31"/>
    </row>
    <row r="36" spans="3:7" x14ac:dyDescent="0.25">
      <c r="C36" s="28" t="s">
        <v>49</v>
      </c>
      <c r="D36" s="28"/>
      <c r="E36" s="28"/>
      <c r="F36" s="28"/>
      <c r="G36" s="28"/>
    </row>
    <row r="37" spans="3:7" x14ac:dyDescent="0.25">
      <c r="C37" s="28" t="s">
        <v>48</v>
      </c>
      <c r="D37" s="28"/>
      <c r="E37" s="28"/>
      <c r="F37" s="28"/>
      <c r="G37" s="28"/>
    </row>
    <row r="38" spans="3:7" x14ac:dyDescent="0.25">
      <c r="C38" s="28" t="s">
        <v>47</v>
      </c>
      <c r="D38" s="28"/>
      <c r="E38" s="28"/>
      <c r="F38" s="28"/>
      <c r="G38" s="28"/>
    </row>
    <row r="39" spans="3:7" x14ac:dyDescent="0.25">
      <c r="C39" s="28" t="s">
        <v>50</v>
      </c>
      <c r="D39" s="28"/>
      <c r="E39" s="28"/>
      <c r="F39" s="28"/>
      <c r="G39" s="28"/>
    </row>
  </sheetData>
  <mergeCells count="15">
    <mergeCell ref="C30:G30"/>
    <mergeCell ref="C25:G25"/>
    <mergeCell ref="C26:G26"/>
    <mergeCell ref="C27:G27"/>
    <mergeCell ref="C28:G28"/>
    <mergeCell ref="C29:G29"/>
    <mergeCell ref="C37:G37"/>
    <mergeCell ref="C38:G38"/>
    <mergeCell ref="C39:G39"/>
    <mergeCell ref="C31:G31"/>
    <mergeCell ref="C32:G32"/>
    <mergeCell ref="C33:G33"/>
    <mergeCell ref="C34:G34"/>
    <mergeCell ref="C35:G35"/>
    <mergeCell ref="C36:G36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purchases</vt:lpstr>
      <vt:lpstr>sales</vt:lpstr>
      <vt:lpstr>launch_data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Krzysiek M</cp:lastModifiedBy>
  <cp:revision>2</cp:revision>
  <dcterms:created xsi:type="dcterms:W3CDTF">2006-09-16T00:00:00Z</dcterms:created>
  <dcterms:modified xsi:type="dcterms:W3CDTF">2023-12-17T22:36:12Z</dcterms:modified>
  <dc:language>pl-PL</dc:language>
</cp:coreProperties>
</file>