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C:\Users\rcatr\Documents\.Studia\Business Analysis\VBA_Excel\EXCEL\LearnIt_Training\"/>
    </mc:Choice>
  </mc:AlternateContent>
  <xr:revisionPtr revIDLastSave="0" documentId="13_ncr:1_{1724AC07-EF79-4115-BA07-8C842D3D0584}" xr6:coauthVersionLast="47" xr6:coauthVersionMax="47" xr10:uidLastSave="{00000000-0000-0000-0000-000000000000}"/>
  <bookViews>
    <workbookView xWindow="23865" yWindow="-135" windowWidth="29070" windowHeight="15870" firstSheet="7" activeTab="9" xr2:uid="{00000000-000D-0000-FFFF-FFFF00000000}"/>
  </bookViews>
  <sheets>
    <sheet name="Sorting" sheetId="5" r:id="rId1"/>
    <sheet name="Custom Sorting" sheetId="6" r:id="rId2"/>
    <sheet name="Filtering" sheetId="15" r:id="rId3"/>
    <sheet name="Subtotals" sheetId="7" r:id="rId4"/>
    <sheet name="Charting 1" sheetId="8" r:id="rId5"/>
    <sheet name="Charting 2" sheetId="14" r:id="rId6"/>
    <sheet name="Table_0__2" sheetId="21" r:id="rId7"/>
    <sheet name="Importing Data" sheetId="19" r:id="rId8"/>
    <sheet name="Pivot Table" sheetId="9" r:id="rId9"/>
    <sheet name="Master Employee List" sheetId="12" r:id="rId10"/>
    <sheet name="Data Validation" sheetId="13" r:id="rId11"/>
    <sheet name="Linking Data" sheetId="16" r:id="rId12"/>
    <sheet name="Conditional Formatting" sheetId="17" r:id="rId13"/>
  </sheets>
  <definedNames>
    <definedName name="_xlnm._FilterDatabase" localSheetId="1" hidden="1">'Custom Sorting'!$A$3:$I$52</definedName>
    <definedName name="_xlnm._FilterDatabase" localSheetId="2" hidden="1">Filtering!$A$3:$K$97</definedName>
    <definedName name="_xlnm._FilterDatabase" localSheetId="9" hidden="1">'Master Employee List'!$A$8:$I$45</definedName>
    <definedName name="_xlnm._FilterDatabase" localSheetId="0" hidden="1">Sorting!$A$3:$K$97</definedName>
    <definedName name="ExternalData_1" localSheetId="7" hidden="1">'Importing Data'!$B$8:$G$13</definedName>
    <definedName name="ExternalData_2" localSheetId="6" hidden="1">Table_0__2!$A$1:$F$6</definedName>
    <definedName name="Gross_Margin" localSheetId="10">#REF!</definedName>
    <definedName name="Gross_Margin" localSheetId="2">#REF!</definedName>
    <definedName name="Gross_Margin">#REF!</definedName>
    <definedName name="List" localSheetId="10">#REF!</definedName>
    <definedName name="List" localSheetId="2">#REF!</definedName>
    <definedName name="List">#REF!</definedName>
    <definedName name="Slicer_Year">#N/A</definedName>
    <definedName name="x_rates_1" localSheetId="7">'Importing Data'!#REF!</definedName>
    <definedName name="x_rates_2" localSheetId="7">'Importing Data'!#REF!</definedName>
  </definedNames>
  <calcPr calcId="191028" concurrentCalc="0"/>
  <pivotCaches>
    <pivotCache cacheId="44"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1" i="16" l="1"/>
  <c r="G7" i="16"/>
  <c r="L12" i="19"/>
  <c r="L11" i="19"/>
  <c r="L10" i="19"/>
  <c r="L9" i="19"/>
  <c r="B15" i="8"/>
  <c r="C15" i="8"/>
  <c r="D15" i="8"/>
  <c r="E15" i="8"/>
  <c r="K4" i="15"/>
  <c r="K5" i="15"/>
  <c r="K6" i="15"/>
  <c r="K7" i="15"/>
  <c r="K35" i="15"/>
  <c r="K9" i="15"/>
  <c r="K10" i="15"/>
  <c r="K11" i="15"/>
  <c r="K12" i="15"/>
  <c r="K13" i="15"/>
  <c r="K14" i="15"/>
  <c r="K15" i="15"/>
  <c r="K16" i="15"/>
  <c r="K17" i="15"/>
  <c r="K18" i="15"/>
  <c r="K43" i="15"/>
  <c r="K20" i="15"/>
  <c r="K21" i="15"/>
  <c r="K22" i="15"/>
  <c r="K23" i="15"/>
  <c r="K29" i="15"/>
  <c r="K25" i="15"/>
  <c r="K26" i="15"/>
  <c r="K27" i="15"/>
  <c r="K28" i="15"/>
  <c r="K49" i="15"/>
  <c r="K30" i="15"/>
  <c r="K31" i="15"/>
  <c r="K32" i="15"/>
  <c r="K33" i="15"/>
  <c r="K93" i="15"/>
  <c r="K8" i="15"/>
  <c r="K36" i="15"/>
  <c r="K37" i="15"/>
  <c r="K38" i="15"/>
  <c r="K39" i="15"/>
  <c r="K40" i="15"/>
  <c r="K41" i="15"/>
  <c r="K47" i="15"/>
  <c r="K57" i="15"/>
  <c r="K44" i="15"/>
  <c r="K45" i="15"/>
  <c r="K46" i="15"/>
  <c r="K24" i="15"/>
  <c r="K48" i="15"/>
  <c r="K19" i="15"/>
  <c r="K34" i="15"/>
  <c r="K51" i="15"/>
  <c r="K52" i="15"/>
  <c r="K53" i="15"/>
  <c r="K54" i="15"/>
  <c r="K55" i="15"/>
  <c r="K56" i="15"/>
  <c r="K42" i="15"/>
  <c r="K58" i="15"/>
  <c r="K59" i="15"/>
  <c r="K60" i="15"/>
  <c r="K61" i="15"/>
  <c r="K62" i="15"/>
  <c r="K63" i="15"/>
  <c r="K50" i="15"/>
  <c r="K65" i="15"/>
  <c r="K66" i="15"/>
  <c r="K67" i="15"/>
  <c r="K68" i="15"/>
  <c r="K69" i="15"/>
  <c r="K70" i="15"/>
  <c r="K71" i="15"/>
  <c r="K72" i="15"/>
  <c r="K73" i="15"/>
  <c r="K64" i="15"/>
  <c r="K75" i="15"/>
  <c r="K76" i="15"/>
  <c r="K77" i="15"/>
  <c r="K78" i="15"/>
  <c r="K79" i="15"/>
  <c r="K80" i="15"/>
  <c r="K81" i="15"/>
  <c r="K82" i="15"/>
  <c r="K83" i="15"/>
  <c r="K84" i="15"/>
  <c r="K85" i="15"/>
  <c r="K86" i="15"/>
  <c r="K87" i="15"/>
  <c r="K88" i="15"/>
  <c r="K89" i="15"/>
  <c r="K90" i="15"/>
  <c r="K91" i="15"/>
  <c r="K92" i="15"/>
  <c r="K74" i="15"/>
  <c r="K94" i="15"/>
  <c r="K95" i="15"/>
  <c r="K96" i="15"/>
  <c r="K97" i="15"/>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G17" i="17"/>
  <c r="G16" i="17"/>
  <c r="G15" i="17"/>
  <c r="G14" i="17"/>
  <c r="G13" i="17"/>
  <c r="G12" i="17"/>
  <c r="G11" i="17"/>
  <c r="G10" i="17"/>
  <c r="G9" i="17"/>
  <c r="G8" i="17"/>
  <c r="G7" i="17"/>
  <c r="G6" i="17"/>
  <c r="K21" i="5"/>
  <c r="K43" i="5"/>
  <c r="K54" i="5"/>
  <c r="K97" i="5"/>
  <c r="K76" i="5"/>
  <c r="K67" i="5"/>
  <c r="K10" i="5"/>
  <c r="K7" i="5"/>
  <c r="K42" i="5"/>
  <c r="K68" i="5"/>
  <c r="K91" i="5"/>
  <c r="K31" i="5"/>
  <c r="K27" i="5"/>
  <c r="K69" i="5"/>
  <c r="K25" i="5"/>
  <c r="K32" i="5"/>
  <c r="K95" i="5"/>
  <c r="K93" i="5"/>
  <c r="K66" i="5"/>
  <c r="K84" i="5"/>
  <c r="K36" i="5"/>
  <c r="K78" i="5"/>
  <c r="K29" i="5"/>
  <c r="K85" i="5"/>
  <c r="K6" i="5"/>
  <c r="K60" i="5"/>
  <c r="K58" i="5"/>
  <c r="K89" i="5"/>
  <c r="K59" i="5"/>
  <c r="K33" i="5"/>
  <c r="K77" i="5"/>
  <c r="K34" i="5"/>
  <c r="K17" i="5"/>
  <c r="K90" i="5"/>
  <c r="K15" i="5"/>
  <c r="K14" i="5"/>
  <c r="K11" i="5"/>
  <c r="K73" i="5"/>
  <c r="K12" i="5"/>
  <c r="K18" i="5"/>
  <c r="K51" i="5"/>
  <c r="K88" i="5"/>
  <c r="K81" i="5"/>
  <c r="K22" i="5"/>
  <c r="K70" i="5"/>
  <c r="K20" i="5"/>
  <c r="K52" i="5"/>
  <c r="K48" i="5"/>
  <c r="K30" i="5"/>
  <c r="K96" i="5"/>
  <c r="K55" i="5"/>
  <c r="K23" i="5"/>
  <c r="K49" i="5"/>
  <c r="K94" i="5"/>
  <c r="K74" i="5"/>
  <c r="K79" i="5"/>
  <c r="K92" i="5"/>
  <c r="K4" i="5"/>
  <c r="K50" i="5"/>
  <c r="K40" i="5"/>
  <c r="K87" i="5"/>
  <c r="K61" i="5"/>
  <c r="K19" i="5"/>
  <c r="K24" i="5"/>
  <c r="K44" i="5"/>
  <c r="K71" i="5"/>
  <c r="K75" i="5"/>
  <c r="K83" i="5"/>
  <c r="K64" i="5"/>
  <c r="K8" i="5"/>
  <c r="K86" i="5"/>
  <c r="K35" i="5"/>
  <c r="K53" i="5"/>
  <c r="K13" i="5"/>
  <c r="K57" i="5"/>
  <c r="K56" i="5"/>
  <c r="K47" i="5"/>
  <c r="K72" i="5"/>
  <c r="K39" i="5"/>
  <c r="K46" i="5"/>
  <c r="K63" i="5"/>
  <c r="K38" i="5"/>
  <c r="K65" i="5"/>
  <c r="K41" i="5"/>
  <c r="K37" i="5"/>
  <c r="K5" i="5"/>
  <c r="K26" i="5"/>
  <c r="K16" i="5"/>
  <c r="K9" i="5"/>
  <c r="K80" i="5"/>
  <c r="K28" i="5"/>
  <c r="K82" i="5"/>
  <c r="K62" i="5"/>
  <c r="K4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tc={0E619F49-EA68-4E32-B7A9-7B65D0822069}</author>
    <author>tc={4867A3AA-8A3B-4EF7-9BDE-D77BBC2C6654}</author>
  </authors>
  <commentList>
    <comment ref="B12" authorId="0" shapeId="0" xr:uid="{0E619F49-EA68-4E32-B7A9-7B65D0822069}">
      <text>
        <t>[Threaded comment]
Your version of Excel allows you to read this threaded comment; however, any edits to it will get removed if the file is opened in a newer version of Excel. Learn more: https://go.microsoft.com/fwlink/?linkid=870924
Comment:
    Name</t>
      </text>
    </comment>
    <comment ref="C12" authorId="1" shapeId="0" xr:uid="{4867A3AA-8A3B-4EF7-9BDE-D77BBC2C6654}">
      <text>
        <t>[Threaded comment]
Your version of Excel allows you to read this threaded comment; however, any edits to it will get removed if the file is opened in a newer version of Excel. Learn more: https://go.microsoft.com/fwlink/?linkid=870924
Comment:
    Surname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 Mozes</author>
  </authors>
  <commentList>
    <comment ref="A1" authorId="0" shapeId="0" xr:uid="{00000000-0006-0000-0B00-000001000000}">
      <text>
        <r>
          <rPr>
            <b/>
            <u/>
            <sz val="18"/>
            <color indexed="81"/>
            <rFont val="Tahoma"/>
            <family val="2"/>
          </rPr>
          <t>Conditional Formatting:</t>
        </r>
        <r>
          <rPr>
            <sz val="14"/>
            <color indexed="81"/>
            <rFont val="Tahoma"/>
            <family val="2"/>
          </rPr>
          <t xml:space="preserve">
Automatically format temperatures over 90
Automatically format months with averages over 80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6D7E4A-E45E-4FD9-B6F3-FED6791EBC59}"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 id="2" xr16:uid="{9661F052-D9F0-4545-A8C2-E945157407B1}" keepAlive="1" name="Query - Table 0 (2)" description="Connection to the 'Table 0 (2)' query in the workbook." type="5" refreshedVersion="7" background="1" saveData="1">
    <dbPr connection="Provider=Microsoft.Mashup.OleDb.1;Data Source=$Workbook$;Location=&quot;Table 0 (2)&quot;;Extended Properties=&quot;&quot;" command="SELECT * FROM [Table 0 (2)]"/>
  </connection>
  <connection id="3" xr16:uid="{E7833FDC-354D-4370-A792-B9674FBEB481}" keepAlive="1" name="Query - Table_0__2" description="Connection to the 'Table_0__2' query in the workbook." type="5" refreshedVersion="7" background="1" saveData="1">
    <dbPr connection="Provider=Microsoft.Mashup.OleDb.1;Data Source=$Workbook$;Location=Table_0__2;Extended Properties=&quot;&quot;" command="SELECT * FROM [Table_0__2]"/>
  </connection>
  <connection id="4" xr16:uid="{CF8501A3-FE63-4636-B538-AAB899148B52}" keepAlive="1" name="Query - Table_0__2 (2)" description="Connection to the 'Table_0__2 (2)' query in the workbook." type="5" refreshedVersion="0" background="1">
    <dbPr connection="Provider=Microsoft.Mashup.OleDb.1;Data Source=$Workbook$;Location=&quot;Table_0__2 (2)&quot;;Extended Properties=&quot;&quot;" command="SELECT * FROM [Table_0__2 (2)]"/>
  </connection>
</connections>
</file>

<file path=xl/sharedStrings.xml><?xml version="1.0" encoding="utf-8"?>
<sst xmlns="http://schemas.openxmlformats.org/spreadsheetml/2006/main" count="4041" uniqueCount="788">
  <si>
    <t>Pear Company Payroll Information</t>
  </si>
  <si>
    <t>NUM</t>
  </si>
  <si>
    <t>FIRST</t>
  </si>
  <si>
    <t>LAST</t>
  </si>
  <si>
    <t>Email</t>
  </si>
  <si>
    <t>EMP#</t>
  </si>
  <si>
    <t>DIVISION</t>
  </si>
  <si>
    <t>DEPT</t>
  </si>
  <si>
    <t>DATE of HIRE</t>
  </si>
  <si>
    <t>HRS</t>
  </si>
  <si>
    <t>HOURLY RATE</t>
  </si>
  <si>
    <t>GROSS PAY</t>
  </si>
  <si>
    <t>Sara</t>
  </si>
  <si>
    <t>Kling</t>
  </si>
  <si>
    <t>GW29</t>
  </si>
  <si>
    <t>Maine</t>
  </si>
  <si>
    <t>Sales</t>
  </si>
  <si>
    <t>Sean</t>
  </si>
  <si>
    <t>Willis</t>
  </si>
  <si>
    <t>GBW09</t>
  </si>
  <si>
    <t>Connecticut</t>
  </si>
  <si>
    <t>Colleen</t>
  </si>
  <si>
    <t>Abel</t>
  </si>
  <si>
    <t>GBW10</t>
  </si>
  <si>
    <t>New Hampshire</t>
  </si>
  <si>
    <t>Teri</t>
  </si>
  <si>
    <t>Binga</t>
  </si>
  <si>
    <t>GBW11</t>
  </si>
  <si>
    <t>Vermont</t>
  </si>
  <si>
    <t>Frank</t>
  </si>
  <si>
    <t>Culbert</t>
  </si>
  <si>
    <t>GBW12</t>
  </si>
  <si>
    <t>Development</t>
  </si>
  <si>
    <t>Kristen</t>
  </si>
  <si>
    <t>DeVinney</t>
  </si>
  <si>
    <t>GBW13</t>
  </si>
  <si>
    <t>Staff</t>
  </si>
  <si>
    <t>Theresa</t>
  </si>
  <si>
    <t>Califano</t>
  </si>
  <si>
    <t>GBW14</t>
  </si>
  <si>
    <t>Barry</t>
  </si>
  <si>
    <t>Bally</t>
  </si>
  <si>
    <t>GBW15</t>
  </si>
  <si>
    <t>Cheryl</t>
  </si>
  <si>
    <t>Halal</t>
  </si>
  <si>
    <t>GBW16</t>
  </si>
  <si>
    <t>Research</t>
  </si>
  <si>
    <t>Harry</t>
  </si>
  <si>
    <t>Swayne</t>
  </si>
  <si>
    <t>GBW17</t>
  </si>
  <si>
    <t>Shing</t>
  </si>
  <si>
    <t>Chen</t>
  </si>
  <si>
    <t>GBW18</t>
  </si>
  <si>
    <t>Seth</t>
  </si>
  <si>
    <t>Rose</t>
  </si>
  <si>
    <t>GBW19</t>
  </si>
  <si>
    <t>Bob</t>
  </si>
  <si>
    <t>Ambrose</t>
  </si>
  <si>
    <t>GBW20</t>
  </si>
  <si>
    <t>Chris</t>
  </si>
  <si>
    <t>Hume</t>
  </si>
  <si>
    <t>GBW21</t>
  </si>
  <si>
    <t>Robert</t>
  </si>
  <si>
    <t>Murray</t>
  </si>
  <si>
    <t>GBW22</t>
  </si>
  <si>
    <t>James</t>
  </si>
  <si>
    <t>Rich</t>
  </si>
  <si>
    <t>GBW23</t>
  </si>
  <si>
    <t>George</t>
  </si>
  <si>
    <t>Gorski</t>
  </si>
  <si>
    <t>GBW24</t>
  </si>
  <si>
    <t>Paul</t>
  </si>
  <si>
    <t>Hoffman</t>
  </si>
  <si>
    <t>GBW25</t>
  </si>
  <si>
    <t>Dean</t>
  </si>
  <si>
    <t>Kramer</t>
  </si>
  <si>
    <t>GBW26</t>
  </si>
  <si>
    <t>Carol</t>
  </si>
  <si>
    <t>Hill</t>
  </si>
  <si>
    <t>GBW27</t>
  </si>
  <si>
    <t>Julia</t>
  </si>
  <si>
    <t>Smith</t>
  </si>
  <si>
    <t>GBW28</t>
  </si>
  <si>
    <t>Jacqueline</t>
  </si>
  <si>
    <t>Banks</t>
  </si>
  <si>
    <t>GBW29</t>
  </si>
  <si>
    <t>Jeffrey</t>
  </si>
  <si>
    <t>Strong</t>
  </si>
  <si>
    <t>GBW30</t>
  </si>
  <si>
    <t>Jeri Lynn</t>
  </si>
  <si>
    <t>MacFall</t>
  </si>
  <si>
    <t>GBW31</t>
  </si>
  <si>
    <t>Sung</t>
  </si>
  <si>
    <t>Kim</t>
  </si>
  <si>
    <t>GBW32</t>
  </si>
  <si>
    <t>Theodore</t>
  </si>
  <si>
    <t>Ness</t>
  </si>
  <si>
    <t>GBW33</t>
  </si>
  <si>
    <t>Brad</t>
  </si>
  <si>
    <t>Hinkelman</t>
  </si>
  <si>
    <t>GBW34</t>
  </si>
  <si>
    <t>Cuffaro</t>
  </si>
  <si>
    <t>GBW35</t>
  </si>
  <si>
    <t>Donald</t>
  </si>
  <si>
    <t>Reese</t>
  </si>
  <si>
    <t>GBW36</t>
  </si>
  <si>
    <t>Joanne</t>
  </si>
  <si>
    <t>Parker</t>
  </si>
  <si>
    <t>GBW37</t>
  </si>
  <si>
    <t>Susan</t>
  </si>
  <si>
    <t>Drake</t>
  </si>
  <si>
    <t>GBW38</t>
  </si>
  <si>
    <t>GBW39</t>
  </si>
  <si>
    <t>Laura</t>
  </si>
  <si>
    <t>Reagan</t>
  </si>
  <si>
    <t>GBW40</t>
  </si>
  <si>
    <t>Brian</t>
  </si>
  <si>
    <t>GBW41</t>
  </si>
  <si>
    <t>Mary</t>
  </si>
  <si>
    <t>Barber</t>
  </si>
  <si>
    <t>GBW42</t>
  </si>
  <si>
    <t>Peter</t>
  </si>
  <si>
    <t>Allen</t>
  </si>
  <si>
    <t>GBW43</t>
  </si>
  <si>
    <t>Altman</t>
  </si>
  <si>
    <t>GBW44</t>
  </si>
  <si>
    <t>Fred</t>
  </si>
  <si>
    <t>Mallory</t>
  </si>
  <si>
    <t>GBW45</t>
  </si>
  <si>
    <t>Molly</t>
  </si>
  <si>
    <t>Steadman</t>
  </si>
  <si>
    <t>GBW46</t>
  </si>
  <si>
    <t>Greg</t>
  </si>
  <si>
    <t>Connors</t>
  </si>
  <si>
    <t>GBW47</t>
  </si>
  <si>
    <t>Kathy</t>
  </si>
  <si>
    <t>Mayron</t>
  </si>
  <si>
    <t>GBW48</t>
  </si>
  <si>
    <t>Bill</t>
  </si>
  <si>
    <t>Simpson</t>
  </si>
  <si>
    <t>GBW49</t>
  </si>
  <si>
    <t>Michael</t>
  </si>
  <si>
    <t>Richardson</t>
  </si>
  <si>
    <t>GBW50</t>
  </si>
  <si>
    <t>Melanie</t>
  </si>
  <si>
    <t>Bowers</t>
  </si>
  <si>
    <t>GBW51</t>
  </si>
  <si>
    <t>Kyle</t>
  </si>
  <si>
    <t>EarnhSales</t>
  </si>
  <si>
    <t>GBW52</t>
  </si>
  <si>
    <t>Lance</t>
  </si>
  <si>
    <t>Davies</t>
  </si>
  <si>
    <t>GBW53</t>
  </si>
  <si>
    <t>Anne</t>
  </si>
  <si>
    <t>Davidson</t>
  </si>
  <si>
    <t>GBW54</t>
  </si>
  <si>
    <t>Doug</t>
  </si>
  <si>
    <t>Briscoll</t>
  </si>
  <si>
    <t>GBW55</t>
  </si>
  <si>
    <t>Feldsott</t>
  </si>
  <si>
    <t>GBW56</t>
  </si>
  <si>
    <t>Steve</t>
  </si>
  <si>
    <t>Singer</t>
  </si>
  <si>
    <t>GBW57</t>
  </si>
  <si>
    <t>Tucker</t>
  </si>
  <si>
    <t>GBW58</t>
  </si>
  <si>
    <t>Henry</t>
  </si>
  <si>
    <t>Paterson</t>
  </si>
  <si>
    <t>GBW59</t>
  </si>
  <si>
    <t>Brooks</t>
  </si>
  <si>
    <t>Hillen</t>
  </si>
  <si>
    <t>GBW60</t>
  </si>
  <si>
    <t>Dominick</t>
  </si>
  <si>
    <t>Mazza</t>
  </si>
  <si>
    <t>GBW61</t>
  </si>
  <si>
    <t>Jennifer</t>
  </si>
  <si>
    <t>Snyder</t>
  </si>
  <si>
    <t>GBW62</t>
  </si>
  <si>
    <t>Joshua</t>
  </si>
  <si>
    <t>Maccaluso</t>
  </si>
  <si>
    <t>GBW63</t>
  </si>
  <si>
    <t>Wheeler</t>
  </si>
  <si>
    <t>GBW64</t>
  </si>
  <si>
    <t>Todd</t>
  </si>
  <si>
    <t>Masters</t>
  </si>
  <si>
    <t>GBW65</t>
  </si>
  <si>
    <t>Karina</t>
  </si>
  <si>
    <t>GBW66</t>
  </si>
  <si>
    <t>Edward</t>
  </si>
  <si>
    <t>Trelly</t>
  </si>
  <si>
    <t>GBW67</t>
  </si>
  <si>
    <t>Christina</t>
  </si>
  <si>
    <t>Lillie</t>
  </si>
  <si>
    <t>GBW68</t>
  </si>
  <si>
    <t>Lewis</t>
  </si>
  <si>
    <t>GBW69</t>
  </si>
  <si>
    <t>Jerry</t>
  </si>
  <si>
    <t>McDonald</t>
  </si>
  <si>
    <t>GBW70</t>
  </si>
  <si>
    <t>Lynne</t>
  </si>
  <si>
    <t>Simmons</t>
  </si>
  <si>
    <t>GBW71</t>
  </si>
  <si>
    <t>Lindsey</t>
  </si>
  <si>
    <t>Winger</t>
  </si>
  <si>
    <t>GBW72</t>
  </si>
  <si>
    <t>Reed</t>
  </si>
  <si>
    <t>GBW73</t>
  </si>
  <si>
    <t>Paula</t>
  </si>
  <si>
    <t>Robinson</t>
  </si>
  <si>
    <t>GBW74</t>
  </si>
  <si>
    <t>William</t>
  </si>
  <si>
    <t>GBW75</t>
  </si>
  <si>
    <t>Shirley</t>
  </si>
  <si>
    <t>Dandrow</t>
  </si>
  <si>
    <t>GBW76</t>
  </si>
  <si>
    <t>GBW77</t>
  </si>
  <si>
    <t>Maria</t>
  </si>
  <si>
    <t>Switzer</t>
  </si>
  <si>
    <t>GBW78</t>
  </si>
  <si>
    <t>John</t>
  </si>
  <si>
    <t>Jacobs</t>
  </si>
  <si>
    <t>GBW79</t>
  </si>
  <si>
    <t>Bradley</t>
  </si>
  <si>
    <t>Howard</t>
  </si>
  <si>
    <t>GBW80</t>
  </si>
  <si>
    <t>Frieda</t>
  </si>
  <si>
    <t>GBW81</t>
  </si>
  <si>
    <t>Holly</t>
  </si>
  <si>
    <t>Taylor</t>
  </si>
  <si>
    <t>GBW82</t>
  </si>
  <si>
    <t>Tim</t>
  </si>
  <si>
    <t>BSaleshoff</t>
  </si>
  <si>
    <t>GBW83</t>
  </si>
  <si>
    <t>Esther</t>
  </si>
  <si>
    <t>Williams</t>
  </si>
  <si>
    <t>GBW84</t>
  </si>
  <si>
    <t>Miller</t>
  </si>
  <si>
    <t>GBW85</t>
  </si>
  <si>
    <t>Marianne</t>
  </si>
  <si>
    <t>Calvin</t>
  </si>
  <si>
    <t>GBW86</t>
  </si>
  <si>
    <t>Sue</t>
  </si>
  <si>
    <t>Petty</t>
  </si>
  <si>
    <t>GBW87</t>
  </si>
  <si>
    <t>Grace</t>
  </si>
  <si>
    <t>Sloan</t>
  </si>
  <si>
    <t>GBW88</t>
  </si>
  <si>
    <t>Richard</t>
  </si>
  <si>
    <t>Gibbs</t>
  </si>
  <si>
    <t>GBW89</t>
  </si>
  <si>
    <t>Lorrie</t>
  </si>
  <si>
    <t>Sullivan</t>
  </si>
  <si>
    <t>GBW90</t>
  </si>
  <si>
    <t>Ted</t>
  </si>
  <si>
    <t>Hayes</t>
  </si>
  <si>
    <t>GBW91</t>
  </si>
  <si>
    <t>Helen</t>
  </si>
  <si>
    <t>StewSales</t>
  </si>
  <si>
    <t>GBW92</t>
  </si>
  <si>
    <t>Katie</t>
  </si>
  <si>
    <t>GBW93</t>
  </si>
  <si>
    <t>Jane</t>
  </si>
  <si>
    <t>Winters</t>
  </si>
  <si>
    <t>GBW94</t>
  </si>
  <si>
    <t>MSalesin</t>
  </si>
  <si>
    <t>GBW95</t>
  </si>
  <si>
    <t>Geoff</t>
  </si>
  <si>
    <t>Brown</t>
  </si>
  <si>
    <t>GBW96</t>
  </si>
  <si>
    <t>Alice</t>
  </si>
  <si>
    <t>Owens</t>
  </si>
  <si>
    <t>GBW97</t>
  </si>
  <si>
    <t>Thomas</t>
  </si>
  <si>
    <t>GBW98</t>
  </si>
  <si>
    <t>Sam</t>
  </si>
  <si>
    <t>Whitney</t>
  </si>
  <si>
    <t>GBW99</t>
  </si>
  <si>
    <t>Erin</t>
  </si>
  <si>
    <t>GBW100</t>
  </si>
  <si>
    <t>Amy</t>
  </si>
  <si>
    <t>Tooley</t>
  </si>
  <si>
    <t>GBW101</t>
  </si>
  <si>
    <t>Pear Company Employee Master List</t>
  </si>
  <si>
    <t>Emp ID</t>
  </si>
  <si>
    <t>Last Name</t>
  </si>
  <si>
    <t>First Name</t>
  </si>
  <si>
    <t>Zone</t>
  </si>
  <si>
    <t>E-mail</t>
  </si>
  <si>
    <t>Phone Ext</t>
  </si>
  <si>
    <t>Location</t>
  </si>
  <si>
    <t>Hire Date</t>
  </si>
  <si>
    <t>Day Off</t>
  </si>
  <si>
    <t>Gorton</t>
  </si>
  <si>
    <t>Hazel</t>
  </si>
  <si>
    <t>Central</t>
  </si>
  <si>
    <t>hazelg</t>
  </si>
  <si>
    <t>Building 3</t>
  </si>
  <si>
    <t>Wednesday</t>
  </si>
  <si>
    <t>Mountain</t>
  </si>
  <si>
    <t>howards</t>
  </si>
  <si>
    <t>Building 1</t>
  </si>
  <si>
    <t>Monday</t>
  </si>
  <si>
    <t>Gonzales</t>
  </si>
  <si>
    <t>Joe</t>
  </si>
  <si>
    <t>joeg</t>
  </si>
  <si>
    <t>Saturday</t>
  </si>
  <si>
    <t>Scote</t>
  </si>
  <si>
    <t>Gail</t>
  </si>
  <si>
    <t>gails</t>
  </si>
  <si>
    <t>Thursday</t>
  </si>
  <si>
    <t>Kane</t>
  </si>
  <si>
    <t>Sheryl</t>
  </si>
  <si>
    <t>sherylk</t>
  </si>
  <si>
    <t>Building 2</t>
  </si>
  <si>
    <t>Friday</t>
  </si>
  <si>
    <t>Hapsbuch</t>
  </si>
  <si>
    <t>Kendrick</t>
  </si>
  <si>
    <t>Hawaii</t>
  </si>
  <si>
    <t>kendrickh</t>
  </si>
  <si>
    <t>Tuesday</t>
  </si>
  <si>
    <t>Henders</t>
  </si>
  <si>
    <t>Mark</t>
  </si>
  <si>
    <t>markh</t>
  </si>
  <si>
    <t>Sunday</t>
  </si>
  <si>
    <t>Berwick</t>
  </si>
  <si>
    <t>samb</t>
  </si>
  <si>
    <t>Atherton</t>
  </si>
  <si>
    <t>Pacific</t>
  </si>
  <si>
    <t>katiea</t>
  </si>
  <si>
    <t>Bellwood</t>
  </si>
  <si>
    <t>frankb</t>
  </si>
  <si>
    <t>Cooper</t>
  </si>
  <si>
    <t>Linda</t>
  </si>
  <si>
    <t>lindac</t>
  </si>
  <si>
    <t>Cronwith</t>
  </si>
  <si>
    <t>Brent</t>
  </si>
  <si>
    <t>brentc</t>
  </si>
  <si>
    <t>Sandrae</t>
  </si>
  <si>
    <t>Alaska</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</si>
  <si>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</si>
  <si>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</si>
  <si>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</si>
  <si>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</si>
  <si>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</si>
  <si>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</si>
  <si>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</si>
  <si>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</si>
  <si>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</si>
  <si>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</si>
  <si>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</si>
  <si>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</si>
  <si>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</si>
  <si>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</si>
  <si>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</si>
  <si>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</si>
  <si>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</si>
  <si>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</si>
  <si>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</si>
  <si>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</si>
  <si>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</si>
  <si>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</si>
  <si>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</si>
  <si>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</si>
  <si>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</si>
  <si>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</si>
  <si>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</si>
  <si>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</si>
  <si>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</si>
  <si>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</si>
  <si>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</si>
  <si>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</si>
  <si>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</si>
  <si>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</si>
  <si>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</si>
  <si>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</si>
  <si>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</si>
  <si>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</si>
  <si>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</si>
  <si>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</si>
  <si>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</si>
  <si>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</si>
  <si>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</si>
  <si>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</si>
  <si>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</si>
  <si>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</si>
  <si>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</si>
  <si>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</si>
  <si>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</si>
  <si>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</si>
  <si>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</si>
  <si>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</si>
  <si>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</si>
  <si>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</si>
  <si>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</si>
  <si>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</si>
  <si>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</si>
  <si>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</si>
  <si>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</si>
  <si>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</si>
  <si>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</si>
  <si>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</si>
  <si>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</si>
  <si>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</si>
  <si>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t>
  </si>
  <si>
    <t>melissaz</t>
  </si>
  <si>
    <t>Barbara</t>
  </si>
  <si>
    <t>barbaras</t>
  </si>
  <si>
    <t>Mueller</t>
  </si>
  <si>
    <t>Ursula</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</si>
  <si>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</si>
  <si>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</si>
  <si>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</si>
  <si>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</si>
  <si>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</si>
  <si>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</si>
  <si>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</si>
  <si>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</si>
  <si>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</si>
  <si>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</si>
  <si>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</si>
  <si>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</si>
  <si>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</si>
  <si>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</si>
  <si>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</si>
  <si>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</si>
  <si>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</si>
  <si>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</si>
  <si>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</si>
  <si>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</si>
  <si>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</si>
  <si>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</si>
  <si>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</si>
  <si>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</si>
  <si>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</si>
  <si>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</si>
  <si>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</si>
  <si>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mariam</t>
  </si>
  <si>
    <t>Atherly</t>
  </si>
  <si>
    <t>Katherine</t>
  </si>
  <si>
    <t>kathya</t>
  </si>
  <si>
    <t>BEN</t>
  </si>
  <si>
    <t>R</t>
  </si>
  <si>
    <t>D</t>
  </si>
  <si>
    <t>DRH</t>
  </si>
  <si>
    <t>RH</t>
  </si>
  <si>
    <t>DR</t>
  </si>
  <si>
    <t>DH</t>
  </si>
  <si>
    <t>H</t>
  </si>
  <si>
    <t>Pear Wine Distribution</t>
  </si>
  <si>
    <t>Trans. #</t>
  </si>
  <si>
    <t>Rep</t>
  </si>
  <si>
    <t>State</t>
  </si>
  <si>
    <t>Month</t>
  </si>
  <si>
    <t>Type</t>
  </si>
  <si>
    <t>Group</t>
  </si>
  <si>
    <t>Part</t>
  </si>
  <si>
    <t>Margin</t>
  </si>
  <si>
    <t>Quantity</t>
  </si>
  <si>
    <t>John Wade</t>
  </si>
  <si>
    <t>WA</t>
  </si>
  <si>
    <t>Red</t>
  </si>
  <si>
    <t>Pinot Noir</t>
  </si>
  <si>
    <t>Smithbrook Pinot Noir</t>
  </si>
  <si>
    <t>Blend</t>
  </si>
  <si>
    <t>Stonyfell Metala</t>
  </si>
  <si>
    <t>Mike Davies</t>
  </si>
  <si>
    <t>Shiraz</t>
  </si>
  <si>
    <t>Rymill Shiraz</t>
  </si>
  <si>
    <t>Roland Wahlquist</t>
  </si>
  <si>
    <t>Vic</t>
  </si>
  <si>
    <t>Merlot</t>
  </si>
  <si>
    <t>Cassegrain Merlot</t>
  </si>
  <si>
    <t>Mark Shield</t>
  </si>
  <si>
    <t>Mountadam Pinot Noir</t>
  </si>
  <si>
    <t>White</t>
  </si>
  <si>
    <t>Riesling</t>
  </si>
  <si>
    <t>Grant Burge Riesling</t>
  </si>
  <si>
    <t>Heggies Riesling</t>
  </si>
  <si>
    <t>Ian McKenzie</t>
  </si>
  <si>
    <t>Semillon</t>
  </si>
  <si>
    <t>Campbells Limited Release</t>
  </si>
  <si>
    <t>Blue Pyrenees Estate</t>
  </si>
  <si>
    <t>Heggies Pinot Noir</t>
  </si>
  <si>
    <t>Penfolds Bin 389</t>
  </si>
  <si>
    <t>Houghton Rhine Riesilng</t>
  </si>
  <si>
    <t>Peter Douglas</t>
  </si>
  <si>
    <t>SA</t>
  </si>
  <si>
    <t>Geg Clayfield</t>
  </si>
  <si>
    <t>Grosset Polish Hill</t>
  </si>
  <si>
    <t>Kym Tolley</t>
  </si>
  <si>
    <t>Shottesbrooke Merlot</t>
  </si>
  <si>
    <t>Mount Hurtle Shiraz</t>
  </si>
  <si>
    <t>Bob Oatley</t>
  </si>
  <si>
    <t>Frankand Estate Riesling</t>
  </si>
  <si>
    <t>Delatite Riesling</t>
  </si>
  <si>
    <t>Wynns Coonawarra Hermitage</t>
  </si>
  <si>
    <t>Maxwell Semillon</t>
  </si>
  <si>
    <t>Henshke Mt Edelstone</t>
  </si>
  <si>
    <t>Huon Hooke</t>
  </si>
  <si>
    <t>NSW</t>
  </si>
  <si>
    <t>Keith Tulloch</t>
  </si>
  <si>
    <t>Dave Robertson</t>
  </si>
  <si>
    <t>Tyrrel's Vat 1</t>
  </si>
  <si>
    <t>Henschke Julius</t>
  </si>
  <si>
    <t>Sales Figures</t>
  </si>
  <si>
    <t>Salesperson</t>
  </si>
  <si>
    <t>Week 1</t>
  </si>
  <si>
    <t>Week 2</t>
  </si>
  <si>
    <t>Week 3</t>
  </si>
  <si>
    <t>Week 4</t>
  </si>
  <si>
    <t>R.Smith</t>
  </si>
  <si>
    <t>H. James</t>
  </si>
  <si>
    <t>S.O'Brian</t>
  </si>
  <si>
    <t>L. Carrie</t>
  </si>
  <si>
    <t>K. Dunn</t>
  </si>
  <si>
    <t>Pear Records Sales</t>
  </si>
  <si>
    <t>FY 2014</t>
  </si>
  <si>
    <t>Genre</t>
  </si>
  <si>
    <t>1st Qtr</t>
  </si>
  <si>
    <t>2nd Qtr</t>
  </si>
  <si>
    <t>3rd Qtr</t>
  </si>
  <si>
    <t>4th Qtr</t>
  </si>
  <si>
    <t>Country</t>
  </si>
  <si>
    <t>Jazz</t>
  </si>
  <si>
    <t>Pop</t>
  </si>
  <si>
    <t>Rock</t>
  </si>
  <si>
    <t>Rap</t>
  </si>
  <si>
    <t>Imported Web Data</t>
  </si>
  <si>
    <t>Imported Query Data</t>
  </si>
  <si>
    <t>Exchange Rates</t>
  </si>
  <si>
    <t>Intl Currency</t>
  </si>
  <si>
    <t>USD Conversion</t>
  </si>
  <si>
    <t>...</t>
  </si>
  <si>
    <t xml:space="preserve">Pear Creamery Sales </t>
  </si>
  <si>
    <t>Year</t>
  </si>
  <si>
    <t>Region</t>
  </si>
  <si>
    <t>Units</t>
  </si>
  <si>
    <t>January</t>
  </si>
  <si>
    <t>Ice Cream</t>
  </si>
  <si>
    <t>Bishop</t>
  </si>
  <si>
    <t>North</t>
  </si>
  <si>
    <t>Frozen Yogurt</t>
  </si>
  <si>
    <t>Pullen</t>
  </si>
  <si>
    <t>Tasty Treats</t>
  </si>
  <si>
    <t>Watson</t>
  </si>
  <si>
    <t>Popsicles</t>
  </si>
  <si>
    <t>February</t>
  </si>
  <si>
    <t>West</t>
  </si>
  <si>
    <t>March</t>
  </si>
  <si>
    <t>April</t>
  </si>
  <si>
    <t>May</t>
  </si>
  <si>
    <t>June</t>
  </si>
  <si>
    <t>July</t>
  </si>
  <si>
    <t>August</t>
  </si>
  <si>
    <t>September</t>
  </si>
  <si>
    <t>October</t>
  </si>
  <si>
    <t>November</t>
  </si>
  <si>
    <t>December</t>
  </si>
  <si>
    <t>Employee Information - Master List</t>
  </si>
  <si>
    <t>Dept</t>
  </si>
  <si>
    <t>Pay Rate</t>
  </si>
  <si>
    <t>AT</t>
  </si>
  <si>
    <t>AD</t>
  </si>
  <si>
    <t>AC</t>
  </si>
  <si>
    <t>HR</t>
  </si>
  <si>
    <t>MK</t>
  </si>
  <si>
    <t>MF</t>
  </si>
  <si>
    <t>Customer Credit Information</t>
  </si>
  <si>
    <t>Customer #</t>
  </si>
  <si>
    <t>Contact Name</t>
  </si>
  <si>
    <t>Phone</t>
  </si>
  <si>
    <t>Sales Rep</t>
  </si>
  <si>
    <t>Credit Limit</t>
  </si>
  <si>
    <t>Date Aquired</t>
  </si>
  <si>
    <t>Sales Person</t>
  </si>
  <si>
    <t>Peter Riley</t>
  </si>
  <si>
    <t>Jack Tate</t>
  </si>
  <si>
    <t>JT</t>
  </si>
  <si>
    <t>Joan Simmons</t>
  </si>
  <si>
    <t>Kyle Tucker</t>
  </si>
  <si>
    <t>KT</t>
  </si>
  <si>
    <t>Karen Jensen</t>
  </si>
  <si>
    <t>Michelle Simmons</t>
  </si>
  <si>
    <t>MS</t>
  </si>
  <si>
    <t>Bill Watts</t>
  </si>
  <si>
    <t>Wendy Su</t>
  </si>
  <si>
    <t>WS</t>
  </si>
  <si>
    <t>Sandra James</t>
  </si>
  <si>
    <t>Kevin Winslow</t>
  </si>
  <si>
    <t>Barbara Baker</t>
  </si>
  <si>
    <t>Linking Data</t>
  </si>
  <si>
    <t>City Temperatures</t>
  </si>
  <si>
    <t>City</t>
  </si>
  <si>
    <t>Orlando</t>
  </si>
  <si>
    <t>Tampa</t>
  </si>
  <si>
    <t>Boston</t>
  </si>
  <si>
    <t>LA</t>
  </si>
  <si>
    <t>Seattle</t>
  </si>
  <si>
    <t>Average</t>
  </si>
  <si>
    <t>Jan</t>
  </si>
  <si>
    <t>Feb</t>
  </si>
  <si>
    <t>Mar</t>
  </si>
  <si>
    <t>Apr</t>
  </si>
  <si>
    <t>Jun</t>
  </si>
  <si>
    <t>Jul</t>
  </si>
  <si>
    <t>Aug</t>
  </si>
  <si>
    <t>Sep</t>
  </si>
  <si>
    <t>Oct</t>
  </si>
  <si>
    <t>Nov</t>
  </si>
  <si>
    <t>Dec</t>
  </si>
  <si>
    <t>sara.kling@wp.pl</t>
  </si>
  <si>
    <t>sean.willis@wp.pl</t>
  </si>
  <si>
    <t>colleen.abel@wp.pl</t>
  </si>
  <si>
    <t>teri.binga@wp.pl</t>
  </si>
  <si>
    <t>frank.culbert@wp.pl</t>
  </si>
  <si>
    <t>kristen.devinney@wp.pl</t>
  </si>
  <si>
    <t>theresa.califano@wp.pl</t>
  </si>
  <si>
    <t>barry.bally@wp.pl</t>
  </si>
  <si>
    <t>cheryl.halal@wp.pl</t>
  </si>
  <si>
    <t>harry.swayne@wp.pl</t>
  </si>
  <si>
    <t>shing.chen@wp.pl</t>
  </si>
  <si>
    <t>seth.rose@wp.pl</t>
  </si>
  <si>
    <t>bob.ambrose@wp.pl</t>
  </si>
  <si>
    <t>chris.hume@wp.pl</t>
  </si>
  <si>
    <t>robert.murray@wp.pl</t>
  </si>
  <si>
    <t>james.rich@wp.pl</t>
  </si>
  <si>
    <t>george.gorski@wp.pl</t>
  </si>
  <si>
    <t>paul.hoffman@wp.pl</t>
  </si>
  <si>
    <t>dean.kramer@wp.pl</t>
  </si>
  <si>
    <t>carol.hill@wp.pl</t>
  </si>
  <si>
    <t>julia.smith@wp.pl</t>
  </si>
  <si>
    <t>jacqueline.banks@wp.pl</t>
  </si>
  <si>
    <t>jeffrey.strong@wp.pl</t>
  </si>
  <si>
    <t>jeri lynn.macfall@wp.pl</t>
  </si>
  <si>
    <t>sung.kim@wp.pl</t>
  </si>
  <si>
    <t>theodore.ness@wp.pl</t>
  </si>
  <si>
    <t>brad.hinkelman@wp.pl</t>
  </si>
  <si>
    <t>robert.cuffaro@wp.pl</t>
  </si>
  <si>
    <t>donald.reese@wp.pl</t>
  </si>
  <si>
    <t>joanne.parker@wp.pl</t>
  </si>
  <si>
    <t>susan.drake@wp.pl</t>
  </si>
  <si>
    <t>james.abel@wp.pl</t>
  </si>
  <si>
    <t>laura.reagan@wp.pl</t>
  </si>
  <si>
    <t>brian.smith@wp.pl</t>
  </si>
  <si>
    <t>mary.barber@wp.pl</t>
  </si>
  <si>
    <t>peter.allen@wp.pl</t>
  </si>
  <si>
    <t>mary.altman@wp.pl</t>
  </si>
  <si>
    <t>fred.mallory@wp.pl</t>
  </si>
  <si>
    <t>molly.steadman@wp.pl</t>
  </si>
  <si>
    <t>greg.connors@wp.pl</t>
  </si>
  <si>
    <t>kathy.mayron@wp.pl</t>
  </si>
  <si>
    <t>bill.simpson@wp.pl</t>
  </si>
  <si>
    <t>michael.richardson@wp.pl</t>
  </si>
  <si>
    <t>melanie.bowers@wp.pl</t>
  </si>
  <si>
    <t>kyle.earnhsales@wp.pl</t>
  </si>
  <si>
    <t>lance.davies@wp.pl</t>
  </si>
  <si>
    <t>anne.davidson@wp.pl</t>
  </si>
  <si>
    <t>doug.briscoll@wp.pl</t>
  </si>
  <si>
    <t>george.feldsott@wp.pl</t>
  </si>
  <si>
    <t>steve.singer@wp.pl</t>
  </si>
  <si>
    <t>carol.tucker@wp.pl</t>
  </si>
  <si>
    <t>henry.paterson@wp.pl</t>
  </si>
  <si>
    <t>brooks.hillen@wp.pl</t>
  </si>
  <si>
    <t>dominick.mazza@wp.pl</t>
  </si>
  <si>
    <t>jennifer.snyder@wp.pl</t>
  </si>
  <si>
    <t>joshua.maccaluso@wp.pl</t>
  </si>
  <si>
    <t>bill.wheeler@wp.pl</t>
  </si>
  <si>
    <t>todd.masters@wp.pl</t>
  </si>
  <si>
    <t>karina.abel@wp.pl</t>
  </si>
  <si>
    <t>edward.trelly@wp.pl</t>
  </si>
  <si>
    <t>christina.lillie@wp.pl</t>
  </si>
  <si>
    <t>michael.lewis@wp.pl</t>
  </si>
  <si>
    <t>jerry.mcdonald@wp.pl</t>
  </si>
  <si>
    <t>lynne.simmons@wp.pl</t>
  </si>
  <si>
    <t>lindsey.winger@wp.pl</t>
  </si>
  <si>
    <t>chris.reed@wp.pl</t>
  </si>
  <si>
    <t>paula.robinson@wp.pl</t>
  </si>
  <si>
    <t>william.abel@wp.pl</t>
  </si>
  <si>
    <t>shirley.dandrow@wp.pl</t>
  </si>
  <si>
    <t>kim.smith@wp.pl</t>
  </si>
  <si>
    <t>maria.switzer@wp.pl</t>
  </si>
  <si>
    <t>john.jacobs@wp.pl</t>
  </si>
  <si>
    <t>bradley.howard@wp.pl</t>
  </si>
  <si>
    <t>frieda.binga@wp.pl</t>
  </si>
  <si>
    <t>holly.taylor@wp.pl</t>
  </si>
  <si>
    <t>tim.bsaleshoff@wp.pl</t>
  </si>
  <si>
    <t>esther.williams@wp.pl</t>
  </si>
  <si>
    <t>theresa.miller@wp.pl</t>
  </si>
  <si>
    <t>marianne.calvin@wp.pl</t>
  </si>
  <si>
    <t>sue.petty@wp.pl</t>
  </si>
  <si>
    <t>grace.sloan@wp.pl</t>
  </si>
  <si>
    <t>richard.gibbs@wp.pl</t>
  </si>
  <si>
    <t>lorrie.sullivan@wp.pl</t>
  </si>
  <si>
    <t>ted.hayes@wp.pl</t>
  </si>
  <si>
    <t>helen.stewsales@wp.pl</t>
  </si>
  <si>
    <t>katie.smith@wp.pl</t>
  </si>
  <si>
    <t>jane.winters@wp.pl</t>
  </si>
  <si>
    <t>paul.msalesin@wp.pl</t>
  </si>
  <si>
    <t>geoff.brown@wp.pl</t>
  </si>
  <si>
    <t>alice.owens@wp.pl</t>
  </si>
  <si>
    <t>greg.thomas@wp.pl</t>
  </si>
  <si>
    <t>sam.whitney@wp.pl</t>
  </si>
  <si>
    <t>erin.binga@wp.pl</t>
  </si>
  <si>
    <t>amy.tooley@wp.pl</t>
  </si>
  <si>
    <t>Column1</t>
  </si>
  <si>
    <t>big sort, custom order</t>
  </si>
  <si>
    <t>choose the entire table</t>
  </si>
  <si>
    <t>make sure it matches the content</t>
  </si>
  <si>
    <t>mon=/=Monday</t>
  </si>
  <si>
    <t>choose any cell within a table</t>
  </si>
  <si>
    <t>select Filter in Data</t>
  </si>
  <si>
    <t>blue numbers - filtered rows</t>
  </si>
  <si>
    <t>check out the status bar</t>
  </si>
  <si>
    <t>deselect all</t>
  </si>
  <si>
    <t>select relevant things to show</t>
  </si>
  <si>
    <t>clear button clears all existing filter options in a worksheet</t>
  </si>
  <si>
    <t>number filter is useful to specify range</t>
  </si>
  <si>
    <t>x of 94 records found</t>
  </si>
  <si>
    <t>Remove duplicates</t>
  </si>
  <si>
    <t>Untabling - convert back to range, table design tab</t>
  </si>
  <si>
    <t>How much we're selling red vs white?</t>
  </si>
  <si>
    <t>big sort -&gt; type and then group</t>
  </si>
  <si>
    <t>Grand Total</t>
  </si>
  <si>
    <t>subtotal tool in outline in Data</t>
  </si>
  <si>
    <t>Type, sum, sales</t>
  </si>
  <si>
    <t>be careful about removing/replacing existing subtotals</t>
  </si>
  <si>
    <t>remove all button removes all subtotals</t>
  </si>
  <si>
    <t>trends?</t>
  </si>
  <si>
    <t>CTRl+Q ~ qick analysis tool</t>
  </si>
  <si>
    <t>Sum</t>
  </si>
  <si>
    <t>Running Total</t>
  </si>
  <si>
    <t>Count</t>
  </si>
  <si>
    <t>you can use summation</t>
  </si>
  <si>
    <t>https://youtu.be/NvBPFwYq3I4?t=2832</t>
  </si>
  <si>
    <t>Editing charts: chart design data tab; 3 buttons on the right side of the chart</t>
  </si>
  <si>
    <t>Reversing series &amp; categories: chart tolls &gt; design &gt; switch row/column</t>
  </si>
  <si>
    <t>3 buttons: on the right: 1) chart elements</t>
  </si>
  <si>
    <t>Template creation: right click on the chart &gt; save as template &gt; name a chart template and move itto a folder</t>
  </si>
  <si>
    <t>Using a saved template: INSERT &gt; charts &gt; recommended charts &gt; line chart &gt; more line charts &gt; templates</t>
  </si>
  <si>
    <t>Trends (sparklines)</t>
  </si>
  <si>
    <t>Page layout &gt; themes</t>
  </si>
  <si>
    <t>Charts: prnting it. Click on the chart to select it &amp; print it</t>
  </si>
  <si>
    <t>Bringing data from external sources: Data &gt; Get External Data tool</t>
  </si>
  <si>
    <t>USD</t>
  </si>
  <si>
    <t>GBP</t>
  </si>
  <si>
    <t>CAD</t>
  </si>
  <si>
    <t>EUR</t>
  </si>
  <si>
    <t>AUD</t>
  </si>
  <si>
    <t/>
  </si>
  <si>
    <t>You can import data to either existing worksheet or a new one</t>
  </si>
  <si>
    <t>Importing Data from a different workbook: Data &gt; Get &amp; Transform &gt; From … &gt; [] &gt; Close &amp; Load to &gt; Import (to existing worksheet)</t>
  </si>
  <si>
    <t>You  can export data as pdf; change file type</t>
  </si>
  <si>
    <t>Row Labels</t>
  </si>
  <si>
    <t>Sum of Year</t>
  </si>
  <si>
    <t>Column Labels</t>
  </si>
  <si>
    <t>Sum of Sales</t>
  </si>
  <si>
    <t xml:space="preserve">https://youtu.be/NvBPFwYq3I4?t=5261 </t>
  </si>
  <si>
    <t>It's easier to format cells by rightclicking. In pivot tables, you have number format option</t>
  </si>
  <si>
    <t>You can click a cell of a pivot table &amp; select show details option</t>
  </si>
  <si>
    <t>you can doubleclick on a single cell</t>
  </si>
  <si>
    <t>Having created a good pivot table, we can use charts to do data visualisation. PivotTable Analyze &gt; PivotChart (they are more suitable for pivot tables than regular charts)</t>
  </si>
  <si>
    <t>No filter button in pivotchart</t>
  </si>
  <si>
    <t>PivotChart is synchronised with its corresponding pivot table - THEY ALWAYS MATCH</t>
  </si>
  <si>
    <t xml:space="preserve">Grouping months into quarters: pivotTable analyze &gt; Group &gt; Group Selection </t>
  </si>
  <si>
    <t>Q1</t>
  </si>
  <si>
    <t>Q2</t>
  </si>
  <si>
    <t>Q3</t>
  </si>
  <si>
    <t>Q4</t>
  </si>
  <si>
    <t>You can drag the regular months out of the pivottable fields</t>
  </si>
  <si>
    <t>You can format pivotCharts in a similar fashion to formatting regular charts</t>
  </si>
  <si>
    <t>You can use filter from the PivotTable Fields though it's counterintuitive. It's better to use slicers: PivotTable analyze &gt; Filter &gt; Insert Slicer</t>
  </si>
  <si>
    <t>Data validation: decision what kind of data can enter a cell e.g. number, word, etc.</t>
  </si>
  <si>
    <t>Data validation: select rows &amp; columns and then datas &gt; Data tools &gt; data validation</t>
  </si>
  <si>
    <t>You can restict the options to choose from while inputing data into a cell</t>
  </si>
  <si>
    <t>Data validation is autofillable, so you can autofill the entire column</t>
  </si>
  <si>
    <t>today() function ~ validating date aquired</t>
  </si>
  <si>
    <t>Making sure that a person doesn't mess w/ the data that is out of their tasks: Review &gt; Protect &gt; Protect Sheet / Protect Workbook</t>
  </si>
  <si>
    <t>sheet pass</t>
  </si>
  <si>
    <t>you can format cells and untick "locked" in Protection tab, so that the cells are usable after setting sheet protection</t>
  </si>
  <si>
    <t>Proect Workbook is confusing, as it only disables structural changes. To protect the file, look through file settings and emcrypt the document w/ a password</t>
  </si>
  <si>
    <t>Conditional Formatting ~ visual aspect of cells based on specific conditions. It enables us to distinguish clusters of data more easily</t>
  </si>
  <si>
    <t>Excel is even better than I expected! :)</t>
  </si>
  <si>
    <t>#format</t>
  </si>
  <si>
    <t>don't move away before hitting enter!</t>
  </si>
  <si>
    <t>#=''[file_name.xlsx]Workbook name'!cell_position</t>
  </si>
  <si>
    <t>We can use comments feature when it's obvious we will share the file</t>
  </si>
  <si>
    <t>Review -&gt; comments</t>
  </si>
  <si>
    <t>next comment, show coments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</si>
</sst>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quot;$&quot;* #,##0.00_);_(&quot;$&quot;* \(#,##0.00\);_(&quot;$&quot;* &quot;-&quot;??_);_(@_)"/>
    <numFmt numFmtId="165" formatCode="&quot;$&quot;#,##0.00"/>
    <numFmt numFmtId="166" formatCode="d\-mmm\-yyyy"/>
    <numFmt numFmtId="167" formatCode="[&lt;=9999999]###\-####;\(###\)\ ###\-####"/>
    <numFmt numFmtId="168" formatCode="[$-409]mmm\-yy;@"/>
    <numFmt numFmtId="169" formatCode="&quot;$&quot;#,##0"/>
    <numFmt numFmtId="170" formatCode="0\°"/>
    <numFmt numFmtId="171" formatCode="[$-409]mmmm\ yyyy;@"/>
    <numFmt numFmtId="172" formatCode="_([$€-2]\ * #,##0.00_);_([$€-2]\ * \(#,##0.00\);_([$€-2]\ * &quot;-&quot;??_);_(@_)"/>
    <numFmt numFmtId="173" formatCode="_-[$£-809]* #,##0.00_-;\-[$£-809]* #,##0.00_-;_-[$£-809]* &quot;-&quot;??_-;_-@_-"/>
    <numFmt numFmtId="174" formatCode="_([$CAD]\ * #,##0.00_);_([$CAD]\ * \(#,##0.00\);_([$CAD]\ * &quot;-&quot;??_);_(@_)"/>
    <numFmt numFmtId="175" formatCode="_([$AUD]\ * #,##0.00_);_([$AUD]\ * \(#,##0.00\);_([$AUD]\ * &quot;-&quot;??_);_(@_)"/>
    <numFmt numFmtId="181" formatCode="[$$-409]#,##0.00"/>
  </numFmts>
  <fonts count="34" x14ac:knownFonts="1">
    <font>
      <sz val="10"/>
      <name val="Arial"/>
    </font>
    <font>
      <sz val="11"/>
      <color theme="1"/>
      <name val="Gill Sans MT"/>
      <family val="2"/>
      <scheme val="minor"/>
    </font>
    <font>
      <sz val="11"/>
      <color theme="1"/>
      <name val="Gill Sans MT"/>
      <family val="2"/>
      <scheme val="minor"/>
    </font>
    <font>
      <sz val="11"/>
      <color theme="1"/>
      <name val="Gill Sans MT"/>
      <family val="2"/>
      <scheme val="minor"/>
    </font>
    <font>
      <sz val="11"/>
      <color theme="1"/>
      <name val="Gill Sans MT"/>
      <family val="2"/>
      <scheme val="minor"/>
    </font>
    <font>
      <sz val="10"/>
      <name val="Arial"/>
      <family val="2"/>
    </font>
    <font>
      <i/>
      <sz val="10"/>
      <name val="Arial"/>
      <family val="2"/>
    </font>
    <font>
      <b/>
      <sz val="10"/>
      <name val="Arial"/>
      <family val="2"/>
    </font>
    <font>
      <sz val="10"/>
      <name val="MS Sans Serif"/>
      <family val="2"/>
    </font>
    <font>
      <b/>
      <u/>
      <sz val="12"/>
      <name val="MS Sans Serif"/>
      <family val="2"/>
    </font>
    <font>
      <sz val="10"/>
      <name val="Arial"/>
      <family val="2"/>
    </font>
    <font>
      <sz val="10"/>
      <color indexed="8"/>
      <name val="Arial"/>
      <family val="2"/>
    </font>
    <font>
      <u/>
      <sz val="10"/>
      <color theme="10"/>
      <name val="Arial"/>
      <family val="2"/>
    </font>
    <font>
      <u/>
      <sz val="10"/>
      <color theme="11"/>
      <name val="Arial"/>
      <family val="2"/>
    </font>
    <font>
      <sz val="8"/>
      <name val="Arial"/>
      <family val="2"/>
    </font>
    <font>
      <b/>
      <u/>
      <sz val="18"/>
      <color indexed="81"/>
      <name val="Tahoma"/>
      <family val="2"/>
    </font>
    <font>
      <sz val="14"/>
      <color indexed="81"/>
      <name val="Tahoma"/>
      <family val="2"/>
    </font>
    <font>
      <sz val="18"/>
      <color theme="3"/>
      <name val="Gill Sans MT"/>
      <family val="2"/>
      <scheme val="major"/>
    </font>
    <font>
      <b/>
      <sz val="13"/>
      <color theme="3"/>
      <name val="Gill Sans MT"/>
      <family val="2"/>
      <scheme val="minor"/>
    </font>
    <font>
      <sz val="11"/>
      <color rgb="FF3F3F76"/>
      <name val="Gill Sans MT"/>
      <family val="2"/>
      <scheme val="minor"/>
    </font>
    <font>
      <b/>
      <sz val="11"/>
      <color rgb="FF3F3F3F"/>
      <name val="Gill Sans MT"/>
      <family val="2"/>
      <scheme val="minor"/>
    </font>
    <font>
      <sz val="11"/>
      <name val="Gill Sans MT"/>
      <family val="2"/>
      <scheme val="minor"/>
    </font>
    <font>
      <b/>
      <sz val="11"/>
      <name val="Gill Sans MT"/>
      <family val="2"/>
      <scheme val="minor"/>
    </font>
    <font>
      <sz val="12"/>
      <name val="Gill Sans MT"/>
      <family val="2"/>
      <scheme val="minor"/>
    </font>
    <font>
      <b/>
      <sz val="18"/>
      <color theme="3"/>
      <name val="Gill Sans MT"/>
      <family val="2"/>
      <scheme val="major"/>
    </font>
    <font>
      <b/>
      <sz val="12"/>
      <name val="Gill Sans MT"/>
      <family val="2"/>
      <scheme val="minor"/>
    </font>
    <font>
      <sz val="18"/>
      <color theme="0"/>
      <name val="Gill Sans MT"/>
      <family val="2"/>
      <scheme val="major"/>
    </font>
    <font>
      <b/>
      <sz val="18"/>
      <name val="Gill Sans MT"/>
      <family val="2"/>
      <scheme val="major"/>
    </font>
    <font>
      <b/>
      <sz val="11"/>
      <color theme="3"/>
      <name val="Gill Sans MT"/>
      <family val="2"/>
      <scheme val="minor"/>
    </font>
    <font>
      <b/>
      <sz val="11"/>
      <color theme="1"/>
      <name val="Gill Sans MT"/>
      <family val="2"/>
      <scheme val="minor"/>
    </font>
    <font>
      <b/>
      <sz val="18"/>
      <color theme="3"/>
      <name val="Gill Sans MT"/>
      <family val="1"/>
      <scheme val="major"/>
    </font>
    <font>
      <u/>
      <sz val="10"/>
      <color theme="10"/>
      <name val="Arial"/>
    </font>
    <font>
      <sz val="8"/>
      <name val="Arial"/>
    </font>
    <font>
      <sz val="9"/>
      <color indexed="81"/>
      <name val="Tahoma"/>
      <family val="2"/>
    </font>
  </fonts>
  <fills count="13">
    <fill>
      <patternFill patternType="none"/>
    </fill>
    <fill>
      <patternFill patternType="gray125"/>
    </fill>
    <fill>
      <patternFill patternType="solid">
        <fgColor indexed="22"/>
        <bgColor indexed="64"/>
      </patternFill>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4"/>
        <bgColor theme="4"/>
      </patternFill>
    </fill>
  </fills>
  <borders count="42">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medium">
        <color auto="1"/>
      </right>
      <top style="thin">
        <color rgb="FF3F3F3F"/>
      </top>
      <bottom style="thin">
        <color rgb="FF3F3F3F"/>
      </bottom>
      <diagonal/>
    </border>
    <border>
      <left style="thin">
        <color rgb="FF3F3F3F"/>
      </left>
      <right style="medium">
        <color auto="1"/>
      </right>
      <top style="thin">
        <color rgb="FF3F3F3F"/>
      </top>
      <bottom style="medium">
        <color auto="1"/>
      </bottom>
      <diagonal/>
    </border>
    <border>
      <left style="thin">
        <color rgb="FF3F3F3F"/>
      </left>
      <right style="medium">
        <color auto="1"/>
      </right>
      <top/>
      <bottom style="thin">
        <color rgb="FF3F3F3F"/>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bottom style="medium">
        <color theme="4" tint="0.39997558519241921"/>
      </bottom>
      <diagonal/>
    </border>
    <border>
      <left/>
      <right/>
      <top style="thin">
        <color theme="4"/>
      </top>
      <bottom style="double">
        <color theme="4"/>
      </bottom>
      <diagonal/>
    </border>
    <border>
      <left style="thin">
        <color auto="1"/>
      </left>
      <right/>
      <top/>
      <bottom style="double">
        <color theme="4"/>
      </bottom>
      <diagonal/>
    </border>
    <border>
      <left/>
      <right style="thin">
        <color auto="1"/>
      </right>
      <top/>
      <bottom style="double">
        <color theme="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style="thick">
        <color theme="4" tint="0.499984740745262"/>
      </top>
      <bottom/>
      <diagonal/>
    </border>
    <border>
      <left style="thin">
        <color theme="4"/>
      </left>
      <right style="thin">
        <color theme="4"/>
      </right>
      <top style="thick">
        <color theme="4" tint="0.499984740745262"/>
      </top>
      <bottom/>
      <diagonal/>
    </border>
  </borders>
  <cellStyleXfs count="32">
    <xf numFmtId="0" fontId="0" fillId="0" borderId="0"/>
    <xf numFmtId="164" fontId="10" fillId="0" borderId="0" applyFont="0" applyFill="0" applyBorder="0" applyAlignment="0" applyProtection="0"/>
    <xf numFmtId="0" fontId="10" fillId="0" borderId="0"/>
    <xf numFmtId="0" fontId="8"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5" fillId="0" borderId="0"/>
    <xf numFmtId="9" fontId="10" fillId="0" borderId="0" applyFont="0" applyFill="0" applyBorder="0" applyAlignment="0" applyProtection="0"/>
    <xf numFmtId="0" fontId="17" fillId="0" borderId="0" applyNumberFormat="0" applyFill="0" applyBorder="0" applyAlignment="0" applyProtection="0"/>
    <xf numFmtId="0" fontId="18" fillId="0" borderId="14" applyNumberFormat="0" applyFill="0" applyAlignment="0" applyProtection="0"/>
    <xf numFmtId="0" fontId="19" fillId="3" borderId="15" applyNumberFormat="0" applyAlignment="0" applyProtection="0"/>
    <xf numFmtId="0" fontId="20" fillId="4" borderId="16" applyNumberForma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28" fillId="0" borderId="26" applyNumberFormat="0" applyFill="0" applyAlignment="0" applyProtection="0"/>
    <xf numFmtId="0" fontId="28" fillId="0" borderId="0" applyNumberFormat="0" applyFill="0" applyBorder="0" applyAlignment="0" applyProtection="0"/>
    <xf numFmtId="0" fontId="29" fillId="0" borderId="27" applyNumberFormat="0" applyFill="0" applyAlignment="0" applyProtection="0"/>
    <xf numFmtId="0" fontId="3" fillId="0" borderId="0"/>
    <xf numFmtId="164" fontId="3" fillId="0" borderId="0" applyFont="0" applyFill="0" applyBorder="0" applyAlignment="0" applyProtection="0"/>
    <xf numFmtId="0" fontId="2" fillId="0" borderId="0"/>
    <xf numFmtId="164" fontId="2" fillId="0" borderId="0" applyFont="0" applyFill="0" applyBorder="0" applyAlignment="0" applyProtection="0"/>
    <xf numFmtId="0" fontId="31" fillId="0" borderId="0" applyNumberFormat="0" applyFill="0" applyBorder="0" applyAlignment="0" applyProtection="0"/>
  </cellStyleXfs>
  <cellXfs count="120">
    <xf numFmtId="0" fontId="0" fillId="0" borderId="0" xfId="0"/>
    <xf numFmtId="0" fontId="6" fillId="0" borderId="0" xfId="0" applyFont="1"/>
    <xf numFmtId="166" fontId="0" fillId="0" borderId="0" xfId="0" applyNumberFormat="1"/>
    <xf numFmtId="165" fontId="0" fillId="0" borderId="0" xfId="0" applyNumberFormat="1"/>
    <xf numFmtId="0" fontId="8" fillId="0" borderId="0" xfId="3"/>
    <xf numFmtId="0" fontId="9" fillId="0" borderId="0" xfId="3" applyFont="1" applyAlignment="1">
      <alignment horizontal="center"/>
    </xf>
    <xf numFmtId="0" fontId="10" fillId="0" borderId="0" xfId="2"/>
    <xf numFmtId="0" fontId="10" fillId="0" borderId="0" xfId="2" applyAlignment="1">
      <alignment horizontal="center" vertical="center"/>
    </xf>
    <xf numFmtId="14" fontId="11" fillId="0" borderId="0" xfId="0" applyNumberFormat="1" applyFont="1" applyBorder="1"/>
    <xf numFmtId="0" fontId="0" fillId="0" borderId="0" xfId="0" applyAlignment="1">
      <alignment horizontal="center"/>
    </xf>
    <xf numFmtId="0" fontId="21" fillId="0" borderId="0" xfId="0" applyFont="1"/>
    <xf numFmtId="14" fontId="21" fillId="0" borderId="0" xfId="0" applyNumberFormat="1" applyFont="1"/>
    <xf numFmtId="165" fontId="21" fillId="0" borderId="0" xfId="0" applyNumberFormat="1" applyFont="1"/>
    <xf numFmtId="0" fontId="23" fillId="0" borderId="0" xfId="0" applyFont="1"/>
    <xf numFmtId="169" fontId="21" fillId="0" borderId="0" xfId="0" applyNumberFormat="1" applyFont="1"/>
    <xf numFmtId="0" fontId="18" fillId="0" borderId="14" xfId="17"/>
    <xf numFmtId="0" fontId="24" fillId="0" borderId="0" xfId="16" applyFont="1"/>
    <xf numFmtId="169" fontId="18" fillId="0" borderId="14" xfId="17" applyNumberFormat="1"/>
    <xf numFmtId="14" fontId="18" fillId="0" borderId="14" xfId="17" applyNumberFormat="1"/>
    <xf numFmtId="165" fontId="18" fillId="0" borderId="14" xfId="17" applyNumberFormat="1"/>
    <xf numFmtId="0" fontId="21" fillId="0" borderId="0" xfId="14" applyFont="1"/>
    <xf numFmtId="0" fontId="21" fillId="0" borderId="0" xfId="2" applyFont="1"/>
    <xf numFmtId="0" fontId="22" fillId="2" borderId="10" xfId="14" applyFont="1" applyFill="1" applyBorder="1" applyAlignment="1">
      <alignment horizontal="center" vertical="center"/>
    </xf>
    <xf numFmtId="0" fontId="22" fillId="0" borderId="3" xfId="14" applyFont="1" applyBorder="1" applyAlignment="1">
      <alignment horizontal="center"/>
    </xf>
    <xf numFmtId="0" fontId="21" fillId="0" borderId="2" xfId="14" applyFont="1" applyBorder="1"/>
    <xf numFmtId="167" fontId="21" fillId="0" borderId="2" xfId="14" applyNumberFormat="1" applyFont="1" applyBorder="1" applyAlignment="1">
      <alignment horizontal="center"/>
    </xf>
    <xf numFmtId="0" fontId="21" fillId="0" borderId="2" xfId="14" applyFont="1" applyBorder="1" applyAlignment="1">
      <alignment horizontal="center"/>
    </xf>
    <xf numFmtId="14" fontId="21" fillId="0" borderId="2" xfId="14" applyNumberFormat="1" applyFont="1" applyBorder="1" applyAlignment="1">
      <alignment horizontal="center"/>
    </xf>
    <xf numFmtId="0" fontId="22" fillId="0" borderId="11" xfId="14" applyFont="1" applyBorder="1" applyAlignment="1">
      <alignment horizontal="center"/>
    </xf>
    <xf numFmtId="0" fontId="21" fillId="0" borderId="10" xfId="14" applyFont="1" applyBorder="1"/>
    <xf numFmtId="167" fontId="21" fillId="0" borderId="10" xfId="14" applyNumberFormat="1" applyFont="1" applyBorder="1" applyAlignment="1">
      <alignment horizontal="center"/>
    </xf>
    <xf numFmtId="0" fontId="21" fillId="0" borderId="10" xfId="14" applyFont="1" applyBorder="1" applyAlignment="1">
      <alignment horizontal="center"/>
    </xf>
    <xf numFmtId="0" fontId="22" fillId="0" borderId="12" xfId="14" applyFont="1" applyBorder="1" applyAlignment="1">
      <alignment horizontal="center"/>
    </xf>
    <xf numFmtId="0" fontId="21" fillId="0" borderId="13" xfId="14" applyFont="1" applyBorder="1"/>
    <xf numFmtId="167" fontId="21" fillId="0" borderId="13" xfId="14" applyNumberFormat="1" applyFont="1" applyBorder="1" applyAlignment="1">
      <alignment horizontal="center"/>
    </xf>
    <xf numFmtId="0" fontId="21" fillId="0" borderId="13" xfId="14" applyFont="1" applyBorder="1" applyAlignment="1">
      <alignment horizontal="center"/>
    </xf>
    <xf numFmtId="0" fontId="4" fillId="8" borderId="5" xfId="23" applyBorder="1" applyAlignment="1">
      <alignment horizontal="center" vertical="center"/>
    </xf>
    <xf numFmtId="0" fontId="4" fillId="8" borderId="4" xfId="23" applyBorder="1" applyAlignment="1">
      <alignment horizontal="center" vertical="center"/>
    </xf>
    <xf numFmtId="0" fontId="4" fillId="8" borderId="1" xfId="23" applyBorder="1" applyAlignment="1">
      <alignment horizontal="center" vertical="center"/>
    </xf>
    <xf numFmtId="0" fontId="4" fillId="6" borderId="10" xfId="21" applyBorder="1" applyAlignment="1">
      <alignment horizontal="center"/>
    </xf>
    <xf numFmtId="0" fontId="4" fillId="7" borderId="10" xfId="22" applyBorder="1" applyAlignment="1">
      <alignment horizontal="center"/>
    </xf>
    <xf numFmtId="0" fontId="25" fillId="0" borderId="0" xfId="2" applyFont="1"/>
    <xf numFmtId="0" fontId="23" fillId="0" borderId="0" xfId="2" applyFont="1"/>
    <xf numFmtId="0" fontId="19" fillId="3" borderId="15" xfId="18"/>
    <xf numFmtId="0" fontId="21" fillId="0" borderId="0" xfId="14" applyFont="1" applyBorder="1"/>
    <xf numFmtId="170" fontId="21" fillId="0" borderId="0" xfId="14" applyNumberFormat="1" applyFont="1" applyBorder="1" applyAlignment="1">
      <alignment horizontal="center"/>
    </xf>
    <xf numFmtId="170" fontId="21" fillId="0" borderId="0" xfId="14" applyNumberFormat="1" applyFont="1" applyFill="1" applyBorder="1" applyAlignment="1">
      <alignment horizontal="center"/>
    </xf>
    <xf numFmtId="170" fontId="21" fillId="0" borderId="6" xfId="14" applyNumberFormat="1" applyFont="1" applyBorder="1" applyAlignment="1">
      <alignment horizontal="center"/>
    </xf>
    <xf numFmtId="170" fontId="21" fillId="0" borderId="6" xfId="14" applyNumberFormat="1" applyFont="1" applyFill="1" applyBorder="1" applyAlignment="1">
      <alignment horizontal="center"/>
    </xf>
    <xf numFmtId="170" fontId="20" fillId="4" borderId="17" xfId="19" applyNumberFormat="1" applyBorder="1"/>
    <xf numFmtId="170" fontId="20" fillId="4" borderId="18" xfId="19" applyNumberFormat="1" applyBorder="1"/>
    <xf numFmtId="170" fontId="20" fillId="4" borderId="19" xfId="19" applyNumberFormat="1" applyBorder="1"/>
    <xf numFmtId="0" fontId="4" fillId="5" borderId="20" xfId="20" applyBorder="1"/>
    <xf numFmtId="0" fontId="4" fillId="5" borderId="21" xfId="20" applyBorder="1"/>
    <xf numFmtId="0" fontId="4" fillId="5" borderId="22" xfId="20" applyBorder="1"/>
    <xf numFmtId="0" fontId="4" fillId="6" borderId="23" xfId="21" applyBorder="1"/>
    <xf numFmtId="0" fontId="4" fillId="6" borderId="24" xfId="21" applyBorder="1"/>
    <xf numFmtId="0" fontId="4" fillId="6" borderId="25" xfId="21" applyBorder="1"/>
    <xf numFmtId="0" fontId="24" fillId="0" borderId="0" xfId="16" applyFont="1" applyAlignment="1">
      <alignment horizontal="left"/>
    </xf>
    <xf numFmtId="168" fontId="18" fillId="0" borderId="14" xfId="17" applyNumberFormat="1"/>
    <xf numFmtId="0" fontId="21" fillId="0" borderId="0" xfId="0" applyFont="1" applyBorder="1"/>
    <xf numFmtId="168" fontId="21" fillId="0" borderId="0" xfId="0" applyNumberFormat="1" applyFont="1" applyBorder="1"/>
    <xf numFmtId="165" fontId="21" fillId="0" borderId="0" xfId="0" applyNumberFormat="1" applyFont="1" applyBorder="1"/>
    <xf numFmtId="0" fontId="0" fillId="0" borderId="0" xfId="0" applyBorder="1"/>
    <xf numFmtId="0" fontId="7" fillId="0" borderId="0" xfId="0" applyFont="1" applyBorder="1"/>
    <xf numFmtId="0" fontId="24" fillId="0" borderId="0" xfId="16" applyFont="1" applyBorder="1"/>
    <xf numFmtId="0" fontId="7" fillId="0" borderId="0" xfId="0" applyFont="1"/>
    <xf numFmtId="0" fontId="28" fillId="0" borderId="26" xfId="24"/>
    <xf numFmtId="0" fontId="28" fillId="0" borderId="0" xfId="25"/>
    <xf numFmtId="0" fontId="29" fillId="0" borderId="28" xfId="26" applyBorder="1" applyAlignment="1">
      <alignment horizontal="center"/>
    </xf>
    <xf numFmtId="0" fontId="29" fillId="0" borderId="29" xfId="26" applyBorder="1" applyAlignment="1">
      <alignment horizontal="center"/>
    </xf>
    <xf numFmtId="0" fontId="2" fillId="0" borderId="0" xfId="29"/>
    <xf numFmtId="0" fontId="17" fillId="0" borderId="33" xfId="16" applyBorder="1"/>
    <xf numFmtId="175" fontId="2" fillId="0" borderId="32" xfId="29" applyNumberFormat="1" applyBorder="1"/>
    <xf numFmtId="164" fontId="0" fillId="0" borderId="31" xfId="30" applyFont="1" applyBorder="1"/>
    <xf numFmtId="174" fontId="2" fillId="0" borderId="30" xfId="29" applyNumberFormat="1" applyBorder="1"/>
    <xf numFmtId="173" fontId="2" fillId="0" borderId="30" xfId="29" applyNumberFormat="1" applyBorder="1"/>
    <xf numFmtId="172" fontId="2" fillId="0" borderId="30" xfId="29" applyNumberFormat="1" applyBorder="1"/>
    <xf numFmtId="1" fontId="21" fillId="0" borderId="0" xfId="0" applyNumberFormat="1" applyFont="1"/>
    <xf numFmtId="0" fontId="2" fillId="0" borderId="0" xfId="29" applyBorder="1"/>
    <xf numFmtId="0" fontId="19" fillId="3" borderId="0" xfId="18" applyBorder="1"/>
    <xf numFmtId="0" fontId="24" fillId="0" borderId="0" xfId="16" applyFont="1" applyAlignment="1">
      <alignment horizontal="center"/>
    </xf>
    <xf numFmtId="171" fontId="24" fillId="0" borderId="0" xfId="16" applyNumberFormat="1" applyFont="1" applyAlignment="1">
      <alignment horizontal="center"/>
    </xf>
    <xf numFmtId="0" fontId="27" fillId="11" borderId="0" xfId="16" applyFont="1" applyFill="1" applyAlignment="1">
      <alignment horizontal="center"/>
    </xf>
    <xf numFmtId="0" fontId="24" fillId="10" borderId="7" xfId="16" applyFont="1" applyFill="1" applyBorder="1" applyAlignment="1">
      <alignment horizontal="center" vertical="center"/>
    </xf>
    <xf numFmtId="0" fontId="24" fillId="10" borderId="8" xfId="16" applyFont="1" applyFill="1" applyBorder="1" applyAlignment="1">
      <alignment horizontal="center" vertical="center"/>
    </xf>
    <xf numFmtId="0" fontId="24" fillId="10" borderId="9" xfId="16" applyFont="1" applyFill="1" applyBorder="1" applyAlignment="1">
      <alignment horizontal="center" vertical="center"/>
    </xf>
    <xf numFmtId="0" fontId="26" fillId="9" borderId="0" xfId="16" applyFont="1" applyFill="1" applyAlignment="1">
      <alignment horizontal="center"/>
    </xf>
    <xf numFmtId="0" fontId="31" fillId="0" borderId="0" xfId="31"/>
    <xf numFmtId="0" fontId="18" fillId="0" borderId="0" xfId="17" applyFill="1" applyBorder="1"/>
    <xf numFmtId="0" fontId="18" fillId="12" borderId="34" xfId="0" applyFont="1" applyFill="1" applyBorder="1"/>
    <xf numFmtId="0" fontId="18" fillId="12" borderId="35" xfId="0" applyFont="1" applyFill="1" applyBorder="1"/>
    <xf numFmtId="14" fontId="18" fillId="12" borderId="35" xfId="0" applyNumberFormat="1" applyFont="1" applyFill="1" applyBorder="1"/>
    <xf numFmtId="165" fontId="18" fillId="12" borderId="35" xfId="0" applyNumberFormat="1" applyFont="1" applyFill="1" applyBorder="1"/>
    <xf numFmtId="165" fontId="18" fillId="12" borderId="36" xfId="0" applyNumberFormat="1" applyFont="1" applyFill="1" applyBorder="1"/>
    <xf numFmtId="0" fontId="1" fillId="0" borderId="40" xfId="0" applyFont="1" applyBorder="1"/>
    <xf numFmtId="14" fontId="1" fillId="0" borderId="40" xfId="0" applyNumberFormat="1" applyFont="1" applyBorder="1"/>
    <xf numFmtId="165" fontId="1" fillId="0" borderId="40" xfId="0" applyNumberFormat="1" applyFont="1" applyBorder="1"/>
    <xf numFmtId="165" fontId="1" fillId="0" borderId="41" xfId="0" applyNumberFormat="1" applyFont="1" applyBorder="1"/>
    <xf numFmtId="0" fontId="1" fillId="0" borderId="34" xfId="0" applyFont="1" applyBorder="1"/>
    <xf numFmtId="14" fontId="1" fillId="0" borderId="34" xfId="0" applyNumberFormat="1" applyFont="1" applyBorder="1"/>
    <xf numFmtId="165" fontId="1" fillId="0" borderId="34" xfId="0" applyNumberFormat="1" applyFont="1" applyBorder="1"/>
    <xf numFmtId="165" fontId="1" fillId="0" borderId="37" xfId="0" applyNumberFormat="1" applyFont="1" applyBorder="1"/>
    <xf numFmtId="0" fontId="1" fillId="0" borderId="38" xfId="0" applyFont="1" applyBorder="1"/>
    <xf numFmtId="14" fontId="1" fillId="0" borderId="38" xfId="0" applyNumberFormat="1" applyFont="1" applyBorder="1"/>
    <xf numFmtId="165" fontId="1" fillId="0" borderId="38" xfId="0" applyNumberFormat="1" applyFont="1" applyBorder="1"/>
    <xf numFmtId="165" fontId="1" fillId="0" borderId="39" xfId="0" applyNumberFormat="1" applyFont="1" applyBorder="1"/>
    <xf numFmtId="0" fontId="0" fillId="0" borderId="0" xfId="0" applyFill="1" applyBorder="1"/>
    <xf numFmtId="169" fontId="22" fillId="0" borderId="0" xfId="0" applyNumberFormat="1" applyFont="1"/>
    <xf numFmtId="0" fontId="22" fillId="0" borderId="0" xfId="0" applyFont="1"/>
    <xf numFmtId="0" fontId="1" fillId="0" borderId="0" xfId="29" applyFont="1"/>
    <xf numFmtId="0" fontId="0" fillId="0" borderId="0" xfId="0" applyNumberFormat="1"/>
    <xf numFmtId="0" fontId="2" fillId="0" borderId="0" xfId="29" applyFill="1"/>
    <xf numFmtId="0" fontId="30" fillId="0" borderId="7" xfId="16" applyFont="1" applyBorder="1" applyAlignment="1">
      <alignment horizontal="center" vertical="center"/>
    </xf>
    <xf numFmtId="0" fontId="30" fillId="0" borderId="9" xfId="16" applyFont="1" applyBorder="1" applyAlignment="1">
      <alignment horizontal="center" vertical="center"/>
    </xf>
    <xf numFmtId="0" fontId="0" fillId="0" borderId="0" xfId="0" pivotButton="1"/>
    <xf numFmtId="0" fontId="0" fillId="0" borderId="0" xfId="0" applyAlignment="1">
      <alignment horizontal="left"/>
    </xf>
    <xf numFmtId="181" fontId="0" fillId="0" borderId="0" xfId="0" applyNumberFormat="1"/>
    <xf numFmtId="0" fontId="5" fillId="0" borderId="0" xfId="0" applyFont="1"/>
    <xf numFmtId="0" fontId="21" fillId="0" borderId="10" xfId="0" applyFont="1" applyBorder="1"/>
  </cellXfs>
  <cellStyles count="32">
    <cellStyle name="20% - Accent2" xfId="21" builtinId="34"/>
    <cellStyle name="40% - Accent1" xfId="20" builtinId="31"/>
    <cellStyle name="40% - Accent2" xfId="22" builtinId="35"/>
    <cellStyle name="40% - Accent4" xfId="23" builtinId="43"/>
    <cellStyle name="Currency 2" xfId="1" xr:uid="{00000000-0005-0000-0000-000004000000}"/>
    <cellStyle name="Currency 3" xfId="28" xr:uid="{00000000-0005-0000-0000-000005000000}"/>
    <cellStyle name="Currency 3 2" xfId="30" xr:uid="{00000000-0005-0000-0000-000006000000}"/>
    <cellStyle name="Followed Hyperlink" xfId="9" builtinId="9" hidden="1"/>
    <cellStyle name="Followed Hyperlink" xfId="11" builtinId="9" hidden="1"/>
    <cellStyle name="Followed Hyperlink" xfId="13" builtinId="9" hidden="1"/>
    <cellStyle name="Followed Hyperlink" xfId="7" builtinId="9" hidden="1"/>
    <cellStyle name="Followed Hyperlink" xfId="5" builtinId="9" hidden="1"/>
    <cellStyle name="Heading 2" xfId="17" builtinId="17"/>
    <cellStyle name="Heading 3" xfId="24" builtinId="18"/>
    <cellStyle name="Heading 4" xfId="25" builtinId="19"/>
    <cellStyle name="Hyperlink" xfId="10" builtinId="8" hidden="1"/>
    <cellStyle name="Hyperlink" xfId="12" builtinId="8" hidden="1"/>
    <cellStyle name="Hyperlink" xfId="6" builtinId="8" hidden="1"/>
    <cellStyle name="Hyperlink" xfId="8" builtinId="8" hidden="1"/>
    <cellStyle name="Hyperlink" xfId="4" builtinId="8" hidden="1"/>
    <cellStyle name="Hyperlink" xfId="31" builtinId="8"/>
    <cellStyle name="Input" xfId="18" builtinId="20"/>
    <cellStyle name="Normal" xfId="0" builtinId="0"/>
    <cellStyle name="Normal 2" xfId="2" xr:uid="{00000000-0005-0000-0000-000016000000}"/>
    <cellStyle name="Normal 3" xfId="14" xr:uid="{00000000-0005-0000-0000-000017000000}"/>
    <cellStyle name="Normal 4" xfId="27" xr:uid="{00000000-0005-0000-0000-000018000000}"/>
    <cellStyle name="Normal 4 2" xfId="29" xr:uid="{00000000-0005-0000-0000-000019000000}"/>
    <cellStyle name="Normal_EXCEL3-2" xfId="3" xr:uid="{00000000-0005-0000-0000-00001A000000}"/>
    <cellStyle name="Output" xfId="19" builtinId="21"/>
    <cellStyle name="Percent 2" xfId="15" xr:uid="{00000000-0005-0000-0000-00001C000000}"/>
    <cellStyle name="Title" xfId="16" builtinId="15"/>
    <cellStyle name="Total" xfId="26" builtinId="25"/>
  </cellStyles>
  <dxfs count="18">
    <dxf>
      <fill>
        <patternFill>
          <bgColor theme="4" tint="0.79998168889431442"/>
        </patternFill>
      </fill>
    </dxf>
    <dxf>
      <font>
        <color rgb="FF9C0006"/>
      </font>
      <fill>
        <patternFill>
          <bgColor rgb="FFFFC7CE"/>
        </patternFill>
      </fill>
    </dxf>
    <dxf>
      <font>
        <color rgb="FF9C0006"/>
      </font>
      <fill>
        <patternFill>
          <bgColor rgb="FFFFC7CE"/>
        </patternFill>
      </fill>
    </dxf>
    <dxf>
      <fill>
        <gradientFill degree="90">
          <stop position="0">
            <color theme="0"/>
          </stop>
          <stop position="1">
            <color theme="4"/>
          </stop>
        </gradientFill>
      </fill>
    </dxf>
    <dxf>
      <numFmt numFmtId="181" formatCode="[$$-409]#,##0.00"/>
    </dxf>
    <dxf>
      <numFmt numFmtId="0" formatCode="General"/>
    </dxf>
    <dxf>
      <font>
        <b val="0"/>
        <i val="0"/>
        <strike val="0"/>
        <condense val="0"/>
        <extend val="0"/>
        <outline val="0"/>
        <shadow val="0"/>
        <u val="none"/>
        <vertAlign val="baseline"/>
        <sz val="11"/>
        <color auto="1"/>
        <name val="Gill Sans MT"/>
        <family val="2"/>
        <scheme val="minor"/>
      </font>
    </dxf>
    <dxf>
      <font>
        <b val="0"/>
        <i val="0"/>
        <strike val="0"/>
        <condense val="0"/>
        <extend val="0"/>
        <outline val="0"/>
        <shadow val="0"/>
        <u val="none"/>
        <vertAlign val="baseline"/>
        <sz val="11"/>
        <color auto="1"/>
        <name val="Gill Sans MT"/>
        <family val="2"/>
        <scheme val="minor"/>
      </font>
      <numFmt numFmtId="165" formatCode="&quot;$&quot;#,##0.00"/>
    </dxf>
    <dxf>
      <font>
        <b val="0"/>
        <i val="0"/>
        <strike val="0"/>
        <condense val="0"/>
        <extend val="0"/>
        <outline val="0"/>
        <shadow val="0"/>
        <u val="none"/>
        <vertAlign val="baseline"/>
        <sz val="11"/>
        <color auto="1"/>
        <name val="Gill Sans MT"/>
        <family val="2"/>
        <scheme val="minor"/>
      </font>
      <numFmt numFmtId="165" formatCode="&quot;$&quot;#,##0.00"/>
    </dxf>
    <dxf>
      <font>
        <b val="0"/>
        <i val="0"/>
        <strike val="0"/>
        <condense val="0"/>
        <extend val="0"/>
        <outline val="0"/>
        <shadow val="0"/>
        <u val="none"/>
        <vertAlign val="baseline"/>
        <sz val="11"/>
        <color auto="1"/>
        <name val="Gill Sans MT"/>
        <family val="2"/>
        <scheme val="minor"/>
      </font>
    </dxf>
    <dxf>
      <font>
        <b val="0"/>
        <i val="0"/>
        <strike val="0"/>
        <condense val="0"/>
        <extend val="0"/>
        <outline val="0"/>
        <shadow val="0"/>
        <u val="none"/>
        <vertAlign val="baseline"/>
        <sz val="11"/>
        <color auto="1"/>
        <name val="Gill Sans MT"/>
        <family val="2"/>
        <scheme val="minor"/>
      </font>
      <numFmt numFmtId="19" formatCode="dd/mm/yyyy"/>
    </dxf>
    <dxf>
      <font>
        <b val="0"/>
        <i val="0"/>
        <strike val="0"/>
        <condense val="0"/>
        <extend val="0"/>
        <outline val="0"/>
        <shadow val="0"/>
        <u val="none"/>
        <vertAlign val="baseline"/>
        <sz val="11"/>
        <color auto="1"/>
        <name val="Gill Sans MT"/>
        <family val="2"/>
        <scheme val="minor"/>
      </font>
    </dxf>
    <dxf>
      <font>
        <b val="0"/>
        <i val="0"/>
        <strike val="0"/>
        <condense val="0"/>
        <extend val="0"/>
        <outline val="0"/>
        <shadow val="0"/>
        <u val="none"/>
        <vertAlign val="baseline"/>
        <sz val="11"/>
        <color auto="1"/>
        <name val="Gill Sans MT"/>
        <family val="2"/>
        <scheme val="minor"/>
      </font>
    </dxf>
    <dxf>
      <font>
        <b val="0"/>
        <i val="0"/>
        <strike val="0"/>
        <condense val="0"/>
        <extend val="0"/>
        <outline val="0"/>
        <shadow val="0"/>
        <u val="none"/>
        <vertAlign val="baseline"/>
        <sz val="11"/>
        <color auto="1"/>
        <name val="Gill Sans MT"/>
        <family val="2"/>
        <scheme val="minor"/>
      </font>
    </dxf>
    <dxf>
      <font>
        <b val="0"/>
        <i val="0"/>
        <strike val="0"/>
        <condense val="0"/>
        <extend val="0"/>
        <outline val="0"/>
        <shadow val="0"/>
        <u val="none"/>
        <vertAlign val="baseline"/>
        <sz val="11"/>
        <color auto="1"/>
        <name val="Gill Sans MT"/>
        <family val="2"/>
        <scheme val="minor"/>
      </font>
    </dxf>
    <dxf>
      <font>
        <b val="0"/>
        <i val="0"/>
        <strike val="0"/>
        <condense val="0"/>
        <extend val="0"/>
        <outline val="0"/>
        <shadow val="0"/>
        <u val="none"/>
        <vertAlign val="baseline"/>
        <sz val="11"/>
        <color auto="1"/>
        <name val="Gill Sans MT"/>
        <family val="2"/>
        <scheme val="minor"/>
      </font>
    </dxf>
    <dxf>
      <font>
        <b val="0"/>
        <i val="0"/>
        <strike val="0"/>
        <condense val="0"/>
        <extend val="0"/>
        <outline val="0"/>
        <shadow val="0"/>
        <u val="none"/>
        <vertAlign val="baseline"/>
        <sz val="11"/>
        <color auto="1"/>
        <name val="Gill Sans MT"/>
        <family val="2"/>
        <scheme val="minor"/>
      </font>
    </dxf>
    <dxf>
      <border outline="0">
        <bottom style="thick">
          <color theme="4"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ln w="9525">
                  <a:solidFill>
                    <a:schemeClr val="accent1"/>
                  </a:solidFill>
                </a:ln>
                <a:solidFill>
                  <a:schemeClr val="tx1"/>
                </a:solidFill>
                <a:latin typeface="+mn-lt"/>
                <a:ea typeface="+mn-ea"/>
                <a:cs typeface="+mn-cs"/>
              </a:defRPr>
            </a:pPr>
            <a:r>
              <a:rPr lang="pl-PL">
                <a:ln w="9525">
                  <a:solidFill>
                    <a:schemeClr val="accent1"/>
                  </a:solidFill>
                </a:ln>
                <a:solidFill>
                  <a:schemeClr val="tx1"/>
                </a:solidFill>
              </a:rPr>
              <a:t>Sales</a:t>
            </a:r>
            <a:endParaRPr lang="en-GB">
              <a:ln w="9525">
                <a:solidFill>
                  <a:schemeClr val="accent1"/>
                </a:solidFill>
              </a:ln>
              <a:solidFill>
                <a:schemeClr val="tx1"/>
              </a:solidFill>
            </a:endParaRPr>
          </a:p>
        </c:rich>
      </c:tx>
      <c:overlay val="0"/>
      <c:spPr>
        <a:noFill/>
        <a:ln w="0">
          <a:solidFill>
            <a:schemeClr val="accent1"/>
          </a:solidFill>
        </a:ln>
        <a:effectLst/>
      </c:spPr>
      <c:txPr>
        <a:bodyPr rot="0" spcFirstLastPara="1" vertOverflow="ellipsis" vert="horz" wrap="square" anchor="ctr" anchorCtr="1"/>
        <a:lstStyle/>
        <a:p>
          <a:pPr>
            <a:defRPr sz="1400" b="0" i="0" u="none" strike="noStrike" kern="1200" cap="none" spc="20" baseline="0">
              <a:ln w="9525">
                <a:solidFill>
                  <a:schemeClr val="accent1"/>
                </a:solidFill>
              </a:ln>
              <a:solidFill>
                <a:schemeClr val="tx1"/>
              </a:solidFill>
              <a:latin typeface="+mn-lt"/>
              <a:ea typeface="+mn-ea"/>
              <a:cs typeface="+mn-cs"/>
            </a:defRPr>
          </a:pPr>
          <a:endParaRPr lang="en-US"/>
        </a:p>
      </c:txPr>
    </c:title>
    <c:autoTitleDeleted val="0"/>
    <c:plotArea>
      <c:layout/>
      <c:lineChart>
        <c:grouping val="standard"/>
        <c:varyColors val="0"/>
        <c:ser>
          <c:idx val="0"/>
          <c:order val="0"/>
          <c:tx>
            <c:strRef>
              <c:f>'Charting 1'!$A$10</c:f>
              <c:strCache>
                <c:ptCount val="1"/>
                <c:pt idx="0">
                  <c:v>R.Smith</c:v>
                </c:pt>
              </c:strCache>
            </c:strRef>
          </c:tx>
          <c:spPr>
            <a:ln w="22225" cap="rnd" cmpd="sng" algn="ctr">
              <a:solidFill>
                <a:schemeClr val="accent1"/>
              </a:solidFill>
              <a:round/>
            </a:ln>
            <a:effectLst/>
          </c:spPr>
          <c:marker>
            <c:symbol val="none"/>
          </c:marker>
          <c:cat>
            <c:strRef>
              <c:f>'Charting 1'!$B$9:$E$9</c:f>
              <c:strCache>
                <c:ptCount val="4"/>
                <c:pt idx="0">
                  <c:v>Week 1</c:v>
                </c:pt>
                <c:pt idx="1">
                  <c:v>Week 2</c:v>
                </c:pt>
                <c:pt idx="2">
                  <c:v>Week 3</c:v>
                </c:pt>
                <c:pt idx="3">
                  <c:v>Week 4</c:v>
                </c:pt>
              </c:strCache>
            </c:strRef>
          </c:cat>
          <c:val>
            <c:numRef>
              <c:f>'Charting 1'!$B$10:$E$10</c:f>
              <c:numCache>
                <c:formatCode>"$"#,##0</c:formatCode>
                <c:ptCount val="4"/>
                <c:pt idx="0">
                  <c:v>4520</c:v>
                </c:pt>
                <c:pt idx="1">
                  <c:v>3620</c:v>
                </c:pt>
                <c:pt idx="2">
                  <c:v>2560</c:v>
                </c:pt>
                <c:pt idx="3">
                  <c:v>2750</c:v>
                </c:pt>
              </c:numCache>
            </c:numRef>
          </c:val>
          <c:smooth val="0"/>
          <c:extLst>
            <c:ext xmlns:c16="http://schemas.microsoft.com/office/drawing/2014/chart" uri="{C3380CC4-5D6E-409C-BE32-E72D297353CC}">
              <c16:uniqueId val="{00000000-1596-4E20-9B3C-762B813D1A28}"/>
            </c:ext>
          </c:extLst>
        </c:ser>
        <c:ser>
          <c:idx val="1"/>
          <c:order val="1"/>
          <c:tx>
            <c:strRef>
              <c:f>'Charting 1'!$A$11</c:f>
              <c:strCache>
                <c:ptCount val="1"/>
                <c:pt idx="0">
                  <c:v>H. James</c:v>
                </c:pt>
              </c:strCache>
            </c:strRef>
          </c:tx>
          <c:spPr>
            <a:ln w="22225" cap="rnd" cmpd="sng" algn="ctr">
              <a:solidFill>
                <a:schemeClr val="accent2"/>
              </a:solidFill>
              <a:round/>
            </a:ln>
            <a:effectLst/>
          </c:spPr>
          <c:marker>
            <c:symbol val="none"/>
          </c:marker>
          <c:cat>
            <c:strRef>
              <c:f>'Charting 1'!$B$9:$E$9</c:f>
              <c:strCache>
                <c:ptCount val="4"/>
                <c:pt idx="0">
                  <c:v>Week 1</c:v>
                </c:pt>
                <c:pt idx="1">
                  <c:v>Week 2</c:v>
                </c:pt>
                <c:pt idx="2">
                  <c:v>Week 3</c:v>
                </c:pt>
                <c:pt idx="3">
                  <c:v>Week 4</c:v>
                </c:pt>
              </c:strCache>
            </c:strRef>
          </c:cat>
          <c:val>
            <c:numRef>
              <c:f>'Charting 1'!$B$11:$E$11</c:f>
              <c:numCache>
                <c:formatCode>"$"#,##0</c:formatCode>
                <c:ptCount val="4"/>
                <c:pt idx="0">
                  <c:v>3220</c:v>
                </c:pt>
                <c:pt idx="1">
                  <c:v>5230</c:v>
                </c:pt>
                <c:pt idx="2">
                  <c:v>4550</c:v>
                </c:pt>
                <c:pt idx="3">
                  <c:v>5400</c:v>
                </c:pt>
              </c:numCache>
            </c:numRef>
          </c:val>
          <c:smooth val="0"/>
          <c:extLst>
            <c:ext xmlns:c16="http://schemas.microsoft.com/office/drawing/2014/chart" uri="{C3380CC4-5D6E-409C-BE32-E72D297353CC}">
              <c16:uniqueId val="{00000001-1596-4E20-9B3C-762B813D1A28}"/>
            </c:ext>
          </c:extLst>
        </c:ser>
        <c:ser>
          <c:idx val="2"/>
          <c:order val="2"/>
          <c:tx>
            <c:strRef>
              <c:f>'Charting 1'!$A$12</c:f>
              <c:strCache>
                <c:ptCount val="1"/>
                <c:pt idx="0">
                  <c:v>S.O'Brian</c:v>
                </c:pt>
              </c:strCache>
            </c:strRef>
          </c:tx>
          <c:spPr>
            <a:ln w="22225" cap="rnd" cmpd="sng" algn="ctr">
              <a:solidFill>
                <a:schemeClr val="accent3"/>
              </a:solidFill>
              <a:round/>
            </a:ln>
            <a:effectLst/>
          </c:spPr>
          <c:marker>
            <c:symbol val="none"/>
          </c:marker>
          <c:cat>
            <c:strRef>
              <c:f>'Charting 1'!$B$9:$E$9</c:f>
              <c:strCache>
                <c:ptCount val="4"/>
                <c:pt idx="0">
                  <c:v>Week 1</c:v>
                </c:pt>
                <c:pt idx="1">
                  <c:v>Week 2</c:v>
                </c:pt>
                <c:pt idx="2">
                  <c:v>Week 3</c:v>
                </c:pt>
                <c:pt idx="3">
                  <c:v>Week 4</c:v>
                </c:pt>
              </c:strCache>
            </c:strRef>
          </c:cat>
          <c:val>
            <c:numRef>
              <c:f>'Charting 1'!$B$12:$E$12</c:f>
              <c:numCache>
                <c:formatCode>"$"#,##0</c:formatCode>
                <c:ptCount val="4"/>
                <c:pt idx="0">
                  <c:v>4560</c:v>
                </c:pt>
                <c:pt idx="1">
                  <c:v>2320</c:v>
                </c:pt>
                <c:pt idx="2">
                  <c:v>3220</c:v>
                </c:pt>
                <c:pt idx="3">
                  <c:v>2320</c:v>
                </c:pt>
              </c:numCache>
            </c:numRef>
          </c:val>
          <c:smooth val="0"/>
          <c:extLst>
            <c:ext xmlns:c16="http://schemas.microsoft.com/office/drawing/2014/chart" uri="{C3380CC4-5D6E-409C-BE32-E72D297353CC}">
              <c16:uniqueId val="{00000002-1596-4E20-9B3C-762B813D1A28}"/>
            </c:ext>
          </c:extLst>
        </c:ser>
        <c:ser>
          <c:idx val="3"/>
          <c:order val="3"/>
          <c:tx>
            <c:strRef>
              <c:f>'Charting 1'!$A$13</c:f>
              <c:strCache>
                <c:ptCount val="1"/>
                <c:pt idx="0">
                  <c:v>L. Carrie</c:v>
                </c:pt>
              </c:strCache>
            </c:strRef>
          </c:tx>
          <c:spPr>
            <a:ln w="22225" cap="rnd" cmpd="sng" algn="ctr">
              <a:solidFill>
                <a:schemeClr val="accent4"/>
              </a:solidFill>
              <a:round/>
            </a:ln>
            <a:effectLst/>
          </c:spPr>
          <c:marker>
            <c:symbol val="none"/>
          </c:marker>
          <c:cat>
            <c:strRef>
              <c:f>'Charting 1'!$B$9:$E$9</c:f>
              <c:strCache>
                <c:ptCount val="4"/>
                <c:pt idx="0">
                  <c:v>Week 1</c:v>
                </c:pt>
                <c:pt idx="1">
                  <c:v>Week 2</c:v>
                </c:pt>
                <c:pt idx="2">
                  <c:v>Week 3</c:v>
                </c:pt>
                <c:pt idx="3">
                  <c:v>Week 4</c:v>
                </c:pt>
              </c:strCache>
            </c:strRef>
          </c:cat>
          <c:val>
            <c:numRef>
              <c:f>'Charting 1'!$B$13:$E$13</c:f>
              <c:numCache>
                <c:formatCode>"$"#,##0</c:formatCode>
                <c:ptCount val="4"/>
                <c:pt idx="0">
                  <c:v>5600</c:v>
                </c:pt>
                <c:pt idx="1">
                  <c:v>6510</c:v>
                </c:pt>
                <c:pt idx="2">
                  <c:v>5660</c:v>
                </c:pt>
                <c:pt idx="3">
                  <c:v>4500</c:v>
                </c:pt>
              </c:numCache>
            </c:numRef>
          </c:val>
          <c:smooth val="0"/>
          <c:extLst>
            <c:ext xmlns:c16="http://schemas.microsoft.com/office/drawing/2014/chart" uri="{C3380CC4-5D6E-409C-BE32-E72D297353CC}">
              <c16:uniqueId val="{00000003-1596-4E20-9B3C-762B813D1A28}"/>
            </c:ext>
          </c:extLst>
        </c:ser>
        <c:ser>
          <c:idx val="4"/>
          <c:order val="4"/>
          <c:tx>
            <c:strRef>
              <c:f>'Charting 1'!$A$14</c:f>
              <c:strCache>
                <c:ptCount val="1"/>
                <c:pt idx="0">
                  <c:v>K. Dunn</c:v>
                </c:pt>
              </c:strCache>
            </c:strRef>
          </c:tx>
          <c:spPr>
            <a:ln w="22225" cap="rnd" cmpd="sng" algn="ctr">
              <a:solidFill>
                <a:schemeClr val="accent5"/>
              </a:solidFill>
              <a:round/>
            </a:ln>
            <a:effectLst/>
          </c:spPr>
          <c:marker>
            <c:symbol val="none"/>
          </c:marker>
          <c:cat>
            <c:strRef>
              <c:f>'Charting 1'!$B$9:$E$9</c:f>
              <c:strCache>
                <c:ptCount val="4"/>
                <c:pt idx="0">
                  <c:v>Week 1</c:v>
                </c:pt>
                <c:pt idx="1">
                  <c:v>Week 2</c:v>
                </c:pt>
                <c:pt idx="2">
                  <c:v>Week 3</c:v>
                </c:pt>
                <c:pt idx="3">
                  <c:v>Week 4</c:v>
                </c:pt>
              </c:strCache>
            </c:strRef>
          </c:cat>
          <c:val>
            <c:numRef>
              <c:f>'Charting 1'!$B$14:$E$14</c:f>
              <c:numCache>
                <c:formatCode>"$"#,##0</c:formatCode>
                <c:ptCount val="4"/>
                <c:pt idx="0">
                  <c:v>2330</c:v>
                </c:pt>
                <c:pt idx="1">
                  <c:v>4520</c:v>
                </c:pt>
                <c:pt idx="2">
                  <c:v>5500</c:v>
                </c:pt>
                <c:pt idx="3">
                  <c:v>4510</c:v>
                </c:pt>
              </c:numCache>
            </c:numRef>
          </c:val>
          <c:smooth val="0"/>
          <c:extLst>
            <c:ext xmlns:c16="http://schemas.microsoft.com/office/drawing/2014/chart" uri="{C3380CC4-5D6E-409C-BE32-E72D297353CC}">
              <c16:uniqueId val="{00000005-1596-4E20-9B3C-762B813D1A28}"/>
            </c:ext>
          </c:extLst>
        </c:ser>
        <c:dLbls>
          <c:dLblPos val="t"/>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447749856"/>
        <c:axId val="1447749024"/>
        <c:extLst>
          <c:ext xmlns:c15="http://schemas.microsoft.com/office/drawing/2012/chart" uri="{02D57815-91ED-43cb-92C2-25804820EDAC}">
            <c15:filteredLineSeries>
              <c15:ser>
                <c:idx val="5"/>
                <c:order val="5"/>
                <c:tx>
                  <c:strRef>
                    <c:extLst>
                      <c:ext uri="{02D57815-91ED-43cb-92C2-25804820EDAC}">
                        <c15:formulaRef>
                          <c15:sqref>'Charting 1'!$A$15</c15:sqref>
                        </c15:formulaRef>
                      </c:ext>
                    </c:extLst>
                    <c:strCache>
                      <c:ptCount val="1"/>
                      <c:pt idx="0">
                        <c:v>Sum</c:v>
                      </c:pt>
                    </c:strCache>
                  </c:strRef>
                </c:tx>
                <c:spPr>
                  <a:ln w="22225" cap="rnd" cmpd="sng" algn="ctr">
                    <a:solidFill>
                      <a:schemeClr val="accent6"/>
                    </a:solidFill>
                    <a:round/>
                  </a:ln>
                  <a:effectLst/>
                </c:spPr>
                <c:marker>
                  <c:symbol val="none"/>
                </c:marker>
                <c:cat>
                  <c:strRef>
                    <c:extLst>
                      <c:ext uri="{02D57815-91ED-43cb-92C2-25804820EDAC}">
                        <c15:formulaRef>
                          <c15:sqref>'Charting 1'!$B$9:$E$9</c15:sqref>
                        </c15:formulaRef>
                      </c:ext>
                    </c:extLst>
                    <c:strCache>
                      <c:ptCount val="4"/>
                      <c:pt idx="0">
                        <c:v>Week 1</c:v>
                      </c:pt>
                      <c:pt idx="1">
                        <c:v>Week 2</c:v>
                      </c:pt>
                      <c:pt idx="2">
                        <c:v>Week 3</c:v>
                      </c:pt>
                      <c:pt idx="3">
                        <c:v>Week 4</c:v>
                      </c:pt>
                    </c:strCache>
                  </c:strRef>
                </c:cat>
                <c:val>
                  <c:numRef>
                    <c:extLst>
                      <c:ext uri="{02D57815-91ED-43cb-92C2-25804820EDAC}">
                        <c15:formulaRef>
                          <c15:sqref>'Charting 1'!$B$15:$E$15</c15:sqref>
                        </c15:formulaRef>
                      </c:ext>
                    </c:extLst>
                    <c:numCache>
                      <c:formatCode>"$"#,##0</c:formatCode>
                      <c:ptCount val="4"/>
                      <c:pt idx="0">
                        <c:v>20230</c:v>
                      </c:pt>
                      <c:pt idx="1">
                        <c:v>22200</c:v>
                      </c:pt>
                      <c:pt idx="2">
                        <c:v>21490</c:v>
                      </c:pt>
                      <c:pt idx="3">
                        <c:v>19480</c:v>
                      </c:pt>
                    </c:numCache>
                  </c:numRef>
                </c:val>
                <c:smooth val="0"/>
                <c:extLst>
                  <c:ext xmlns:c16="http://schemas.microsoft.com/office/drawing/2014/chart" uri="{C3380CC4-5D6E-409C-BE32-E72D297353CC}">
                    <c16:uniqueId val="{00000006-1596-4E20-9B3C-762B813D1A28}"/>
                  </c:ext>
                </c:extLst>
              </c15:ser>
            </c15:filteredLineSeries>
          </c:ext>
        </c:extLst>
      </c:lineChart>
      <c:catAx>
        <c:axId val="14477498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47749024"/>
        <c:crosses val="autoZero"/>
        <c:auto val="1"/>
        <c:lblAlgn val="ctr"/>
        <c:lblOffset val="100"/>
        <c:noMultiLvlLbl val="0"/>
      </c:catAx>
      <c:valAx>
        <c:axId val="1447749024"/>
        <c:scaling>
          <c:orientation val="minMax"/>
        </c:scaling>
        <c:delete val="0"/>
        <c:axPos val="l"/>
        <c:majorGridlines>
          <c:spPr>
            <a:ln>
              <a:solidFill>
                <a:schemeClr val="dk1">
                  <a:lumMod val="15000"/>
                  <a:lumOff val="85000"/>
                </a:schemeClr>
              </a:solidFill>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47749856"/>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cap="none" spc="20" baseline="0">
                <a:ln w="9525">
                  <a:solidFill>
                    <a:schemeClr val="accent1"/>
                  </a:solidFill>
                </a:ln>
                <a:solidFill>
                  <a:schemeClr val="tx1"/>
                </a:solidFill>
                <a:latin typeface="+mn-lt"/>
                <a:ea typeface="+mn-ea"/>
                <a:cs typeface="+mn-cs"/>
              </a:defRPr>
            </a:pPr>
            <a:r>
              <a:rPr lang="en-GB"/>
              <a:t>FY 2014</a:t>
            </a:r>
            <a:r>
              <a:rPr lang="pl-PL"/>
              <a:t> Sales</a:t>
            </a:r>
          </a:p>
        </c:rich>
      </c:tx>
      <c:overlay val="0"/>
      <c:spPr>
        <a:noFill/>
        <a:ln w="0">
          <a:solidFill>
            <a:schemeClr val="accent1"/>
          </a:solidFill>
        </a:ln>
        <a:effectLst/>
      </c:spPr>
      <c:txPr>
        <a:bodyPr rot="0" spcFirstLastPara="1" vertOverflow="ellipsis" vert="horz" wrap="square" anchor="ctr" anchorCtr="1"/>
        <a:lstStyle/>
        <a:p>
          <a:pPr>
            <a:defRPr sz="1400" b="0" i="0" u="none" strike="noStrike" kern="1200" cap="none" spc="20" baseline="0">
              <a:ln w="9525">
                <a:solidFill>
                  <a:schemeClr val="accent1"/>
                </a:solidFill>
              </a:ln>
              <a:solidFill>
                <a:schemeClr val="tx1"/>
              </a:solidFill>
              <a:latin typeface="+mn-lt"/>
              <a:ea typeface="+mn-ea"/>
              <a:cs typeface="+mn-cs"/>
            </a:defRPr>
          </a:pPr>
          <a:endParaRPr lang="en-US"/>
        </a:p>
      </c:txPr>
    </c:title>
    <c:autoTitleDeleted val="0"/>
    <c:plotArea>
      <c:layout/>
      <c:lineChart>
        <c:grouping val="standard"/>
        <c:varyColors val="0"/>
        <c:ser>
          <c:idx val="0"/>
          <c:order val="0"/>
          <c:tx>
            <c:strRef>
              <c:f>'Charting 2'!$A$8</c:f>
              <c:strCache>
                <c:ptCount val="1"/>
                <c:pt idx="0">
                  <c:v>Country</c:v>
                </c:pt>
              </c:strCache>
            </c:strRef>
          </c:tx>
          <c:spPr>
            <a:ln w="22225" cap="rnd" cmpd="sng" algn="ctr">
              <a:solidFill>
                <a:schemeClr val="accent1"/>
              </a:solidFill>
              <a:round/>
            </a:ln>
            <a:effectLst/>
          </c:spPr>
          <c:marker>
            <c:symbol val="none"/>
          </c:marker>
          <c:cat>
            <c:strRef>
              <c:f>'Charting 2'!$B$7:$E$7</c:f>
              <c:strCache>
                <c:ptCount val="4"/>
                <c:pt idx="0">
                  <c:v>1st Qtr</c:v>
                </c:pt>
                <c:pt idx="1">
                  <c:v>2nd Qtr</c:v>
                </c:pt>
                <c:pt idx="2">
                  <c:v>3rd Qtr</c:v>
                </c:pt>
                <c:pt idx="3">
                  <c:v>4th Qtr</c:v>
                </c:pt>
              </c:strCache>
            </c:strRef>
          </c:cat>
          <c:val>
            <c:numRef>
              <c:f>'Charting 2'!$B$8:$E$8</c:f>
              <c:numCache>
                <c:formatCode>"$"#,##0</c:formatCode>
                <c:ptCount val="4"/>
                <c:pt idx="0">
                  <c:v>2496</c:v>
                </c:pt>
                <c:pt idx="1">
                  <c:v>3155</c:v>
                </c:pt>
                <c:pt idx="2">
                  <c:v>2743</c:v>
                </c:pt>
                <c:pt idx="3">
                  <c:v>4422</c:v>
                </c:pt>
              </c:numCache>
            </c:numRef>
          </c:val>
          <c:smooth val="0"/>
          <c:extLst>
            <c:ext xmlns:c16="http://schemas.microsoft.com/office/drawing/2014/chart" uri="{C3380CC4-5D6E-409C-BE32-E72D297353CC}">
              <c16:uniqueId val="{00000000-1596-4E20-9B3C-762B813D1A28}"/>
            </c:ext>
          </c:extLst>
        </c:ser>
        <c:ser>
          <c:idx val="1"/>
          <c:order val="1"/>
          <c:tx>
            <c:strRef>
              <c:f>'Charting 2'!$A$9</c:f>
              <c:strCache>
                <c:ptCount val="1"/>
                <c:pt idx="0">
                  <c:v>Jazz</c:v>
                </c:pt>
              </c:strCache>
            </c:strRef>
          </c:tx>
          <c:spPr>
            <a:ln w="22225" cap="rnd" cmpd="sng" algn="ctr">
              <a:solidFill>
                <a:schemeClr val="accent2"/>
              </a:solidFill>
              <a:round/>
            </a:ln>
            <a:effectLst/>
          </c:spPr>
          <c:marker>
            <c:symbol val="none"/>
          </c:marker>
          <c:cat>
            <c:strRef>
              <c:f>'Charting 2'!$B$7:$E$7</c:f>
              <c:strCache>
                <c:ptCount val="4"/>
                <c:pt idx="0">
                  <c:v>1st Qtr</c:v>
                </c:pt>
                <c:pt idx="1">
                  <c:v>2nd Qtr</c:v>
                </c:pt>
                <c:pt idx="2">
                  <c:v>3rd Qtr</c:v>
                </c:pt>
                <c:pt idx="3">
                  <c:v>4th Qtr</c:v>
                </c:pt>
              </c:strCache>
            </c:strRef>
          </c:cat>
          <c:val>
            <c:numRef>
              <c:f>'Charting 2'!$B$9:$E$9</c:f>
              <c:numCache>
                <c:formatCode>"$"#,##0</c:formatCode>
                <c:ptCount val="4"/>
                <c:pt idx="0">
                  <c:v>1267</c:v>
                </c:pt>
                <c:pt idx="1">
                  <c:v>1566</c:v>
                </c:pt>
                <c:pt idx="2">
                  <c:v>1358</c:v>
                </c:pt>
                <c:pt idx="3">
                  <c:v>2363</c:v>
                </c:pt>
              </c:numCache>
            </c:numRef>
          </c:val>
          <c:smooth val="0"/>
          <c:extLst>
            <c:ext xmlns:c16="http://schemas.microsoft.com/office/drawing/2014/chart" uri="{C3380CC4-5D6E-409C-BE32-E72D297353CC}">
              <c16:uniqueId val="{00000001-1596-4E20-9B3C-762B813D1A28}"/>
            </c:ext>
          </c:extLst>
        </c:ser>
        <c:ser>
          <c:idx val="2"/>
          <c:order val="2"/>
          <c:tx>
            <c:strRef>
              <c:f>'Charting 2'!$A$10</c:f>
              <c:strCache>
                <c:ptCount val="1"/>
                <c:pt idx="0">
                  <c:v>Pop</c:v>
                </c:pt>
              </c:strCache>
            </c:strRef>
          </c:tx>
          <c:spPr>
            <a:ln w="22225" cap="rnd" cmpd="sng" algn="ctr">
              <a:solidFill>
                <a:schemeClr val="accent3"/>
              </a:solidFill>
              <a:round/>
            </a:ln>
            <a:effectLst/>
          </c:spPr>
          <c:marker>
            <c:symbol val="none"/>
          </c:marker>
          <c:cat>
            <c:strRef>
              <c:f>'Charting 2'!$B$7:$E$7</c:f>
              <c:strCache>
                <c:ptCount val="4"/>
                <c:pt idx="0">
                  <c:v>1st Qtr</c:v>
                </c:pt>
                <c:pt idx="1">
                  <c:v>2nd Qtr</c:v>
                </c:pt>
                <c:pt idx="2">
                  <c:v>3rd Qtr</c:v>
                </c:pt>
                <c:pt idx="3">
                  <c:v>4th Qtr</c:v>
                </c:pt>
              </c:strCache>
            </c:strRef>
          </c:cat>
          <c:val>
            <c:numRef>
              <c:f>'Charting 2'!$B$10:$E$10</c:f>
              <c:numCache>
                <c:formatCode>"$"#,##0</c:formatCode>
                <c:ptCount val="4"/>
                <c:pt idx="0">
                  <c:v>1809</c:v>
                </c:pt>
                <c:pt idx="1">
                  <c:v>1956</c:v>
                </c:pt>
                <c:pt idx="2">
                  <c:v>1776</c:v>
                </c:pt>
                <c:pt idx="3">
                  <c:v>2789</c:v>
                </c:pt>
              </c:numCache>
            </c:numRef>
          </c:val>
          <c:smooth val="0"/>
          <c:extLst>
            <c:ext xmlns:c16="http://schemas.microsoft.com/office/drawing/2014/chart" uri="{C3380CC4-5D6E-409C-BE32-E72D297353CC}">
              <c16:uniqueId val="{00000002-1596-4E20-9B3C-762B813D1A28}"/>
            </c:ext>
          </c:extLst>
        </c:ser>
        <c:ser>
          <c:idx val="3"/>
          <c:order val="3"/>
          <c:tx>
            <c:strRef>
              <c:f>'Charting 2'!$A$11</c:f>
              <c:strCache>
                <c:ptCount val="1"/>
                <c:pt idx="0">
                  <c:v>Rock</c:v>
                </c:pt>
              </c:strCache>
            </c:strRef>
          </c:tx>
          <c:spPr>
            <a:ln w="22225" cap="rnd" cmpd="sng" algn="ctr">
              <a:solidFill>
                <a:schemeClr val="accent4"/>
              </a:solidFill>
              <a:round/>
            </a:ln>
            <a:effectLst/>
          </c:spPr>
          <c:marker>
            <c:symbol val="none"/>
          </c:marker>
          <c:cat>
            <c:strRef>
              <c:f>'Charting 2'!$B$7:$E$7</c:f>
              <c:strCache>
                <c:ptCount val="4"/>
                <c:pt idx="0">
                  <c:v>1st Qtr</c:v>
                </c:pt>
                <c:pt idx="1">
                  <c:v>2nd Qtr</c:v>
                </c:pt>
                <c:pt idx="2">
                  <c:v>3rd Qtr</c:v>
                </c:pt>
                <c:pt idx="3">
                  <c:v>4th Qtr</c:v>
                </c:pt>
              </c:strCache>
            </c:strRef>
          </c:cat>
          <c:val>
            <c:numRef>
              <c:f>'Charting 2'!$B$11:$E$11</c:f>
              <c:numCache>
                <c:formatCode>"$"#,##0</c:formatCode>
                <c:ptCount val="4"/>
                <c:pt idx="0">
                  <c:v>1170</c:v>
                </c:pt>
                <c:pt idx="1">
                  <c:v>1026</c:v>
                </c:pt>
                <c:pt idx="2">
                  <c:v>992</c:v>
                </c:pt>
                <c:pt idx="3">
                  <c:v>1558</c:v>
                </c:pt>
              </c:numCache>
            </c:numRef>
          </c:val>
          <c:smooth val="0"/>
          <c:extLst>
            <c:ext xmlns:c16="http://schemas.microsoft.com/office/drawing/2014/chart" uri="{C3380CC4-5D6E-409C-BE32-E72D297353CC}">
              <c16:uniqueId val="{00000003-1596-4E20-9B3C-762B813D1A28}"/>
            </c:ext>
          </c:extLst>
        </c:ser>
        <c:ser>
          <c:idx val="4"/>
          <c:order val="4"/>
          <c:tx>
            <c:strRef>
              <c:f>'Charting 2'!$A$12</c:f>
              <c:strCache>
                <c:ptCount val="1"/>
                <c:pt idx="0">
                  <c:v>Rap</c:v>
                </c:pt>
              </c:strCache>
            </c:strRef>
          </c:tx>
          <c:spPr>
            <a:ln w="22225" cap="rnd" cmpd="sng" algn="ctr">
              <a:solidFill>
                <a:schemeClr val="accent5"/>
              </a:solidFill>
              <a:round/>
            </a:ln>
            <a:effectLst/>
          </c:spPr>
          <c:marker>
            <c:symbol val="none"/>
          </c:marker>
          <c:cat>
            <c:strRef>
              <c:f>'Charting 2'!$B$7:$E$7</c:f>
              <c:strCache>
                <c:ptCount val="4"/>
                <c:pt idx="0">
                  <c:v>1st Qtr</c:v>
                </c:pt>
                <c:pt idx="1">
                  <c:v>2nd Qtr</c:v>
                </c:pt>
                <c:pt idx="2">
                  <c:v>3rd Qtr</c:v>
                </c:pt>
                <c:pt idx="3">
                  <c:v>4th Qtr</c:v>
                </c:pt>
              </c:strCache>
            </c:strRef>
          </c:cat>
          <c:val>
            <c:numRef>
              <c:f>'Charting 2'!$B$12:$E$12</c:f>
              <c:numCache>
                <c:formatCode>"$"#,##0</c:formatCode>
                <c:ptCount val="4"/>
                <c:pt idx="0">
                  <c:v>1875</c:v>
                </c:pt>
                <c:pt idx="1">
                  <c:v>2563</c:v>
                </c:pt>
                <c:pt idx="2">
                  <c:v>2005</c:v>
                </c:pt>
                <c:pt idx="3">
                  <c:v>1844</c:v>
                </c:pt>
              </c:numCache>
            </c:numRef>
          </c:val>
          <c:smooth val="0"/>
          <c:extLst>
            <c:ext xmlns:c16="http://schemas.microsoft.com/office/drawing/2014/chart" uri="{C3380CC4-5D6E-409C-BE32-E72D297353CC}">
              <c16:uniqueId val="{0000000B-51C6-4E4F-9D1D-A83F0E35B75A}"/>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447749856"/>
        <c:axId val="1447749024"/>
        <c:extLst/>
      </c:lineChart>
      <c:catAx>
        <c:axId val="14477498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47749024"/>
        <c:crosses val="autoZero"/>
        <c:auto val="1"/>
        <c:lblAlgn val="ctr"/>
        <c:lblOffset val="100"/>
        <c:noMultiLvlLbl val="0"/>
      </c:catAx>
      <c:valAx>
        <c:axId val="1447749024"/>
        <c:scaling>
          <c:orientation val="minMax"/>
        </c:scaling>
        <c:delete val="0"/>
        <c:axPos val="l"/>
        <c:majorGridlines>
          <c:spPr>
            <a:ln>
              <a:solidFill>
                <a:schemeClr val="dk1">
                  <a:lumMod val="15000"/>
                  <a:lumOff val="85000"/>
                </a:schemeClr>
              </a:solidFill>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47749856"/>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US"/>
          </a:p>
        </c:txPr>
      </c:dTable>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2016 Intermediate.xlsx]Pivot Table!PivotTable18</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Table'!$J$21:$J$22</c:f>
              <c:strCache>
                <c:ptCount val="1"/>
                <c:pt idx="0">
                  <c:v>2013</c:v>
                </c:pt>
              </c:strCache>
            </c:strRef>
          </c:tx>
          <c:spPr>
            <a:ln w="28575" cap="rnd">
              <a:solidFill>
                <a:schemeClr val="accent1"/>
              </a:solidFill>
              <a:round/>
            </a:ln>
            <a:effectLst/>
          </c:spPr>
          <c:marker>
            <c:symbol val="none"/>
          </c:marker>
          <c:cat>
            <c:strRef>
              <c:f>'Pivot Table'!$I$23:$I$27</c:f>
              <c:strCache>
                <c:ptCount val="4"/>
                <c:pt idx="0">
                  <c:v>Q1</c:v>
                </c:pt>
                <c:pt idx="1">
                  <c:v>Q2</c:v>
                </c:pt>
                <c:pt idx="2">
                  <c:v>Q3</c:v>
                </c:pt>
                <c:pt idx="3">
                  <c:v>Q4</c:v>
                </c:pt>
              </c:strCache>
            </c:strRef>
          </c:cat>
          <c:val>
            <c:numRef>
              <c:f>'Pivot Table'!$J$23:$J$27</c:f>
              <c:numCache>
                <c:formatCode>[$$-409]#,##0.00</c:formatCode>
                <c:ptCount val="4"/>
                <c:pt idx="0">
                  <c:v>145977</c:v>
                </c:pt>
                <c:pt idx="1">
                  <c:v>204408</c:v>
                </c:pt>
                <c:pt idx="2">
                  <c:v>183210</c:v>
                </c:pt>
                <c:pt idx="3">
                  <c:v>89874</c:v>
                </c:pt>
              </c:numCache>
            </c:numRef>
          </c:val>
          <c:smooth val="0"/>
          <c:extLst>
            <c:ext xmlns:c16="http://schemas.microsoft.com/office/drawing/2014/chart" uri="{C3380CC4-5D6E-409C-BE32-E72D297353CC}">
              <c16:uniqueId val="{00000000-C0D9-439E-93A3-5D55CC89CBAB}"/>
            </c:ext>
          </c:extLst>
        </c:ser>
        <c:ser>
          <c:idx val="1"/>
          <c:order val="1"/>
          <c:tx>
            <c:strRef>
              <c:f>'Pivot Table'!$K$21:$K$22</c:f>
              <c:strCache>
                <c:ptCount val="1"/>
                <c:pt idx="0">
                  <c:v>2014</c:v>
                </c:pt>
              </c:strCache>
            </c:strRef>
          </c:tx>
          <c:spPr>
            <a:ln w="28575" cap="rnd">
              <a:solidFill>
                <a:schemeClr val="accent2"/>
              </a:solidFill>
              <a:round/>
            </a:ln>
            <a:effectLst/>
          </c:spPr>
          <c:marker>
            <c:symbol val="none"/>
          </c:marker>
          <c:cat>
            <c:strRef>
              <c:f>'Pivot Table'!$I$23:$I$27</c:f>
              <c:strCache>
                <c:ptCount val="4"/>
                <c:pt idx="0">
                  <c:v>Q1</c:v>
                </c:pt>
                <c:pt idx="1">
                  <c:v>Q2</c:v>
                </c:pt>
                <c:pt idx="2">
                  <c:v>Q3</c:v>
                </c:pt>
                <c:pt idx="3">
                  <c:v>Q4</c:v>
                </c:pt>
              </c:strCache>
            </c:strRef>
          </c:cat>
          <c:val>
            <c:numRef>
              <c:f>'Pivot Table'!$K$23:$K$27</c:f>
              <c:numCache>
                <c:formatCode>[$$-409]#,##0.00</c:formatCode>
                <c:ptCount val="4"/>
                <c:pt idx="0">
                  <c:v>218965.5</c:v>
                </c:pt>
                <c:pt idx="1">
                  <c:v>306612</c:v>
                </c:pt>
                <c:pt idx="2">
                  <c:v>274815</c:v>
                </c:pt>
                <c:pt idx="3">
                  <c:v>134811</c:v>
                </c:pt>
              </c:numCache>
            </c:numRef>
          </c:val>
          <c:smooth val="0"/>
          <c:extLst>
            <c:ext xmlns:c16="http://schemas.microsoft.com/office/drawing/2014/chart" uri="{C3380CC4-5D6E-409C-BE32-E72D297353CC}">
              <c16:uniqueId val="{00000072-C0D9-439E-93A3-5D55CC89CBAB}"/>
            </c:ext>
          </c:extLst>
        </c:ser>
        <c:dLbls>
          <c:showLegendKey val="0"/>
          <c:showVal val="0"/>
          <c:showCatName val="0"/>
          <c:showSerName val="0"/>
          <c:showPercent val="0"/>
          <c:showBubbleSize val="0"/>
        </c:dLbls>
        <c:smooth val="0"/>
        <c:axId val="1120422208"/>
        <c:axId val="1120422624"/>
      </c:lineChart>
      <c:catAx>
        <c:axId val="11204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422624"/>
        <c:crosses val="autoZero"/>
        <c:auto val="1"/>
        <c:lblAlgn val="ctr"/>
        <c:lblOffset val="100"/>
        <c:noMultiLvlLbl val="0"/>
      </c:catAx>
      <c:valAx>
        <c:axId val="1120422624"/>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42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386467</xdr:colOff>
      <xdr:row>18</xdr:row>
      <xdr:rowOff>11097</xdr:rowOff>
    </xdr:from>
    <xdr:to>
      <xdr:col>12</xdr:col>
      <xdr:colOff>601318</xdr:colOff>
      <xdr:row>32</xdr:row>
      <xdr:rowOff>162834</xdr:rowOff>
    </xdr:to>
    <xdr:graphicFrame macro="">
      <xdr:nvGraphicFramePr>
        <xdr:cNvPr id="5" name="Chart 4">
          <a:extLst>
            <a:ext uri="{FF2B5EF4-FFF2-40B4-BE49-F238E27FC236}">
              <a16:creationId xmlns:a16="http://schemas.microsoft.com/office/drawing/2014/main" id="{7DD76DD5-DE4F-4931-A692-F705101E4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602312</xdr:colOff>
      <xdr:row>7</xdr:row>
      <xdr:rowOff>111092</xdr:rowOff>
    </xdr:from>
    <xdr:to>
      <xdr:col>14</xdr:col>
      <xdr:colOff>306455</xdr:colOff>
      <xdr:row>22</xdr:row>
      <xdr:rowOff>99075</xdr:rowOff>
    </xdr:to>
    <xdr:graphicFrame macro="">
      <xdr:nvGraphicFramePr>
        <xdr:cNvPr id="2" name="Chart 1">
          <a:extLst>
            <a:ext uri="{FF2B5EF4-FFF2-40B4-BE49-F238E27FC236}">
              <a16:creationId xmlns:a16="http://schemas.microsoft.com/office/drawing/2014/main" id="{701D6214-5329-4939-A5DC-2C23253DBF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355282</xdr:colOff>
      <xdr:row>13</xdr:row>
      <xdr:rowOff>182880</xdr:rowOff>
    </xdr:from>
    <xdr:to>
      <xdr:col>18</xdr:col>
      <xdr:colOff>345757</xdr:colOff>
      <xdr:row>25</xdr:row>
      <xdr:rowOff>182880</xdr:rowOff>
    </xdr:to>
    <xdr:graphicFrame macro="">
      <xdr:nvGraphicFramePr>
        <xdr:cNvPr id="2" name="Chart 1">
          <a:extLst>
            <a:ext uri="{FF2B5EF4-FFF2-40B4-BE49-F238E27FC236}">
              <a16:creationId xmlns:a16="http://schemas.microsoft.com/office/drawing/2014/main" id="{A79AC7D9-094E-4C7D-A5C8-C96664A87D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211455</xdr:colOff>
      <xdr:row>26</xdr:row>
      <xdr:rowOff>5715</xdr:rowOff>
    </xdr:from>
    <xdr:to>
      <xdr:col>14</xdr:col>
      <xdr:colOff>64770</xdr:colOff>
      <xdr:row>33</xdr:row>
      <xdr:rowOff>85725</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58F7EE30-47EF-4AC1-8924-4DB8D9E605F3}"/>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437370" y="5932170"/>
              <a:ext cx="1483995" cy="168021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50800</xdr:colOff>
      <xdr:row>4</xdr:row>
      <xdr:rowOff>196849</xdr:rowOff>
    </xdr:from>
    <xdr:to>
      <xdr:col>5</xdr:col>
      <xdr:colOff>63500</xdr:colOff>
      <xdr:row>7</xdr:row>
      <xdr:rowOff>63499</xdr:rowOff>
    </xdr:to>
    <xdr:sp macro="" textlink="">
      <xdr:nvSpPr>
        <xdr:cNvPr id="2" name="Text Box 1">
          <a:extLst>
            <a:ext uri="{FF2B5EF4-FFF2-40B4-BE49-F238E27FC236}">
              <a16:creationId xmlns:a16="http://schemas.microsoft.com/office/drawing/2014/main" id="{00000000-0008-0000-0A00-000002000000}"/>
            </a:ext>
          </a:extLst>
        </xdr:cNvPr>
        <xdr:cNvSpPr txBox="1">
          <a:spLocks noChangeArrowheads="1"/>
        </xdr:cNvSpPr>
      </xdr:nvSpPr>
      <xdr:spPr bwMode="auto">
        <a:xfrm>
          <a:off x="50800" y="1085849"/>
          <a:ext cx="320040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A1's value here:</a:t>
          </a:r>
        </a:p>
      </xdr:txBody>
    </xdr:sp>
    <xdr:clientData/>
  </xdr:twoCellAnchor>
  <xdr:twoCellAnchor>
    <xdr:from>
      <xdr:col>0</xdr:col>
      <xdr:colOff>38100</xdr:colOff>
      <xdr:row>9</xdr:row>
      <xdr:rowOff>9524</xdr:rowOff>
    </xdr:from>
    <xdr:to>
      <xdr:col>5</xdr:col>
      <xdr:colOff>50800</xdr:colOff>
      <xdr:row>11</xdr:row>
      <xdr:rowOff>73024</xdr:rowOff>
    </xdr:to>
    <xdr:sp macro="" textlink="">
      <xdr:nvSpPr>
        <xdr:cNvPr id="3" name="Text Box 2">
          <a:extLst>
            <a:ext uri="{FF2B5EF4-FFF2-40B4-BE49-F238E27FC236}">
              <a16:creationId xmlns:a16="http://schemas.microsoft.com/office/drawing/2014/main" id="{00000000-0008-0000-0A00-000003000000}"/>
            </a:ext>
          </a:extLst>
        </xdr:cNvPr>
        <xdr:cNvSpPr txBox="1">
          <a:spLocks noChangeArrowheads="1"/>
        </xdr:cNvSpPr>
      </xdr:nvSpPr>
      <xdr:spPr bwMode="auto">
        <a:xfrm>
          <a:off x="38100" y="1882774"/>
          <a:ext cx="320040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data from another sheet here:</a:t>
          </a:r>
        </a:p>
      </xdr:txBody>
    </xdr:sp>
    <xdr:clientData/>
  </xdr:twoCellAnchor>
  <xdr:twoCellAnchor>
    <xdr:from>
      <xdr:col>0</xdr:col>
      <xdr:colOff>28575</xdr:colOff>
      <xdr:row>14</xdr:row>
      <xdr:rowOff>9524</xdr:rowOff>
    </xdr:from>
    <xdr:to>
      <xdr:col>5</xdr:col>
      <xdr:colOff>41275</xdr:colOff>
      <xdr:row>16</xdr:row>
      <xdr:rowOff>73024</xdr:rowOff>
    </xdr:to>
    <xdr:sp macro="" textlink="">
      <xdr:nvSpPr>
        <xdr:cNvPr id="4" name="Text Box 3">
          <a:extLst>
            <a:ext uri="{FF2B5EF4-FFF2-40B4-BE49-F238E27FC236}">
              <a16:creationId xmlns:a16="http://schemas.microsoft.com/office/drawing/2014/main" id="{00000000-0008-0000-0A00-000004000000}"/>
            </a:ext>
          </a:extLst>
        </xdr:cNvPr>
        <xdr:cNvSpPr txBox="1">
          <a:spLocks noChangeArrowheads="1"/>
        </xdr:cNvSpPr>
      </xdr:nvSpPr>
      <xdr:spPr bwMode="auto">
        <a:xfrm>
          <a:off x="28575" y="2867024"/>
          <a:ext cx="320040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data from another workbook here:</a:t>
          </a:r>
        </a:p>
      </xdr:txBody>
    </xdr:sp>
    <xdr:clientData/>
  </xdr:twoCellAnchor>
</xdr:wsDr>
</file>

<file path=xl/persons/person.xml><?xml version="1.0" encoding="utf-8"?>
<personList xmlns="http://schemas.microsoft.com/office/spreadsheetml/2018/threadedcomments" xmlns:x="http://schemas.openxmlformats.org/spreadsheetml/2006/main">
  <person displayName="Krzysztof Koleśnikowski" id="{F92A9447-6B74-4B7E-A396-2D8253A0C0DE}" userId="Krzysztof Koleśnikowski"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yal Catrin" refreshedDate="44468.642909490743" createdVersion="7" refreshedVersion="7" minRefreshableVersion="3" recordCount="164" xr:uid="{6CB6643D-171C-44F2-8673-0F97A8CEB18C}">
  <cacheSource type="worksheet">
    <worksheetSource ref="A13:G177" sheet="Pivot Table"/>
  </cacheSource>
  <cacheFields count="8">
    <cacheField name="Month" numFmtId="0">
      <sharedItems count="12">
        <s v="January"/>
        <s v="February"/>
        <s v="March"/>
        <s v="April"/>
        <s v="May"/>
        <s v="June"/>
        <s v="July"/>
        <s v="August"/>
        <s v="September"/>
        <s v="October"/>
        <s v="November"/>
        <s v="December"/>
      </sharedItems>
      <fieldGroup par="7"/>
    </cacheField>
    <cacheField name="Year" numFmtId="0">
      <sharedItems containsSemiMixedTypes="0" containsString="0" containsNumber="1" containsInteger="1" minValue="2013" maxValue="2014" count="2">
        <n v="2013"/>
        <n v="2014"/>
      </sharedItems>
    </cacheField>
    <cacheField name="Type" numFmtId="0">
      <sharedItems count="4">
        <s v="Ice Cream"/>
        <s v="Frozen Yogurt"/>
        <s v="Tasty Treats"/>
        <s v="Popsicles"/>
      </sharedItems>
    </cacheField>
    <cacheField name="Salesperson" numFmtId="0">
      <sharedItems count="3">
        <s v="Bishop"/>
        <s v="Pullen"/>
        <s v="Watson"/>
      </sharedItems>
    </cacheField>
    <cacheField name="Region" numFmtId="0">
      <sharedItems count="3">
        <s v="North"/>
        <s v="Central"/>
        <s v="West"/>
      </sharedItems>
    </cacheField>
    <cacheField name="Sales" numFmtId="169">
      <sharedItems containsSemiMixedTypes="0" containsString="0" containsNumber="1" minValue="235.5" maxValue="21971.25" count="80">
        <n v="8179.5"/>
        <n v="3897"/>
        <n v="12370.5"/>
        <n v="10992"/>
        <n v="3084"/>
        <n v="13231.5"/>
        <n v="8832"/>
        <n v="3547.5"/>
        <n v="13413"/>
        <n v="4026"/>
        <n v="3238.5"/>
        <n v="14596.5"/>
        <n v="8793"/>
        <n v="2395.5"/>
        <n v="3553.5"/>
        <n v="11761.5"/>
        <n v="8943"/>
        <n v="11122.5"/>
        <n v="13428"/>
        <n v="7480.5"/>
        <n v="4887"/>
        <n v="14647.5"/>
        <n v="14619"/>
        <n v="5380.5"/>
        <n v="14446.5"/>
        <n v="867"/>
        <n v="1498.5"/>
        <n v="235.5"/>
        <n v="11838"/>
        <n v="2367"/>
        <n v="7030.5"/>
        <n v="2046"/>
        <n v="6880.5"/>
        <n v="11979"/>
        <n v="7344"/>
        <n v="747"/>
        <n v="9486"/>
        <n v="7342.5"/>
        <n v="7318.5"/>
        <n v="8434.5"/>
        <n v="12269.25"/>
        <n v="5845.5"/>
        <n v="18555.75"/>
        <n v="16488"/>
        <n v="4626"/>
        <n v="19847.25"/>
        <n v="13248"/>
        <n v="5321.25"/>
        <n v="20119.5"/>
        <n v="6039"/>
        <n v="4857.75"/>
        <n v="21894.75"/>
        <n v="13189.5"/>
        <n v="3593.25"/>
        <n v="5330.25"/>
        <n v="17642.25"/>
        <n v="13414.5"/>
        <n v="16683.75"/>
        <n v="20142"/>
        <n v="11220.75"/>
        <n v="7330.5"/>
        <n v="21971.25"/>
        <n v="21928.5"/>
        <n v="8070.75"/>
        <n v="21669.75"/>
        <n v="1300.5"/>
        <n v="2247.75"/>
        <n v="353.25"/>
        <n v="17757"/>
        <n v="3550.5"/>
        <n v="10545.75"/>
        <n v="3069"/>
        <n v="10320.75"/>
        <n v="17968.5"/>
        <n v="11016"/>
        <n v="1120.5"/>
        <n v="14229"/>
        <n v="11013.75"/>
        <n v="10977.75"/>
        <n v="12651.75"/>
      </sharedItems>
    </cacheField>
    <cacheField name="Units" numFmtId="1">
      <sharedItems containsSemiMixedTypes="0" containsString="0" containsNumber="1" minValue="157" maxValue="14647.5"/>
    </cacheField>
    <cacheField name="Month2" numFmtId="0" databaseField="0">
      <fieldGroup base="0">
        <discretePr count="12">
          <x v="0"/>
          <x v="0"/>
          <x v="0"/>
          <x v="1"/>
          <x v="1"/>
          <x v="1"/>
          <x v="2"/>
          <x v="2"/>
          <x v="2"/>
          <x v="3"/>
          <x v="3"/>
          <x v="3"/>
        </discretePr>
        <groupItems count="4">
          <s v="Group1"/>
          <s v="Group2"/>
          <s v="Group3"/>
          <s v="Group4"/>
        </groupItems>
      </fieldGroup>
    </cacheField>
  </cacheFields>
  <extLst>
    <ext xmlns:x14="http://schemas.microsoft.com/office/spreadsheetml/2009/9/main" uri="{725AE2AE-9491-48be-B2B4-4EB974FC3084}">
      <x14:pivotCacheDefinition pivotCacheId="1259526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
  <r>
    <x v="0"/>
    <x v="0"/>
    <x v="0"/>
    <x v="0"/>
    <x v="0"/>
    <x v="0"/>
    <n v="5453"/>
  </r>
  <r>
    <x v="0"/>
    <x v="0"/>
    <x v="1"/>
    <x v="1"/>
    <x v="1"/>
    <x v="1"/>
    <n v="2598"/>
  </r>
  <r>
    <x v="0"/>
    <x v="0"/>
    <x v="2"/>
    <x v="2"/>
    <x v="1"/>
    <x v="2"/>
    <n v="8247"/>
  </r>
  <r>
    <x v="0"/>
    <x v="0"/>
    <x v="0"/>
    <x v="0"/>
    <x v="1"/>
    <x v="3"/>
    <n v="7328"/>
  </r>
  <r>
    <x v="0"/>
    <x v="0"/>
    <x v="3"/>
    <x v="1"/>
    <x v="1"/>
    <x v="4"/>
    <n v="2056"/>
  </r>
  <r>
    <x v="1"/>
    <x v="0"/>
    <x v="0"/>
    <x v="2"/>
    <x v="1"/>
    <x v="5"/>
    <n v="8821"/>
  </r>
  <r>
    <x v="1"/>
    <x v="0"/>
    <x v="1"/>
    <x v="0"/>
    <x v="2"/>
    <x v="6"/>
    <n v="5888"/>
  </r>
  <r>
    <x v="1"/>
    <x v="0"/>
    <x v="2"/>
    <x v="1"/>
    <x v="0"/>
    <x v="7"/>
    <n v="2365"/>
  </r>
  <r>
    <x v="1"/>
    <x v="0"/>
    <x v="0"/>
    <x v="0"/>
    <x v="2"/>
    <x v="8"/>
    <n v="8942"/>
  </r>
  <r>
    <x v="1"/>
    <x v="0"/>
    <x v="3"/>
    <x v="0"/>
    <x v="2"/>
    <x v="9"/>
    <n v="2684"/>
  </r>
  <r>
    <x v="1"/>
    <x v="0"/>
    <x v="0"/>
    <x v="1"/>
    <x v="2"/>
    <x v="10"/>
    <n v="2159"/>
  </r>
  <r>
    <x v="2"/>
    <x v="0"/>
    <x v="1"/>
    <x v="2"/>
    <x v="1"/>
    <x v="11"/>
    <n v="9731"/>
  </r>
  <r>
    <x v="2"/>
    <x v="0"/>
    <x v="2"/>
    <x v="2"/>
    <x v="1"/>
    <x v="12"/>
    <n v="5862"/>
  </r>
  <r>
    <x v="2"/>
    <x v="0"/>
    <x v="0"/>
    <x v="0"/>
    <x v="2"/>
    <x v="13"/>
    <n v="1597"/>
  </r>
  <r>
    <x v="2"/>
    <x v="0"/>
    <x v="3"/>
    <x v="1"/>
    <x v="1"/>
    <x v="14"/>
    <n v="2369"/>
  </r>
  <r>
    <x v="2"/>
    <x v="0"/>
    <x v="0"/>
    <x v="0"/>
    <x v="0"/>
    <x v="15"/>
    <n v="7841"/>
  </r>
  <r>
    <x v="2"/>
    <x v="0"/>
    <x v="1"/>
    <x v="0"/>
    <x v="1"/>
    <x v="16"/>
    <n v="5962"/>
  </r>
  <r>
    <x v="2"/>
    <x v="0"/>
    <x v="2"/>
    <x v="1"/>
    <x v="2"/>
    <x v="17"/>
    <n v="7415"/>
  </r>
  <r>
    <x v="3"/>
    <x v="0"/>
    <x v="0"/>
    <x v="2"/>
    <x v="0"/>
    <x v="18"/>
    <n v="8952"/>
  </r>
  <r>
    <x v="3"/>
    <x v="0"/>
    <x v="3"/>
    <x v="2"/>
    <x v="2"/>
    <x v="19"/>
    <n v="4987"/>
  </r>
  <r>
    <x v="3"/>
    <x v="0"/>
    <x v="0"/>
    <x v="0"/>
    <x v="2"/>
    <x v="20"/>
    <n v="3258"/>
  </r>
  <r>
    <x v="3"/>
    <x v="0"/>
    <x v="1"/>
    <x v="1"/>
    <x v="2"/>
    <x v="21"/>
    <n v="9765"/>
  </r>
  <r>
    <x v="3"/>
    <x v="0"/>
    <x v="2"/>
    <x v="0"/>
    <x v="2"/>
    <x v="22"/>
    <n v="9746"/>
  </r>
  <r>
    <x v="3"/>
    <x v="0"/>
    <x v="0"/>
    <x v="2"/>
    <x v="0"/>
    <x v="23"/>
    <n v="3587"/>
  </r>
  <r>
    <x v="3"/>
    <x v="0"/>
    <x v="3"/>
    <x v="2"/>
    <x v="2"/>
    <x v="24"/>
    <n v="9631"/>
  </r>
  <r>
    <x v="3"/>
    <x v="0"/>
    <x v="0"/>
    <x v="0"/>
    <x v="2"/>
    <x v="25"/>
    <n v="578"/>
  </r>
  <r>
    <x v="4"/>
    <x v="0"/>
    <x v="1"/>
    <x v="1"/>
    <x v="0"/>
    <x v="26"/>
    <n v="999"/>
  </r>
  <r>
    <x v="4"/>
    <x v="0"/>
    <x v="2"/>
    <x v="1"/>
    <x v="0"/>
    <x v="27"/>
    <n v="157"/>
  </r>
  <r>
    <x v="4"/>
    <x v="0"/>
    <x v="0"/>
    <x v="1"/>
    <x v="0"/>
    <x v="28"/>
    <n v="7892"/>
  </r>
  <r>
    <x v="4"/>
    <x v="0"/>
    <x v="3"/>
    <x v="0"/>
    <x v="2"/>
    <x v="29"/>
    <n v="1578"/>
  </r>
  <r>
    <x v="4"/>
    <x v="0"/>
    <x v="0"/>
    <x v="2"/>
    <x v="1"/>
    <x v="30"/>
    <n v="4687"/>
  </r>
  <r>
    <x v="4"/>
    <x v="0"/>
    <x v="1"/>
    <x v="2"/>
    <x v="1"/>
    <x v="31"/>
    <n v="1364"/>
  </r>
  <r>
    <x v="4"/>
    <x v="0"/>
    <x v="2"/>
    <x v="0"/>
    <x v="1"/>
    <x v="32"/>
    <n v="4587"/>
  </r>
  <r>
    <x v="4"/>
    <x v="0"/>
    <x v="0"/>
    <x v="1"/>
    <x v="0"/>
    <x v="33"/>
    <n v="7986"/>
  </r>
  <r>
    <x v="4"/>
    <x v="0"/>
    <x v="3"/>
    <x v="1"/>
    <x v="0"/>
    <x v="34"/>
    <n v="4896"/>
  </r>
  <r>
    <x v="4"/>
    <x v="0"/>
    <x v="0"/>
    <x v="1"/>
    <x v="0"/>
    <x v="32"/>
    <n v="4587"/>
  </r>
  <r>
    <x v="4"/>
    <x v="0"/>
    <x v="1"/>
    <x v="0"/>
    <x v="0"/>
    <x v="35"/>
    <n v="498"/>
  </r>
  <r>
    <x v="4"/>
    <x v="0"/>
    <x v="2"/>
    <x v="2"/>
    <x v="0"/>
    <x v="32"/>
    <n v="4587"/>
  </r>
  <r>
    <x v="4"/>
    <x v="0"/>
    <x v="0"/>
    <x v="2"/>
    <x v="2"/>
    <x v="36"/>
    <n v="6324"/>
  </r>
  <r>
    <x v="5"/>
    <x v="0"/>
    <x v="3"/>
    <x v="0"/>
    <x v="2"/>
    <x v="37"/>
    <n v="4895"/>
  </r>
  <r>
    <x v="5"/>
    <x v="0"/>
    <x v="0"/>
    <x v="1"/>
    <x v="0"/>
    <x v="38"/>
    <n v="4879"/>
  </r>
  <r>
    <x v="5"/>
    <x v="0"/>
    <x v="0"/>
    <x v="0"/>
    <x v="0"/>
    <x v="39"/>
    <n v="5623"/>
  </r>
  <r>
    <x v="5"/>
    <x v="0"/>
    <x v="1"/>
    <x v="1"/>
    <x v="1"/>
    <x v="1"/>
    <n v="2598"/>
  </r>
  <r>
    <x v="5"/>
    <x v="0"/>
    <x v="2"/>
    <x v="2"/>
    <x v="1"/>
    <x v="2"/>
    <n v="8247"/>
  </r>
  <r>
    <x v="5"/>
    <x v="0"/>
    <x v="0"/>
    <x v="0"/>
    <x v="1"/>
    <x v="3"/>
    <n v="7328"/>
  </r>
  <r>
    <x v="5"/>
    <x v="0"/>
    <x v="3"/>
    <x v="1"/>
    <x v="1"/>
    <x v="4"/>
    <n v="2056"/>
  </r>
  <r>
    <x v="6"/>
    <x v="0"/>
    <x v="0"/>
    <x v="2"/>
    <x v="1"/>
    <x v="5"/>
    <n v="8821"/>
  </r>
  <r>
    <x v="6"/>
    <x v="0"/>
    <x v="1"/>
    <x v="0"/>
    <x v="2"/>
    <x v="6"/>
    <n v="5888"/>
  </r>
  <r>
    <x v="6"/>
    <x v="0"/>
    <x v="2"/>
    <x v="1"/>
    <x v="0"/>
    <x v="7"/>
    <n v="2365"/>
  </r>
  <r>
    <x v="6"/>
    <x v="0"/>
    <x v="0"/>
    <x v="0"/>
    <x v="2"/>
    <x v="8"/>
    <n v="8942"/>
  </r>
  <r>
    <x v="6"/>
    <x v="0"/>
    <x v="3"/>
    <x v="0"/>
    <x v="2"/>
    <x v="9"/>
    <n v="2684"/>
  </r>
  <r>
    <x v="6"/>
    <x v="0"/>
    <x v="0"/>
    <x v="1"/>
    <x v="2"/>
    <x v="10"/>
    <n v="2159"/>
  </r>
  <r>
    <x v="6"/>
    <x v="0"/>
    <x v="1"/>
    <x v="2"/>
    <x v="1"/>
    <x v="11"/>
    <n v="9731"/>
  </r>
  <r>
    <x v="7"/>
    <x v="0"/>
    <x v="2"/>
    <x v="2"/>
    <x v="1"/>
    <x v="12"/>
    <n v="5862"/>
  </r>
  <r>
    <x v="7"/>
    <x v="0"/>
    <x v="0"/>
    <x v="0"/>
    <x v="2"/>
    <x v="13"/>
    <n v="1597"/>
  </r>
  <r>
    <x v="7"/>
    <x v="0"/>
    <x v="3"/>
    <x v="1"/>
    <x v="1"/>
    <x v="14"/>
    <n v="2369"/>
  </r>
  <r>
    <x v="7"/>
    <x v="0"/>
    <x v="0"/>
    <x v="0"/>
    <x v="0"/>
    <x v="15"/>
    <n v="7841"/>
  </r>
  <r>
    <x v="7"/>
    <x v="0"/>
    <x v="1"/>
    <x v="0"/>
    <x v="1"/>
    <x v="16"/>
    <n v="5962"/>
  </r>
  <r>
    <x v="7"/>
    <x v="0"/>
    <x v="2"/>
    <x v="1"/>
    <x v="2"/>
    <x v="17"/>
    <n v="7415"/>
  </r>
  <r>
    <x v="7"/>
    <x v="0"/>
    <x v="0"/>
    <x v="2"/>
    <x v="0"/>
    <x v="18"/>
    <n v="8952"/>
  </r>
  <r>
    <x v="7"/>
    <x v="0"/>
    <x v="3"/>
    <x v="2"/>
    <x v="2"/>
    <x v="19"/>
    <n v="4987"/>
  </r>
  <r>
    <x v="8"/>
    <x v="0"/>
    <x v="0"/>
    <x v="0"/>
    <x v="2"/>
    <x v="20"/>
    <n v="3258"/>
  </r>
  <r>
    <x v="8"/>
    <x v="0"/>
    <x v="1"/>
    <x v="1"/>
    <x v="2"/>
    <x v="21"/>
    <n v="9765"/>
  </r>
  <r>
    <x v="8"/>
    <x v="0"/>
    <x v="2"/>
    <x v="0"/>
    <x v="2"/>
    <x v="22"/>
    <n v="9746"/>
  </r>
  <r>
    <x v="8"/>
    <x v="0"/>
    <x v="0"/>
    <x v="2"/>
    <x v="0"/>
    <x v="23"/>
    <n v="3587"/>
  </r>
  <r>
    <x v="8"/>
    <x v="0"/>
    <x v="3"/>
    <x v="2"/>
    <x v="2"/>
    <x v="24"/>
    <n v="9631"/>
  </r>
  <r>
    <x v="8"/>
    <x v="0"/>
    <x v="0"/>
    <x v="0"/>
    <x v="2"/>
    <x v="25"/>
    <n v="578"/>
  </r>
  <r>
    <x v="9"/>
    <x v="0"/>
    <x v="1"/>
    <x v="1"/>
    <x v="0"/>
    <x v="26"/>
    <n v="999"/>
  </r>
  <r>
    <x v="9"/>
    <x v="0"/>
    <x v="2"/>
    <x v="1"/>
    <x v="0"/>
    <x v="27"/>
    <n v="157"/>
  </r>
  <r>
    <x v="9"/>
    <x v="0"/>
    <x v="0"/>
    <x v="1"/>
    <x v="0"/>
    <x v="28"/>
    <n v="7892"/>
  </r>
  <r>
    <x v="9"/>
    <x v="0"/>
    <x v="3"/>
    <x v="0"/>
    <x v="2"/>
    <x v="29"/>
    <n v="1578"/>
  </r>
  <r>
    <x v="9"/>
    <x v="0"/>
    <x v="0"/>
    <x v="2"/>
    <x v="1"/>
    <x v="30"/>
    <n v="4687"/>
  </r>
  <r>
    <x v="9"/>
    <x v="0"/>
    <x v="1"/>
    <x v="2"/>
    <x v="1"/>
    <x v="31"/>
    <n v="1364"/>
  </r>
  <r>
    <x v="10"/>
    <x v="0"/>
    <x v="2"/>
    <x v="0"/>
    <x v="1"/>
    <x v="32"/>
    <n v="4587"/>
  </r>
  <r>
    <x v="10"/>
    <x v="0"/>
    <x v="0"/>
    <x v="1"/>
    <x v="0"/>
    <x v="33"/>
    <n v="7986"/>
  </r>
  <r>
    <x v="10"/>
    <x v="0"/>
    <x v="3"/>
    <x v="1"/>
    <x v="0"/>
    <x v="34"/>
    <n v="4896"/>
  </r>
  <r>
    <x v="10"/>
    <x v="0"/>
    <x v="0"/>
    <x v="1"/>
    <x v="0"/>
    <x v="32"/>
    <n v="4587"/>
  </r>
  <r>
    <x v="10"/>
    <x v="0"/>
    <x v="1"/>
    <x v="0"/>
    <x v="0"/>
    <x v="35"/>
    <n v="498"/>
  </r>
  <r>
    <x v="11"/>
    <x v="0"/>
    <x v="2"/>
    <x v="2"/>
    <x v="0"/>
    <x v="32"/>
    <n v="4587"/>
  </r>
  <r>
    <x v="11"/>
    <x v="0"/>
    <x v="0"/>
    <x v="2"/>
    <x v="2"/>
    <x v="36"/>
    <n v="6324"/>
  </r>
  <r>
    <x v="11"/>
    <x v="0"/>
    <x v="3"/>
    <x v="0"/>
    <x v="2"/>
    <x v="37"/>
    <n v="4895"/>
  </r>
  <r>
    <x v="11"/>
    <x v="0"/>
    <x v="0"/>
    <x v="1"/>
    <x v="0"/>
    <x v="38"/>
    <n v="4879"/>
  </r>
  <r>
    <x v="0"/>
    <x v="1"/>
    <x v="0"/>
    <x v="0"/>
    <x v="0"/>
    <x v="40"/>
    <n v="8179.5"/>
  </r>
  <r>
    <x v="0"/>
    <x v="1"/>
    <x v="1"/>
    <x v="1"/>
    <x v="1"/>
    <x v="41"/>
    <n v="3897"/>
  </r>
  <r>
    <x v="0"/>
    <x v="1"/>
    <x v="2"/>
    <x v="2"/>
    <x v="1"/>
    <x v="42"/>
    <n v="12370.5"/>
  </r>
  <r>
    <x v="0"/>
    <x v="1"/>
    <x v="0"/>
    <x v="0"/>
    <x v="1"/>
    <x v="43"/>
    <n v="10992"/>
  </r>
  <r>
    <x v="0"/>
    <x v="1"/>
    <x v="3"/>
    <x v="1"/>
    <x v="1"/>
    <x v="44"/>
    <n v="3084"/>
  </r>
  <r>
    <x v="1"/>
    <x v="1"/>
    <x v="0"/>
    <x v="2"/>
    <x v="1"/>
    <x v="45"/>
    <n v="13231.5"/>
  </r>
  <r>
    <x v="1"/>
    <x v="1"/>
    <x v="1"/>
    <x v="0"/>
    <x v="2"/>
    <x v="46"/>
    <n v="8832"/>
  </r>
  <r>
    <x v="1"/>
    <x v="1"/>
    <x v="2"/>
    <x v="1"/>
    <x v="0"/>
    <x v="47"/>
    <n v="3547.5"/>
  </r>
  <r>
    <x v="1"/>
    <x v="1"/>
    <x v="0"/>
    <x v="0"/>
    <x v="2"/>
    <x v="48"/>
    <n v="13413"/>
  </r>
  <r>
    <x v="1"/>
    <x v="1"/>
    <x v="3"/>
    <x v="0"/>
    <x v="2"/>
    <x v="49"/>
    <n v="4026"/>
  </r>
  <r>
    <x v="1"/>
    <x v="1"/>
    <x v="0"/>
    <x v="1"/>
    <x v="2"/>
    <x v="50"/>
    <n v="3238.5"/>
  </r>
  <r>
    <x v="2"/>
    <x v="1"/>
    <x v="1"/>
    <x v="2"/>
    <x v="1"/>
    <x v="51"/>
    <n v="14596.5"/>
  </r>
  <r>
    <x v="2"/>
    <x v="1"/>
    <x v="2"/>
    <x v="2"/>
    <x v="1"/>
    <x v="52"/>
    <n v="8793"/>
  </r>
  <r>
    <x v="2"/>
    <x v="1"/>
    <x v="0"/>
    <x v="0"/>
    <x v="2"/>
    <x v="53"/>
    <n v="2395.5"/>
  </r>
  <r>
    <x v="2"/>
    <x v="1"/>
    <x v="3"/>
    <x v="1"/>
    <x v="1"/>
    <x v="54"/>
    <n v="3553.5"/>
  </r>
  <r>
    <x v="2"/>
    <x v="1"/>
    <x v="0"/>
    <x v="0"/>
    <x v="0"/>
    <x v="55"/>
    <n v="11761.5"/>
  </r>
  <r>
    <x v="2"/>
    <x v="1"/>
    <x v="1"/>
    <x v="0"/>
    <x v="1"/>
    <x v="56"/>
    <n v="8943"/>
  </r>
  <r>
    <x v="2"/>
    <x v="1"/>
    <x v="2"/>
    <x v="1"/>
    <x v="2"/>
    <x v="57"/>
    <n v="11122.5"/>
  </r>
  <r>
    <x v="3"/>
    <x v="1"/>
    <x v="0"/>
    <x v="2"/>
    <x v="0"/>
    <x v="58"/>
    <n v="13428"/>
  </r>
  <r>
    <x v="3"/>
    <x v="1"/>
    <x v="3"/>
    <x v="2"/>
    <x v="2"/>
    <x v="59"/>
    <n v="7480.5"/>
  </r>
  <r>
    <x v="3"/>
    <x v="1"/>
    <x v="0"/>
    <x v="0"/>
    <x v="2"/>
    <x v="60"/>
    <n v="4887"/>
  </r>
  <r>
    <x v="3"/>
    <x v="1"/>
    <x v="1"/>
    <x v="1"/>
    <x v="2"/>
    <x v="61"/>
    <n v="14647.5"/>
  </r>
  <r>
    <x v="3"/>
    <x v="1"/>
    <x v="2"/>
    <x v="0"/>
    <x v="2"/>
    <x v="62"/>
    <n v="14619"/>
  </r>
  <r>
    <x v="3"/>
    <x v="1"/>
    <x v="0"/>
    <x v="2"/>
    <x v="0"/>
    <x v="63"/>
    <n v="5380.5"/>
  </r>
  <r>
    <x v="3"/>
    <x v="1"/>
    <x v="3"/>
    <x v="2"/>
    <x v="2"/>
    <x v="64"/>
    <n v="14446.5"/>
  </r>
  <r>
    <x v="3"/>
    <x v="1"/>
    <x v="0"/>
    <x v="0"/>
    <x v="2"/>
    <x v="65"/>
    <n v="867"/>
  </r>
  <r>
    <x v="4"/>
    <x v="1"/>
    <x v="1"/>
    <x v="1"/>
    <x v="0"/>
    <x v="66"/>
    <n v="1498.5"/>
  </r>
  <r>
    <x v="4"/>
    <x v="1"/>
    <x v="2"/>
    <x v="1"/>
    <x v="0"/>
    <x v="67"/>
    <n v="235.5"/>
  </r>
  <r>
    <x v="4"/>
    <x v="1"/>
    <x v="0"/>
    <x v="1"/>
    <x v="0"/>
    <x v="68"/>
    <n v="11838"/>
  </r>
  <r>
    <x v="4"/>
    <x v="1"/>
    <x v="3"/>
    <x v="0"/>
    <x v="2"/>
    <x v="69"/>
    <n v="2367"/>
  </r>
  <r>
    <x v="4"/>
    <x v="1"/>
    <x v="0"/>
    <x v="2"/>
    <x v="1"/>
    <x v="70"/>
    <n v="7030.5"/>
  </r>
  <r>
    <x v="4"/>
    <x v="1"/>
    <x v="1"/>
    <x v="2"/>
    <x v="1"/>
    <x v="71"/>
    <n v="2046"/>
  </r>
  <r>
    <x v="4"/>
    <x v="1"/>
    <x v="2"/>
    <x v="0"/>
    <x v="1"/>
    <x v="72"/>
    <n v="6880.5"/>
  </r>
  <r>
    <x v="4"/>
    <x v="1"/>
    <x v="0"/>
    <x v="1"/>
    <x v="0"/>
    <x v="73"/>
    <n v="11979"/>
  </r>
  <r>
    <x v="4"/>
    <x v="1"/>
    <x v="3"/>
    <x v="1"/>
    <x v="0"/>
    <x v="74"/>
    <n v="7344"/>
  </r>
  <r>
    <x v="4"/>
    <x v="1"/>
    <x v="0"/>
    <x v="1"/>
    <x v="0"/>
    <x v="72"/>
    <n v="6880.5"/>
  </r>
  <r>
    <x v="4"/>
    <x v="1"/>
    <x v="1"/>
    <x v="0"/>
    <x v="0"/>
    <x v="75"/>
    <n v="747"/>
  </r>
  <r>
    <x v="4"/>
    <x v="1"/>
    <x v="2"/>
    <x v="2"/>
    <x v="0"/>
    <x v="72"/>
    <n v="6880.5"/>
  </r>
  <r>
    <x v="4"/>
    <x v="1"/>
    <x v="0"/>
    <x v="2"/>
    <x v="2"/>
    <x v="76"/>
    <n v="9486"/>
  </r>
  <r>
    <x v="5"/>
    <x v="1"/>
    <x v="3"/>
    <x v="0"/>
    <x v="2"/>
    <x v="77"/>
    <n v="7342.5"/>
  </r>
  <r>
    <x v="5"/>
    <x v="1"/>
    <x v="0"/>
    <x v="1"/>
    <x v="0"/>
    <x v="78"/>
    <n v="7318.5"/>
  </r>
  <r>
    <x v="5"/>
    <x v="1"/>
    <x v="0"/>
    <x v="0"/>
    <x v="0"/>
    <x v="79"/>
    <n v="8434.5"/>
  </r>
  <r>
    <x v="5"/>
    <x v="1"/>
    <x v="1"/>
    <x v="1"/>
    <x v="1"/>
    <x v="41"/>
    <n v="3897"/>
  </r>
  <r>
    <x v="5"/>
    <x v="1"/>
    <x v="2"/>
    <x v="2"/>
    <x v="1"/>
    <x v="42"/>
    <n v="12370.5"/>
  </r>
  <r>
    <x v="5"/>
    <x v="1"/>
    <x v="0"/>
    <x v="0"/>
    <x v="1"/>
    <x v="43"/>
    <n v="10992"/>
  </r>
  <r>
    <x v="5"/>
    <x v="1"/>
    <x v="3"/>
    <x v="1"/>
    <x v="1"/>
    <x v="44"/>
    <n v="3084"/>
  </r>
  <r>
    <x v="6"/>
    <x v="1"/>
    <x v="0"/>
    <x v="2"/>
    <x v="1"/>
    <x v="45"/>
    <n v="13231.5"/>
  </r>
  <r>
    <x v="6"/>
    <x v="1"/>
    <x v="1"/>
    <x v="0"/>
    <x v="2"/>
    <x v="46"/>
    <n v="8832"/>
  </r>
  <r>
    <x v="6"/>
    <x v="1"/>
    <x v="2"/>
    <x v="1"/>
    <x v="0"/>
    <x v="47"/>
    <n v="3547.5"/>
  </r>
  <r>
    <x v="6"/>
    <x v="1"/>
    <x v="0"/>
    <x v="0"/>
    <x v="2"/>
    <x v="48"/>
    <n v="13413"/>
  </r>
  <r>
    <x v="6"/>
    <x v="1"/>
    <x v="3"/>
    <x v="0"/>
    <x v="2"/>
    <x v="49"/>
    <n v="4026"/>
  </r>
  <r>
    <x v="6"/>
    <x v="1"/>
    <x v="0"/>
    <x v="1"/>
    <x v="2"/>
    <x v="50"/>
    <n v="3238.5"/>
  </r>
  <r>
    <x v="6"/>
    <x v="1"/>
    <x v="1"/>
    <x v="2"/>
    <x v="1"/>
    <x v="51"/>
    <n v="14596.5"/>
  </r>
  <r>
    <x v="7"/>
    <x v="1"/>
    <x v="2"/>
    <x v="2"/>
    <x v="1"/>
    <x v="52"/>
    <n v="8793"/>
  </r>
  <r>
    <x v="7"/>
    <x v="1"/>
    <x v="0"/>
    <x v="0"/>
    <x v="2"/>
    <x v="53"/>
    <n v="2395.5"/>
  </r>
  <r>
    <x v="7"/>
    <x v="1"/>
    <x v="3"/>
    <x v="1"/>
    <x v="1"/>
    <x v="54"/>
    <n v="3553.5"/>
  </r>
  <r>
    <x v="7"/>
    <x v="1"/>
    <x v="0"/>
    <x v="0"/>
    <x v="0"/>
    <x v="55"/>
    <n v="11761.5"/>
  </r>
  <r>
    <x v="7"/>
    <x v="1"/>
    <x v="1"/>
    <x v="0"/>
    <x v="1"/>
    <x v="56"/>
    <n v="8943"/>
  </r>
  <r>
    <x v="7"/>
    <x v="1"/>
    <x v="2"/>
    <x v="1"/>
    <x v="2"/>
    <x v="57"/>
    <n v="11122.5"/>
  </r>
  <r>
    <x v="7"/>
    <x v="1"/>
    <x v="0"/>
    <x v="2"/>
    <x v="0"/>
    <x v="58"/>
    <n v="13428"/>
  </r>
  <r>
    <x v="7"/>
    <x v="1"/>
    <x v="3"/>
    <x v="2"/>
    <x v="2"/>
    <x v="59"/>
    <n v="7480.5"/>
  </r>
  <r>
    <x v="8"/>
    <x v="1"/>
    <x v="0"/>
    <x v="0"/>
    <x v="2"/>
    <x v="60"/>
    <n v="4887"/>
  </r>
  <r>
    <x v="8"/>
    <x v="1"/>
    <x v="1"/>
    <x v="1"/>
    <x v="2"/>
    <x v="61"/>
    <n v="14647.5"/>
  </r>
  <r>
    <x v="8"/>
    <x v="1"/>
    <x v="2"/>
    <x v="0"/>
    <x v="2"/>
    <x v="62"/>
    <n v="14619"/>
  </r>
  <r>
    <x v="8"/>
    <x v="1"/>
    <x v="0"/>
    <x v="2"/>
    <x v="0"/>
    <x v="63"/>
    <n v="5380.5"/>
  </r>
  <r>
    <x v="8"/>
    <x v="1"/>
    <x v="3"/>
    <x v="2"/>
    <x v="2"/>
    <x v="64"/>
    <n v="14446.5"/>
  </r>
  <r>
    <x v="8"/>
    <x v="1"/>
    <x v="0"/>
    <x v="0"/>
    <x v="2"/>
    <x v="65"/>
    <n v="867"/>
  </r>
  <r>
    <x v="9"/>
    <x v="1"/>
    <x v="1"/>
    <x v="1"/>
    <x v="0"/>
    <x v="66"/>
    <n v="1498.5"/>
  </r>
  <r>
    <x v="9"/>
    <x v="1"/>
    <x v="2"/>
    <x v="1"/>
    <x v="0"/>
    <x v="67"/>
    <n v="235.5"/>
  </r>
  <r>
    <x v="9"/>
    <x v="1"/>
    <x v="0"/>
    <x v="1"/>
    <x v="0"/>
    <x v="68"/>
    <n v="11838"/>
  </r>
  <r>
    <x v="9"/>
    <x v="1"/>
    <x v="3"/>
    <x v="0"/>
    <x v="2"/>
    <x v="69"/>
    <n v="2367"/>
  </r>
  <r>
    <x v="9"/>
    <x v="1"/>
    <x v="0"/>
    <x v="2"/>
    <x v="1"/>
    <x v="70"/>
    <n v="7030.5"/>
  </r>
  <r>
    <x v="9"/>
    <x v="1"/>
    <x v="1"/>
    <x v="2"/>
    <x v="1"/>
    <x v="71"/>
    <n v="2046"/>
  </r>
  <r>
    <x v="10"/>
    <x v="1"/>
    <x v="2"/>
    <x v="0"/>
    <x v="1"/>
    <x v="72"/>
    <n v="6880.5"/>
  </r>
  <r>
    <x v="10"/>
    <x v="1"/>
    <x v="0"/>
    <x v="1"/>
    <x v="0"/>
    <x v="73"/>
    <n v="11979"/>
  </r>
  <r>
    <x v="10"/>
    <x v="1"/>
    <x v="3"/>
    <x v="1"/>
    <x v="0"/>
    <x v="74"/>
    <n v="7344"/>
  </r>
  <r>
    <x v="10"/>
    <x v="1"/>
    <x v="0"/>
    <x v="1"/>
    <x v="0"/>
    <x v="72"/>
    <n v="6880.5"/>
  </r>
  <r>
    <x v="10"/>
    <x v="1"/>
    <x v="1"/>
    <x v="0"/>
    <x v="0"/>
    <x v="75"/>
    <n v="747"/>
  </r>
  <r>
    <x v="11"/>
    <x v="1"/>
    <x v="2"/>
    <x v="2"/>
    <x v="0"/>
    <x v="72"/>
    <n v="6880.5"/>
  </r>
  <r>
    <x v="11"/>
    <x v="1"/>
    <x v="0"/>
    <x v="2"/>
    <x v="2"/>
    <x v="76"/>
    <n v="9486"/>
  </r>
  <r>
    <x v="11"/>
    <x v="1"/>
    <x v="3"/>
    <x v="0"/>
    <x v="2"/>
    <x v="77"/>
    <n v="7342.5"/>
  </r>
  <r>
    <x v="11"/>
    <x v="1"/>
    <x v="0"/>
    <x v="1"/>
    <x v="0"/>
    <x v="78"/>
    <n v="731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8E7FC3-8640-480D-8734-B8D8568FD625}" name="PivotTable18"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I21:L27" firstHeaderRow="1" firstDataRow="2" firstDataCol="1"/>
  <pivotFields count="8">
    <pivotField showAll="0">
      <items count="13">
        <item x="0"/>
        <item x="1"/>
        <item x="2"/>
        <item x="3"/>
        <item x="4"/>
        <item x="5"/>
        <item x="6"/>
        <item x="7"/>
        <item x="8"/>
        <item x="9"/>
        <item x="10"/>
        <item x="11"/>
        <item t="default"/>
      </items>
    </pivotField>
    <pivotField axis="axisCol" showAll="0">
      <items count="3">
        <item x="0"/>
        <item x="1"/>
        <item t="default"/>
      </items>
    </pivotField>
    <pivotField showAll="0"/>
    <pivotField showAll="0">
      <items count="4">
        <item x="0"/>
        <item x="1"/>
        <item x="2"/>
        <item t="default"/>
      </items>
    </pivotField>
    <pivotField showAll="0">
      <items count="4">
        <item x="1"/>
        <item x="0"/>
        <item x="2"/>
        <item t="default"/>
      </items>
    </pivotField>
    <pivotField dataField="1" numFmtId="169" showAll="0">
      <items count="81">
        <item x="27"/>
        <item x="67"/>
        <item x="35"/>
        <item x="25"/>
        <item x="75"/>
        <item x="65"/>
        <item x="26"/>
        <item x="31"/>
        <item x="66"/>
        <item x="29"/>
        <item x="13"/>
        <item x="71"/>
        <item x="4"/>
        <item x="10"/>
        <item x="7"/>
        <item x="69"/>
        <item x="14"/>
        <item x="53"/>
        <item x="1"/>
        <item x="9"/>
        <item x="44"/>
        <item x="50"/>
        <item x="20"/>
        <item x="47"/>
        <item x="54"/>
        <item x="23"/>
        <item x="41"/>
        <item x="49"/>
        <item x="32"/>
        <item x="30"/>
        <item x="38"/>
        <item x="60"/>
        <item x="37"/>
        <item x="34"/>
        <item x="19"/>
        <item x="63"/>
        <item x="0"/>
        <item x="39"/>
        <item x="12"/>
        <item x="6"/>
        <item x="16"/>
        <item x="36"/>
        <item x="72"/>
        <item x="70"/>
        <item x="78"/>
        <item x="3"/>
        <item x="77"/>
        <item x="74"/>
        <item x="17"/>
        <item x="59"/>
        <item x="15"/>
        <item x="28"/>
        <item x="33"/>
        <item x="40"/>
        <item x="2"/>
        <item x="79"/>
        <item x="52"/>
        <item x="5"/>
        <item x="46"/>
        <item x="8"/>
        <item x="56"/>
        <item x="18"/>
        <item x="76"/>
        <item x="24"/>
        <item x="11"/>
        <item x="22"/>
        <item x="21"/>
        <item x="43"/>
        <item x="57"/>
        <item x="55"/>
        <item x="68"/>
        <item x="73"/>
        <item x="42"/>
        <item x="45"/>
        <item x="48"/>
        <item x="58"/>
        <item x="64"/>
        <item x="51"/>
        <item x="62"/>
        <item x="61"/>
        <item t="default"/>
      </items>
    </pivotField>
    <pivotField numFmtId="1" showAll="0"/>
    <pivotField axis="axisRow" showAll="0">
      <items count="5">
        <item n="Q1" x="0"/>
        <item n="Q2" x="1"/>
        <item n="Q3" x="2"/>
        <item n="Q4" x="3"/>
        <item t="default"/>
      </items>
    </pivotField>
  </pivotFields>
  <rowFields count="1">
    <field x="7"/>
  </rowFields>
  <rowItems count="5">
    <i>
      <x/>
    </i>
    <i>
      <x v="1"/>
    </i>
    <i>
      <x v="2"/>
    </i>
    <i>
      <x v="3"/>
    </i>
    <i t="grand">
      <x/>
    </i>
  </rowItems>
  <colFields count="1">
    <field x="1"/>
  </colFields>
  <colItems count="3">
    <i>
      <x/>
    </i>
    <i>
      <x v="1"/>
    </i>
    <i t="grand">
      <x/>
    </i>
  </colItems>
  <dataFields count="1">
    <dataField name="Sum of Sales" fld="5" baseField="0" baseItem="0" numFmtId="181"/>
  </dataFields>
  <formats count="1">
    <format dxfId="4">
      <pivotArea outline="0" fieldPosition="0">
        <references count="1">
          <reference field="4294967294" count="1">
            <x v="0"/>
          </reference>
        </references>
      </pivotArea>
    </format>
  </formats>
  <chartFormats count="2">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592434-2DEC-4907-BCB6-606FE0A404B6}" name="PivotTable15"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13:K18" firstHeaderRow="0" firstDataRow="1" firstDataCol="1"/>
  <pivotFields count="8">
    <pivotField showAll="0">
      <items count="13">
        <item x="0"/>
        <item x="1"/>
        <item x="2"/>
        <item x="3"/>
        <item x="4"/>
        <item x="5"/>
        <item x="6"/>
        <item x="7"/>
        <item x="8"/>
        <item x="9"/>
        <item x="10"/>
        <item x="11"/>
        <item t="default"/>
      </items>
    </pivotField>
    <pivotField dataField="1" showAll="0">
      <items count="3">
        <item x="0"/>
        <item x="1"/>
        <item t="default"/>
      </items>
    </pivotField>
    <pivotField axis="axisRow" showAll="0">
      <items count="5">
        <item x="1"/>
        <item x="0"/>
        <item x="3"/>
        <item x="2"/>
        <item t="default"/>
      </items>
    </pivotField>
    <pivotField showAll="0"/>
    <pivotField showAll="0">
      <items count="4">
        <item x="1"/>
        <item x="0"/>
        <item x="2"/>
        <item t="default"/>
      </items>
    </pivotField>
    <pivotField dataField="1" numFmtId="169" showAll="0"/>
    <pivotField numFmtId="1" showAll="0"/>
    <pivotField showAll="0">
      <items count="5">
        <item x="0"/>
        <item x="1"/>
        <item x="2"/>
        <item x="3"/>
        <item t="default"/>
      </items>
    </pivotField>
  </pivotFields>
  <rowFields count="1">
    <field x="2"/>
  </rowFields>
  <rowItems count="5">
    <i>
      <x/>
    </i>
    <i>
      <x v="1"/>
    </i>
    <i>
      <x v="2"/>
    </i>
    <i>
      <x v="3"/>
    </i>
    <i t="grand">
      <x/>
    </i>
  </rowItems>
  <colFields count="1">
    <field x="-2"/>
  </colFields>
  <colItems count="2">
    <i>
      <x/>
    </i>
    <i i="1">
      <x v="1"/>
    </i>
  </colItems>
  <dataFields count="2">
    <dataField name="Sum of Year" fld="1" baseField="0" baseItem="0"/>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C8D799A0-75E6-4D62-81F5-E79F2CDB05E4}" autoFormatId="16" applyNumberFormats="0" applyBorderFormats="0" applyFontFormats="0" applyPatternFormats="0" applyAlignmentFormats="0" applyWidthHeightFormats="0">
  <queryTableRefresh nextId="7">
    <queryTableFields count="6">
      <queryTableField id="1" name="Column1" tableColumnId="1"/>
      <queryTableField id="2" name="USD" tableColumnId="2"/>
      <queryTableField id="3" name="GBP" tableColumnId="3"/>
      <queryTableField id="4" name="CAD" tableColumnId="4"/>
      <queryTableField id="5" name="EUR" tableColumnId="5"/>
      <queryTableField id="6" name="AUD"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5320A4F-5058-4788-903A-6971C8F09942}" autoFormatId="16" applyNumberFormats="0" applyBorderFormats="0" applyFontFormats="0" applyPatternFormats="0" applyAlignmentFormats="0" applyWidthHeightFormats="0">
  <queryTableRefresh nextId="9">
    <queryTableFields count="6">
      <queryTableField id="7" name="Column1" tableColumnId="13"/>
      <queryTableField id="2" name="USD" tableColumnId="2"/>
      <queryTableField id="3" name="GBP" tableColumnId="3"/>
      <queryTableField id="4" name="CAD" tableColumnId="4"/>
      <queryTableField id="5" name="EUR" tableColumnId="5"/>
      <queryTableField id="6" name="AUD" tableColumnId="6"/>
    </queryTableFields>
    <queryTableDeletedFields count="1">
      <deletedField name="Column1"/>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064535E-FABD-4D02-A4FE-2F1938617ACC}" sourceName="Year">
  <pivotTables>
    <pivotTable tabId="9" name="PivotTable18"/>
  </pivotTables>
  <data>
    <tabular pivotCacheId="125952626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9C9CC54-03AA-45B8-8B1E-C8473902BAD9}" cache="Slicer_Year" caption="Year :)" lockedPosition="1" rowHeight="2095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DBFFB1-E63A-4FA9-965A-53F54E4083C0}" name="Sorting" displayName="Sorting" ref="A3:K97" totalsRowShown="0" dataDxfId="6" headerRowBorderDxfId="17">
  <autoFilter ref="A3:K97" xr:uid="{C0DBFFB1-E63A-4FA9-965A-53F54E4083C0}"/>
  <sortState xmlns:xlrd2="http://schemas.microsoft.com/office/spreadsheetml/2017/richdata2" ref="A4:K97">
    <sortCondition ref="B4:B97"/>
    <sortCondition ref="C4:C97"/>
  </sortState>
  <tableColumns count="11">
    <tableColumn id="1" xr3:uid="{16E775C5-FED4-4A4E-8384-AD5B8F2F0414}" name="NUM" dataDxfId="16"/>
    <tableColumn id="2" xr3:uid="{4ADCFF49-2F94-43BD-9140-BA23C783E294}" name="FIRST" dataDxfId="15"/>
    <tableColumn id="3" xr3:uid="{445394C8-D57C-4E06-B9E6-B50446FEBB83}" name="LAST" dataDxfId="14"/>
    <tableColumn id="4" xr3:uid="{7FE8F9E8-0C3F-459A-BA9B-1E2274657D07}" name="Email" dataCellStyle="Hyperlink"/>
    <tableColumn id="5" xr3:uid="{B19686C7-B2EE-4500-BEC4-873F1A37ED3B}" name="EMP#" dataDxfId="13"/>
    <tableColumn id="6" xr3:uid="{A34CE99C-D06E-4E94-8C7D-A7A684BE0732}" name="DIVISION" dataDxfId="12"/>
    <tableColumn id="7" xr3:uid="{A93EAF9E-0BAD-4B75-A7EA-56E14A14F0B2}" name="DEPT" dataDxfId="11"/>
    <tableColumn id="8" xr3:uid="{867ACEF7-C5BA-4965-A3C4-46B02846604F}" name="DATE of HIRE" dataDxfId="10"/>
    <tableColumn id="9" xr3:uid="{2160B7B9-61CF-4EA1-A3BD-F6AD3334DF2B}" name="HRS" dataDxfId="9"/>
    <tableColumn id="10" xr3:uid="{5E5BA88E-456F-4C0D-A9C7-742DA862F58E}" name="HOURLY RATE" dataDxfId="8"/>
    <tableColumn id="11" xr3:uid="{D7824CCB-A52A-4782-9614-1BDC0D9B134F}" name="GROSS PAY" dataDxfId="7">
      <calculatedColumnFormula>I4*J4</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415260-D92C-49E7-9C88-45FDCD77A97E}" name="Table_0__3" displayName="Table_0__3" ref="A1:F6" tableType="queryTable" totalsRowShown="0">
  <autoFilter ref="A1:F6" xr:uid="{7F415260-D92C-49E7-9C88-45FDCD77A97E}"/>
  <tableColumns count="6">
    <tableColumn id="1" xr3:uid="{415D0A16-B921-44F9-9C6D-EC98CBAE7F30}" uniqueName="1" name="Column1" queryTableFieldId="1"/>
    <tableColumn id="2" xr3:uid="{CCEE0A2B-5E13-4EB6-B162-6E468A0BEF15}" uniqueName="2" name="USD" queryTableFieldId="2"/>
    <tableColumn id="3" xr3:uid="{C9D957B4-F269-4D7D-A81E-6968C992F6D2}" uniqueName="3" name="GBP" queryTableFieldId="3"/>
    <tableColumn id="4" xr3:uid="{D61DEB86-B878-40E8-B907-51BC28372060}" uniqueName="4" name="CAD" queryTableFieldId="4"/>
    <tableColumn id="5" xr3:uid="{B2F8DBD8-AF41-445B-9626-0BFED9965612}" uniqueName="5" name="EUR" queryTableFieldId="5"/>
    <tableColumn id="6" xr3:uid="{B8A7D630-1B03-4037-8F1A-2A48DA1C8D5C}" uniqueName="6" name="AUD"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43726C-715C-43A5-8976-533A1BE5F213}" name="Table_0__2" displayName="Table_0__2" ref="B8:G13" tableType="queryTable" totalsRowShown="0" headerRowCellStyle="Normal 4 2" dataCellStyle="Normal 4 2">
  <autoFilter ref="B8:G13" xr:uid="{E743726C-715C-43A5-8976-533A1BE5F213}"/>
  <tableColumns count="6">
    <tableColumn id="13" xr3:uid="{3E0F802A-E344-489D-AA38-0E441E527ABF}" uniqueName="13" name="Column1" queryTableFieldId="7" dataDxfId="5" dataCellStyle="Normal 4 2"/>
    <tableColumn id="2" xr3:uid="{7BFA207A-B6E3-4F43-8F16-A1C3D43F38D1}" uniqueName="2" name="USD" queryTableFieldId="2" dataCellStyle="Normal 4 2"/>
    <tableColumn id="3" xr3:uid="{032DC6CB-5D2C-4659-BD42-0F677467D365}" uniqueName="3" name="GBP" queryTableFieldId="3" dataCellStyle="Normal 4 2"/>
    <tableColumn id="4" xr3:uid="{05993841-87B3-4B7A-ABEE-06C383C4380A}" uniqueName="4" name="CAD" queryTableFieldId="4"/>
    <tableColumn id="5" xr3:uid="{D5ACAB44-19CB-452E-BA54-8383885282F4}" uniqueName="5" name="EUR" queryTableFieldId="5"/>
    <tableColumn id="6" xr3:uid="{474F9941-9F9B-43F4-A0F2-8A27284D7929}" uniqueName="6" name="AUD" queryTableFieldId="6" dataCellStyle="Normal 4 2"/>
  </tableColumns>
  <tableStyleInfo name="TableStyleMedium7"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B12" dT="2021-09-29T14:53:56.20" personId="{F92A9447-6B74-4B7E-A396-2D8253A0C0DE}" id="{0E619F49-EA68-4E32-B7A9-7B65D0822069}">
    <text>Name</text>
  </threadedComment>
  <threadedComment ref="C12" dT="2021-09-29T14:53:42.14" personId="{F92A9447-6B74-4B7E-A396-2D8253A0C0DE}" id="{4867A3AA-8A3B-4EF7-9BDE-D77BBC2C6654}">
    <text>Surname</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mailto:brad.hinkelman@wp.pl" TargetMode="External"/><Relationship Id="rId21" Type="http://schemas.openxmlformats.org/officeDocument/2006/relationships/hyperlink" Target="mailto:julia.smith@wp.pl" TargetMode="External"/><Relationship Id="rId42" Type="http://schemas.openxmlformats.org/officeDocument/2006/relationships/hyperlink" Target="mailto:michael.richardson@wp.pl" TargetMode="External"/><Relationship Id="rId47" Type="http://schemas.openxmlformats.org/officeDocument/2006/relationships/hyperlink" Target="mailto:doug.briscoll@wp.pl" TargetMode="External"/><Relationship Id="rId63" Type="http://schemas.openxmlformats.org/officeDocument/2006/relationships/hyperlink" Target="mailto:lynne.simmons@wp.pl" TargetMode="External"/><Relationship Id="rId68" Type="http://schemas.openxmlformats.org/officeDocument/2006/relationships/hyperlink" Target="mailto:shirley.dandrow@wp.pl" TargetMode="External"/><Relationship Id="rId84" Type="http://schemas.openxmlformats.org/officeDocument/2006/relationships/hyperlink" Target="mailto:helen.stewsales@wp.pl" TargetMode="External"/><Relationship Id="rId89" Type="http://schemas.openxmlformats.org/officeDocument/2006/relationships/hyperlink" Target="mailto:alice.owens@wp.pl" TargetMode="External"/><Relationship Id="rId16" Type="http://schemas.openxmlformats.org/officeDocument/2006/relationships/hyperlink" Target="mailto:james.rich@wp.pl" TargetMode="External"/><Relationship Id="rId11" Type="http://schemas.openxmlformats.org/officeDocument/2006/relationships/hyperlink" Target="mailto:shing.chen@wp.pl" TargetMode="External"/><Relationship Id="rId32" Type="http://schemas.openxmlformats.org/officeDocument/2006/relationships/hyperlink" Target="mailto:laura.reagan@wp.pl" TargetMode="External"/><Relationship Id="rId37" Type="http://schemas.openxmlformats.org/officeDocument/2006/relationships/hyperlink" Target="mailto:fred.mallory@wp.pl" TargetMode="External"/><Relationship Id="rId53" Type="http://schemas.openxmlformats.org/officeDocument/2006/relationships/hyperlink" Target="mailto:dominick.mazza@wp.pl" TargetMode="External"/><Relationship Id="rId58" Type="http://schemas.openxmlformats.org/officeDocument/2006/relationships/hyperlink" Target="mailto:karina.abel@wp.pl" TargetMode="External"/><Relationship Id="rId74" Type="http://schemas.openxmlformats.org/officeDocument/2006/relationships/hyperlink" Target="mailto:holly.taylor@wp.pl" TargetMode="External"/><Relationship Id="rId79" Type="http://schemas.openxmlformats.org/officeDocument/2006/relationships/hyperlink" Target="mailto:sue.petty@wp.pl" TargetMode="External"/><Relationship Id="rId5" Type="http://schemas.openxmlformats.org/officeDocument/2006/relationships/hyperlink" Target="mailto:frank.culbert@wp.pl" TargetMode="External"/><Relationship Id="rId90" Type="http://schemas.openxmlformats.org/officeDocument/2006/relationships/hyperlink" Target="mailto:greg.thomas@wp.pl" TargetMode="External"/><Relationship Id="rId95" Type="http://schemas.openxmlformats.org/officeDocument/2006/relationships/table" Target="../tables/table1.xml"/><Relationship Id="rId22" Type="http://schemas.openxmlformats.org/officeDocument/2006/relationships/hyperlink" Target="mailto:jacqueline.banks@wp.pl" TargetMode="External"/><Relationship Id="rId27" Type="http://schemas.openxmlformats.org/officeDocument/2006/relationships/hyperlink" Target="mailto:robert.cuffaro@wp.pl" TargetMode="External"/><Relationship Id="rId43" Type="http://schemas.openxmlformats.org/officeDocument/2006/relationships/hyperlink" Target="mailto:melanie.bowers@wp.pl" TargetMode="External"/><Relationship Id="rId48" Type="http://schemas.openxmlformats.org/officeDocument/2006/relationships/hyperlink" Target="mailto:george.feldsott@wp.pl" TargetMode="External"/><Relationship Id="rId64" Type="http://schemas.openxmlformats.org/officeDocument/2006/relationships/hyperlink" Target="mailto:lindsey.winger@wp.pl" TargetMode="External"/><Relationship Id="rId69" Type="http://schemas.openxmlformats.org/officeDocument/2006/relationships/hyperlink" Target="mailto:kim.smith@wp.pl" TargetMode="External"/><Relationship Id="rId8" Type="http://schemas.openxmlformats.org/officeDocument/2006/relationships/hyperlink" Target="mailto:barry.bally@wp.pl" TargetMode="External"/><Relationship Id="rId51" Type="http://schemas.openxmlformats.org/officeDocument/2006/relationships/hyperlink" Target="mailto:henry.paterson@wp.pl" TargetMode="External"/><Relationship Id="rId72" Type="http://schemas.openxmlformats.org/officeDocument/2006/relationships/hyperlink" Target="mailto:bradley.howard@wp.pl" TargetMode="External"/><Relationship Id="rId80" Type="http://schemas.openxmlformats.org/officeDocument/2006/relationships/hyperlink" Target="mailto:grace.sloan@wp.pl" TargetMode="External"/><Relationship Id="rId85" Type="http://schemas.openxmlformats.org/officeDocument/2006/relationships/hyperlink" Target="mailto:katie.smith@wp.pl" TargetMode="External"/><Relationship Id="rId93" Type="http://schemas.openxmlformats.org/officeDocument/2006/relationships/hyperlink" Target="mailto:amy.tooley@wp.pl" TargetMode="External"/><Relationship Id="rId3" Type="http://schemas.openxmlformats.org/officeDocument/2006/relationships/hyperlink" Target="mailto:colleen.abel@wp.pl" TargetMode="External"/><Relationship Id="rId12" Type="http://schemas.openxmlformats.org/officeDocument/2006/relationships/hyperlink" Target="mailto:seth.rose@wp.pl" TargetMode="External"/><Relationship Id="rId17" Type="http://schemas.openxmlformats.org/officeDocument/2006/relationships/hyperlink" Target="mailto:george.gorski@wp.pl" TargetMode="External"/><Relationship Id="rId25" Type="http://schemas.openxmlformats.org/officeDocument/2006/relationships/hyperlink" Target="mailto:theodore.ness@wp.pl" TargetMode="External"/><Relationship Id="rId33" Type="http://schemas.openxmlformats.org/officeDocument/2006/relationships/hyperlink" Target="mailto:brian.smith@wp.pl" TargetMode="External"/><Relationship Id="rId38" Type="http://schemas.openxmlformats.org/officeDocument/2006/relationships/hyperlink" Target="mailto:molly.steadman@wp.pl" TargetMode="External"/><Relationship Id="rId46" Type="http://schemas.openxmlformats.org/officeDocument/2006/relationships/hyperlink" Target="mailto:anne.davidson@wp.pl" TargetMode="External"/><Relationship Id="rId59" Type="http://schemas.openxmlformats.org/officeDocument/2006/relationships/hyperlink" Target="mailto:edward.trelly@wp.pl" TargetMode="External"/><Relationship Id="rId67" Type="http://schemas.openxmlformats.org/officeDocument/2006/relationships/hyperlink" Target="mailto:william.abel@wp.pl" TargetMode="External"/><Relationship Id="rId20" Type="http://schemas.openxmlformats.org/officeDocument/2006/relationships/hyperlink" Target="mailto:carol.hill@wp.pl" TargetMode="External"/><Relationship Id="rId41" Type="http://schemas.openxmlformats.org/officeDocument/2006/relationships/hyperlink" Target="mailto:bill.simpson@wp.pl" TargetMode="External"/><Relationship Id="rId54" Type="http://schemas.openxmlformats.org/officeDocument/2006/relationships/hyperlink" Target="mailto:jennifer.snyder@wp.pl" TargetMode="External"/><Relationship Id="rId62" Type="http://schemas.openxmlformats.org/officeDocument/2006/relationships/hyperlink" Target="mailto:jerry.mcdonald@wp.pl" TargetMode="External"/><Relationship Id="rId70" Type="http://schemas.openxmlformats.org/officeDocument/2006/relationships/hyperlink" Target="mailto:maria.switzer@wp.pl" TargetMode="External"/><Relationship Id="rId75" Type="http://schemas.openxmlformats.org/officeDocument/2006/relationships/hyperlink" Target="mailto:tim.bsaleshoff@wp.pl" TargetMode="External"/><Relationship Id="rId83" Type="http://schemas.openxmlformats.org/officeDocument/2006/relationships/hyperlink" Target="mailto:ted.hayes@wp.pl" TargetMode="External"/><Relationship Id="rId88" Type="http://schemas.openxmlformats.org/officeDocument/2006/relationships/hyperlink" Target="mailto:geoff.brown@wp.pl" TargetMode="External"/><Relationship Id="rId91" Type="http://schemas.openxmlformats.org/officeDocument/2006/relationships/hyperlink" Target="mailto:sam.whitney@wp.pl" TargetMode="External"/><Relationship Id="rId1" Type="http://schemas.openxmlformats.org/officeDocument/2006/relationships/hyperlink" Target="mailto:sara.kling@wp.pl" TargetMode="External"/><Relationship Id="rId6" Type="http://schemas.openxmlformats.org/officeDocument/2006/relationships/hyperlink" Target="mailto:kristen.devinney@wp.pl" TargetMode="External"/><Relationship Id="rId15" Type="http://schemas.openxmlformats.org/officeDocument/2006/relationships/hyperlink" Target="mailto:robert.murray@wp.pl" TargetMode="External"/><Relationship Id="rId23" Type="http://schemas.openxmlformats.org/officeDocument/2006/relationships/hyperlink" Target="mailto:jeffrey.strong@wp.pl" TargetMode="External"/><Relationship Id="rId28" Type="http://schemas.openxmlformats.org/officeDocument/2006/relationships/hyperlink" Target="mailto:donald.reese@wp.pl" TargetMode="External"/><Relationship Id="rId36" Type="http://schemas.openxmlformats.org/officeDocument/2006/relationships/hyperlink" Target="mailto:mary.altman@wp.pl" TargetMode="External"/><Relationship Id="rId49" Type="http://schemas.openxmlformats.org/officeDocument/2006/relationships/hyperlink" Target="mailto:steve.singer@wp.pl" TargetMode="External"/><Relationship Id="rId57" Type="http://schemas.openxmlformats.org/officeDocument/2006/relationships/hyperlink" Target="mailto:todd.masters@wp.pl" TargetMode="External"/><Relationship Id="rId10" Type="http://schemas.openxmlformats.org/officeDocument/2006/relationships/hyperlink" Target="mailto:harry.swayne@wp.pl" TargetMode="External"/><Relationship Id="rId31" Type="http://schemas.openxmlformats.org/officeDocument/2006/relationships/hyperlink" Target="mailto:james.abel@wp.pl" TargetMode="External"/><Relationship Id="rId44" Type="http://schemas.openxmlformats.org/officeDocument/2006/relationships/hyperlink" Target="mailto:kyle.earnhsales@wp.pl" TargetMode="External"/><Relationship Id="rId52" Type="http://schemas.openxmlformats.org/officeDocument/2006/relationships/hyperlink" Target="mailto:brooks.hillen@wp.pl" TargetMode="External"/><Relationship Id="rId60" Type="http://schemas.openxmlformats.org/officeDocument/2006/relationships/hyperlink" Target="mailto:christina.lillie@wp.pl" TargetMode="External"/><Relationship Id="rId65" Type="http://schemas.openxmlformats.org/officeDocument/2006/relationships/hyperlink" Target="mailto:chris.reed@wp.pl" TargetMode="External"/><Relationship Id="rId73" Type="http://schemas.openxmlformats.org/officeDocument/2006/relationships/hyperlink" Target="mailto:frieda.binga@wp.pl" TargetMode="External"/><Relationship Id="rId78" Type="http://schemas.openxmlformats.org/officeDocument/2006/relationships/hyperlink" Target="mailto:marianne.calvin@wp.pl" TargetMode="External"/><Relationship Id="rId81" Type="http://schemas.openxmlformats.org/officeDocument/2006/relationships/hyperlink" Target="mailto:richard.gibbs@wp.pl" TargetMode="External"/><Relationship Id="rId86" Type="http://schemas.openxmlformats.org/officeDocument/2006/relationships/hyperlink" Target="mailto:jane.winters@wp.pl" TargetMode="External"/><Relationship Id="rId94" Type="http://schemas.openxmlformats.org/officeDocument/2006/relationships/printerSettings" Target="../printerSettings/printerSettings1.bin"/><Relationship Id="rId4" Type="http://schemas.openxmlformats.org/officeDocument/2006/relationships/hyperlink" Target="mailto:teri.binga@wp.pl" TargetMode="External"/><Relationship Id="rId9" Type="http://schemas.openxmlformats.org/officeDocument/2006/relationships/hyperlink" Target="mailto:cheryl.halal@wp.pl" TargetMode="External"/><Relationship Id="rId13" Type="http://schemas.openxmlformats.org/officeDocument/2006/relationships/hyperlink" Target="mailto:bob.ambrose@wp.pl" TargetMode="External"/><Relationship Id="rId18" Type="http://schemas.openxmlformats.org/officeDocument/2006/relationships/hyperlink" Target="mailto:paul.hoffman@wp.pl" TargetMode="External"/><Relationship Id="rId39" Type="http://schemas.openxmlformats.org/officeDocument/2006/relationships/hyperlink" Target="mailto:greg.connors@wp.pl" TargetMode="External"/><Relationship Id="rId34" Type="http://schemas.openxmlformats.org/officeDocument/2006/relationships/hyperlink" Target="mailto:mary.barber@wp.pl" TargetMode="External"/><Relationship Id="rId50" Type="http://schemas.openxmlformats.org/officeDocument/2006/relationships/hyperlink" Target="mailto:carol.tucker@wp.pl" TargetMode="External"/><Relationship Id="rId55" Type="http://schemas.openxmlformats.org/officeDocument/2006/relationships/hyperlink" Target="mailto:joshua.maccaluso@wp.pl" TargetMode="External"/><Relationship Id="rId76" Type="http://schemas.openxmlformats.org/officeDocument/2006/relationships/hyperlink" Target="mailto:esther.williams@wp.pl" TargetMode="External"/><Relationship Id="rId7" Type="http://schemas.openxmlformats.org/officeDocument/2006/relationships/hyperlink" Target="mailto:theresa.califano@wp.pl" TargetMode="External"/><Relationship Id="rId71" Type="http://schemas.openxmlformats.org/officeDocument/2006/relationships/hyperlink" Target="mailto:john.jacobs@wp.pl" TargetMode="External"/><Relationship Id="rId92" Type="http://schemas.openxmlformats.org/officeDocument/2006/relationships/hyperlink" Target="mailto:erin.binga@wp.pl" TargetMode="External"/><Relationship Id="rId2" Type="http://schemas.openxmlformats.org/officeDocument/2006/relationships/hyperlink" Target="mailto:sean.willis@wp.pl" TargetMode="External"/><Relationship Id="rId29" Type="http://schemas.openxmlformats.org/officeDocument/2006/relationships/hyperlink" Target="mailto:joanne.parker@wp.pl" TargetMode="External"/><Relationship Id="rId24" Type="http://schemas.openxmlformats.org/officeDocument/2006/relationships/hyperlink" Target="mailto:sung.kim@wp.pl" TargetMode="External"/><Relationship Id="rId40" Type="http://schemas.openxmlformats.org/officeDocument/2006/relationships/hyperlink" Target="mailto:kathy.mayron@wp.pl" TargetMode="External"/><Relationship Id="rId45" Type="http://schemas.openxmlformats.org/officeDocument/2006/relationships/hyperlink" Target="mailto:lance.davies@wp.pl" TargetMode="External"/><Relationship Id="rId66" Type="http://schemas.openxmlformats.org/officeDocument/2006/relationships/hyperlink" Target="mailto:paula.robinson@wp.pl" TargetMode="External"/><Relationship Id="rId87" Type="http://schemas.openxmlformats.org/officeDocument/2006/relationships/hyperlink" Target="mailto:paul.msalesin@wp.pl" TargetMode="External"/><Relationship Id="rId61" Type="http://schemas.openxmlformats.org/officeDocument/2006/relationships/hyperlink" Target="mailto:michael.lewis@wp.pl" TargetMode="External"/><Relationship Id="rId82" Type="http://schemas.openxmlformats.org/officeDocument/2006/relationships/hyperlink" Target="mailto:lorrie.sullivan@wp.pl" TargetMode="External"/><Relationship Id="rId19" Type="http://schemas.openxmlformats.org/officeDocument/2006/relationships/hyperlink" Target="mailto:dean.kramer@wp.pl" TargetMode="External"/><Relationship Id="rId14" Type="http://schemas.openxmlformats.org/officeDocument/2006/relationships/hyperlink" Target="mailto:chris.hume@wp.pl" TargetMode="External"/><Relationship Id="rId30" Type="http://schemas.openxmlformats.org/officeDocument/2006/relationships/hyperlink" Target="mailto:susan.drake@wp.pl" TargetMode="External"/><Relationship Id="rId35" Type="http://schemas.openxmlformats.org/officeDocument/2006/relationships/hyperlink" Target="mailto:peter.allen@wp.pl" TargetMode="External"/><Relationship Id="rId56" Type="http://schemas.openxmlformats.org/officeDocument/2006/relationships/hyperlink" Target="mailto:bill.wheeler@wp.pl" TargetMode="External"/><Relationship Id="rId77" Type="http://schemas.openxmlformats.org/officeDocument/2006/relationships/hyperlink" Target="mailto:theresa.miller@wp.p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youtu.be/NvBPFwYq3I4?t=2832"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youtu.be/NvBPFwYq3I4?t=5261" TargetMode="Externa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N98"/>
  <sheetViews>
    <sheetView zoomScale="130" zoomScaleNormal="130" zoomScalePageLayoutView="130" workbookViewId="0">
      <selection activeCell="C5" sqref="C5"/>
    </sheetView>
  </sheetViews>
  <sheetFormatPr defaultColWidth="8.88671875" defaultRowHeight="13.2" x14ac:dyDescent="0.25"/>
  <cols>
    <col min="1" max="1" width="7.33203125" customWidth="1"/>
    <col min="2" max="2" width="10.44140625" customWidth="1"/>
    <col min="3" max="3" width="10.6640625" customWidth="1"/>
    <col min="4" max="4" width="23" bestFit="1" customWidth="1"/>
    <col min="5" max="5" width="8.33203125" customWidth="1"/>
    <col min="6" max="6" width="15.33203125" bestFit="1" customWidth="1"/>
    <col min="7" max="7" width="13.33203125" bestFit="1" customWidth="1"/>
    <col min="8" max="8" width="15.33203125" customWidth="1"/>
    <col min="9" max="9" width="6.44140625" customWidth="1"/>
    <col min="10" max="10" width="16.33203125" customWidth="1"/>
    <col min="11" max="11" width="13.5546875" customWidth="1"/>
    <col min="13" max="13" width="8.88671875" customWidth="1"/>
    <col min="14" max="14" width="10.109375" customWidth="1"/>
  </cols>
  <sheetData>
    <row r="1" spans="1:14" ht="27" x14ac:dyDescent="0.65">
      <c r="A1" s="58" t="s">
        <v>0</v>
      </c>
      <c r="B1" s="9"/>
      <c r="C1" s="9"/>
      <c r="D1" s="9"/>
      <c r="E1" s="9"/>
      <c r="F1" s="9"/>
      <c r="G1" s="9"/>
      <c r="H1" s="9"/>
      <c r="I1" s="9"/>
      <c r="J1" s="9"/>
      <c r="K1" s="9"/>
    </row>
    <row r="2" spans="1:14" x14ac:dyDescent="0.25">
      <c r="A2" s="66"/>
      <c r="E2" s="1"/>
      <c r="H2" s="2"/>
    </row>
    <row r="3" spans="1:14" ht="20.399999999999999" thickBot="1" x14ac:dyDescent="0.55000000000000004">
      <c r="A3" s="15" t="s">
        <v>1</v>
      </c>
      <c r="B3" s="15" t="s">
        <v>2</v>
      </c>
      <c r="C3" s="15" t="s">
        <v>3</v>
      </c>
      <c r="D3" s="15" t="s">
        <v>4</v>
      </c>
      <c r="E3" s="15" t="s">
        <v>5</v>
      </c>
      <c r="F3" s="15" t="s">
        <v>6</v>
      </c>
      <c r="G3" s="15" t="s">
        <v>7</v>
      </c>
      <c r="H3" s="18" t="s">
        <v>8</v>
      </c>
      <c r="I3" s="15" t="s">
        <v>9</v>
      </c>
      <c r="J3" s="19" t="s">
        <v>10</v>
      </c>
      <c r="K3" s="19" t="s">
        <v>11</v>
      </c>
    </row>
    <row r="4" spans="1:14" ht="12.75" customHeight="1" thickTop="1" x14ac:dyDescent="0.5">
      <c r="A4" s="10">
        <v>90</v>
      </c>
      <c r="B4" s="10" t="s">
        <v>269</v>
      </c>
      <c r="C4" s="10" t="s">
        <v>270</v>
      </c>
      <c r="D4" s="88" t="s">
        <v>699</v>
      </c>
      <c r="E4" s="10" t="s">
        <v>271</v>
      </c>
      <c r="F4" s="10" t="s">
        <v>28</v>
      </c>
      <c r="G4" s="10" t="s">
        <v>16</v>
      </c>
      <c r="H4" s="11">
        <v>39127</v>
      </c>
      <c r="I4" s="10">
        <v>15.5</v>
      </c>
      <c r="J4" s="12">
        <v>5.5</v>
      </c>
      <c r="K4" s="12">
        <f>I4*J4</f>
        <v>85.25</v>
      </c>
      <c r="N4" s="8"/>
    </row>
    <row r="5" spans="1:14" ht="12.75" customHeight="1" x14ac:dyDescent="0.5">
      <c r="A5" s="10">
        <v>94</v>
      </c>
      <c r="B5" s="10" t="s">
        <v>279</v>
      </c>
      <c r="C5" s="10" t="s">
        <v>280</v>
      </c>
      <c r="D5" s="88" t="s">
        <v>703</v>
      </c>
      <c r="E5" s="10" t="s">
        <v>281</v>
      </c>
      <c r="F5" s="10" t="s">
        <v>28</v>
      </c>
      <c r="G5" s="10" t="s">
        <v>16</v>
      </c>
      <c r="H5" s="11">
        <v>40406</v>
      </c>
      <c r="I5" s="10">
        <v>15.5</v>
      </c>
      <c r="J5" s="12">
        <v>6.5</v>
      </c>
      <c r="K5" s="12">
        <f>I5*J5</f>
        <v>100.75</v>
      </c>
      <c r="N5" s="8"/>
    </row>
    <row r="6" spans="1:14" ht="12.75" customHeight="1" x14ac:dyDescent="0.5">
      <c r="A6" s="10">
        <v>47</v>
      </c>
      <c r="B6" s="10" t="s">
        <v>153</v>
      </c>
      <c r="C6" s="10" t="s">
        <v>154</v>
      </c>
      <c r="D6" s="88" t="s">
        <v>656</v>
      </c>
      <c r="E6" s="10" t="s">
        <v>155</v>
      </c>
      <c r="F6" s="10" t="s">
        <v>24</v>
      </c>
      <c r="G6" s="10" t="s">
        <v>32</v>
      </c>
      <c r="H6" s="11">
        <v>38797</v>
      </c>
      <c r="I6" s="10">
        <v>25</v>
      </c>
      <c r="J6" s="12">
        <v>8.52</v>
      </c>
      <c r="K6" s="12">
        <f>I6*J6</f>
        <v>213</v>
      </c>
      <c r="N6" s="8"/>
    </row>
    <row r="7" spans="1:14" ht="12.75" customHeight="1" x14ac:dyDescent="0.5">
      <c r="A7" s="10">
        <v>8</v>
      </c>
      <c r="B7" s="10" t="s">
        <v>40</v>
      </c>
      <c r="C7" s="10" t="s">
        <v>41</v>
      </c>
      <c r="D7" s="88" t="s">
        <v>617</v>
      </c>
      <c r="E7" s="10" t="s">
        <v>42</v>
      </c>
      <c r="F7" s="10" t="s">
        <v>15</v>
      </c>
      <c r="G7" s="10" t="s">
        <v>32</v>
      </c>
      <c r="H7" s="11">
        <v>37710</v>
      </c>
      <c r="I7" s="10">
        <v>40</v>
      </c>
      <c r="J7" s="12">
        <v>21.5</v>
      </c>
      <c r="K7" s="12">
        <f>I7*J7</f>
        <v>860</v>
      </c>
      <c r="N7" s="8"/>
    </row>
    <row r="8" spans="1:14" ht="12.75" customHeight="1" x14ac:dyDescent="0.5">
      <c r="A8" s="10">
        <v>42</v>
      </c>
      <c r="B8" s="10" t="s">
        <v>138</v>
      </c>
      <c r="C8" s="10" t="s">
        <v>139</v>
      </c>
      <c r="D8" s="88" t="s">
        <v>651</v>
      </c>
      <c r="E8" s="10" t="s">
        <v>140</v>
      </c>
      <c r="F8" s="10" t="s">
        <v>15</v>
      </c>
      <c r="G8" s="10" t="s">
        <v>36</v>
      </c>
      <c r="H8" s="11">
        <v>37252</v>
      </c>
      <c r="I8" s="10">
        <v>40</v>
      </c>
      <c r="J8" s="12">
        <v>19.5</v>
      </c>
      <c r="K8" s="12">
        <f>I8*J8</f>
        <v>780</v>
      </c>
      <c r="N8" s="8"/>
    </row>
    <row r="9" spans="1:14" ht="18" x14ac:dyDescent="0.5">
      <c r="A9" s="10">
        <v>57</v>
      </c>
      <c r="B9" s="10" t="s">
        <v>138</v>
      </c>
      <c r="C9" s="10" t="s">
        <v>181</v>
      </c>
      <c r="D9" s="88" t="s">
        <v>666</v>
      </c>
      <c r="E9" s="10" t="s">
        <v>182</v>
      </c>
      <c r="F9" s="10" t="s">
        <v>20</v>
      </c>
      <c r="G9" s="10" t="s">
        <v>16</v>
      </c>
      <c r="H9" s="11">
        <v>37101</v>
      </c>
      <c r="I9" s="10">
        <v>38</v>
      </c>
      <c r="J9" s="12">
        <v>15.5</v>
      </c>
      <c r="K9" s="12">
        <f>I9*J9</f>
        <v>589</v>
      </c>
      <c r="N9" s="8"/>
    </row>
    <row r="10" spans="1:14" ht="18" x14ac:dyDescent="0.5">
      <c r="A10" s="10">
        <v>13</v>
      </c>
      <c r="B10" s="10" t="s">
        <v>56</v>
      </c>
      <c r="C10" s="10" t="s">
        <v>57</v>
      </c>
      <c r="D10" s="88" t="s">
        <v>622</v>
      </c>
      <c r="E10" s="10" t="s">
        <v>58</v>
      </c>
      <c r="F10" s="10" t="s">
        <v>15</v>
      </c>
      <c r="G10" s="10" t="s">
        <v>16</v>
      </c>
      <c r="H10" s="11">
        <v>38361</v>
      </c>
      <c r="I10" s="10">
        <v>35.5</v>
      </c>
      <c r="J10" s="12">
        <v>12.5</v>
      </c>
      <c r="K10" s="12">
        <f>I10*J10</f>
        <v>443.75</v>
      </c>
      <c r="N10" s="8"/>
    </row>
    <row r="11" spans="1:14" ht="18" x14ac:dyDescent="0.5">
      <c r="A11" s="10">
        <v>27</v>
      </c>
      <c r="B11" s="10" t="s">
        <v>98</v>
      </c>
      <c r="C11" s="10" t="s">
        <v>99</v>
      </c>
      <c r="D11" s="88" t="s">
        <v>636</v>
      </c>
      <c r="E11" s="10" t="s">
        <v>100</v>
      </c>
      <c r="F11" s="10" t="s">
        <v>15</v>
      </c>
      <c r="G11" s="10" t="s">
        <v>16</v>
      </c>
      <c r="H11" s="11">
        <v>38648</v>
      </c>
      <c r="I11" s="10">
        <v>40</v>
      </c>
      <c r="J11" s="12">
        <v>19.5</v>
      </c>
      <c r="K11" s="12">
        <f>I11*J11</f>
        <v>780</v>
      </c>
      <c r="N11" s="8"/>
    </row>
    <row r="12" spans="1:14" ht="18" x14ac:dyDescent="0.5">
      <c r="A12" s="10">
        <v>73</v>
      </c>
      <c r="B12" s="10" t="s">
        <v>222</v>
      </c>
      <c r="C12" s="10" t="s">
        <v>223</v>
      </c>
      <c r="D12" s="88" t="s">
        <v>682</v>
      </c>
      <c r="E12" s="10" t="s">
        <v>224</v>
      </c>
      <c r="F12" s="10" t="s">
        <v>20</v>
      </c>
      <c r="G12" s="10" t="s">
        <v>16</v>
      </c>
      <c r="H12" s="11">
        <v>38015</v>
      </c>
      <c r="I12" s="10">
        <v>40</v>
      </c>
      <c r="J12" s="12">
        <v>7.22</v>
      </c>
      <c r="K12" s="12">
        <f>I12*J12</f>
        <v>288.8</v>
      </c>
      <c r="N12" s="8"/>
    </row>
    <row r="13" spans="1:14" ht="18" x14ac:dyDescent="0.5">
      <c r="A13" s="10">
        <v>34</v>
      </c>
      <c r="B13" s="10" t="s">
        <v>116</v>
      </c>
      <c r="C13" s="10" t="s">
        <v>81</v>
      </c>
      <c r="D13" s="88" t="s">
        <v>643</v>
      </c>
      <c r="E13" s="10" t="s">
        <v>117</v>
      </c>
      <c r="F13" s="10" t="s">
        <v>15</v>
      </c>
      <c r="G13" s="10" t="s">
        <v>36</v>
      </c>
      <c r="H13" s="11">
        <v>39741</v>
      </c>
      <c r="I13" s="10">
        <v>40</v>
      </c>
      <c r="J13" s="12">
        <v>19.5</v>
      </c>
      <c r="K13" s="12">
        <f>I13*J13</f>
        <v>780</v>
      </c>
      <c r="N13" s="8"/>
    </row>
    <row r="14" spans="1:14" ht="18" x14ac:dyDescent="0.5">
      <c r="A14" s="10">
        <v>53</v>
      </c>
      <c r="B14" s="10" t="s">
        <v>169</v>
      </c>
      <c r="C14" s="10" t="s">
        <v>170</v>
      </c>
      <c r="D14" s="88" t="s">
        <v>662</v>
      </c>
      <c r="E14" s="10" t="s">
        <v>171</v>
      </c>
      <c r="F14" s="10" t="s">
        <v>20</v>
      </c>
      <c r="G14" s="10" t="s">
        <v>46</v>
      </c>
      <c r="H14" s="11">
        <v>38716</v>
      </c>
      <c r="I14" s="10">
        <v>35</v>
      </c>
      <c r="J14" s="12">
        <v>24</v>
      </c>
      <c r="K14" s="12">
        <f>I14*J14</f>
        <v>840</v>
      </c>
      <c r="N14" s="8"/>
    </row>
    <row r="15" spans="1:14" ht="18" x14ac:dyDescent="0.5">
      <c r="A15" s="10">
        <v>20</v>
      </c>
      <c r="B15" s="10" t="s">
        <v>77</v>
      </c>
      <c r="C15" s="10" t="s">
        <v>78</v>
      </c>
      <c r="D15" s="88" t="s">
        <v>629</v>
      </c>
      <c r="E15" s="10" t="s">
        <v>79</v>
      </c>
      <c r="F15" s="10" t="s">
        <v>15</v>
      </c>
      <c r="G15" s="10" t="s">
        <v>16</v>
      </c>
      <c r="H15" s="11">
        <v>38903</v>
      </c>
      <c r="I15" s="10">
        <v>35.5</v>
      </c>
      <c r="J15" s="12">
        <v>12.5</v>
      </c>
      <c r="K15" s="12">
        <f>I15*J15</f>
        <v>443.75</v>
      </c>
      <c r="N15" s="8"/>
    </row>
    <row r="16" spans="1:14" ht="18" x14ac:dyDescent="0.5">
      <c r="A16" s="10">
        <v>51</v>
      </c>
      <c r="B16" s="10" t="s">
        <v>77</v>
      </c>
      <c r="C16" s="10" t="s">
        <v>164</v>
      </c>
      <c r="D16" s="88" t="s">
        <v>660</v>
      </c>
      <c r="E16" s="10" t="s">
        <v>165</v>
      </c>
      <c r="F16" s="10" t="s">
        <v>20</v>
      </c>
      <c r="G16" s="10" t="s">
        <v>46</v>
      </c>
      <c r="H16" s="11">
        <v>38073</v>
      </c>
      <c r="I16" s="10">
        <v>38</v>
      </c>
      <c r="J16" s="12">
        <v>15.5</v>
      </c>
      <c r="K16" s="12">
        <f>I16*J16</f>
        <v>589</v>
      </c>
      <c r="N16" s="8"/>
    </row>
    <row r="17" spans="1:14" ht="18" x14ac:dyDescent="0.5">
      <c r="A17" s="10">
        <v>9</v>
      </c>
      <c r="B17" s="10" t="s">
        <v>43</v>
      </c>
      <c r="C17" s="10" t="s">
        <v>44</v>
      </c>
      <c r="D17" s="88" t="s">
        <v>618</v>
      </c>
      <c r="E17" s="10" t="s">
        <v>45</v>
      </c>
      <c r="F17" s="10" t="s">
        <v>24</v>
      </c>
      <c r="G17" s="10" t="s">
        <v>46</v>
      </c>
      <c r="H17" s="11">
        <v>40194</v>
      </c>
      <c r="I17" s="10">
        <v>35.5</v>
      </c>
      <c r="J17" s="12">
        <v>13.3</v>
      </c>
      <c r="K17" s="12">
        <f>I17*J17</f>
        <v>472.15000000000003</v>
      </c>
      <c r="N17" s="8"/>
    </row>
    <row r="18" spans="1:14" ht="18" x14ac:dyDescent="0.5">
      <c r="A18" s="10">
        <v>14</v>
      </c>
      <c r="B18" s="10" t="s">
        <v>59</v>
      </c>
      <c r="C18" s="10" t="s">
        <v>60</v>
      </c>
      <c r="D18" s="88" t="s">
        <v>623</v>
      </c>
      <c r="E18" s="10" t="s">
        <v>61</v>
      </c>
      <c r="F18" s="10" t="s">
        <v>20</v>
      </c>
      <c r="G18" s="10" t="s">
        <v>36</v>
      </c>
      <c r="H18" s="11">
        <v>39564</v>
      </c>
      <c r="I18" s="10">
        <v>40</v>
      </c>
      <c r="J18" s="12">
        <v>7.22</v>
      </c>
      <c r="K18" s="12">
        <f>I18*J18</f>
        <v>288.8</v>
      </c>
      <c r="N18" s="8"/>
    </row>
    <row r="19" spans="1:14" ht="18" x14ac:dyDescent="0.5">
      <c r="A19" s="10">
        <v>66</v>
      </c>
      <c r="B19" s="10" t="s">
        <v>59</v>
      </c>
      <c r="C19" s="10" t="s">
        <v>205</v>
      </c>
      <c r="D19" s="88" t="s">
        <v>675</v>
      </c>
      <c r="E19" s="10" t="s">
        <v>206</v>
      </c>
      <c r="F19" s="10" t="s">
        <v>24</v>
      </c>
      <c r="G19" s="10" t="s">
        <v>16</v>
      </c>
      <c r="H19" s="11">
        <v>38057</v>
      </c>
      <c r="I19" s="10">
        <v>35.5</v>
      </c>
      <c r="J19" s="12">
        <v>13.3</v>
      </c>
      <c r="K19" s="12">
        <f>I19*J19</f>
        <v>472.15000000000003</v>
      </c>
      <c r="N19" s="8"/>
    </row>
    <row r="20" spans="1:14" ht="18" x14ac:dyDescent="0.5">
      <c r="A20" s="10">
        <v>61</v>
      </c>
      <c r="B20" s="10" t="s">
        <v>191</v>
      </c>
      <c r="C20" s="10" t="s">
        <v>192</v>
      </c>
      <c r="D20" s="88" t="s">
        <v>670</v>
      </c>
      <c r="E20" s="10" t="s">
        <v>193</v>
      </c>
      <c r="F20" s="10" t="s">
        <v>20</v>
      </c>
      <c r="G20" s="10" t="s">
        <v>46</v>
      </c>
      <c r="H20" s="11">
        <v>39215</v>
      </c>
      <c r="I20" s="10">
        <v>25</v>
      </c>
      <c r="J20" s="12">
        <v>8.52</v>
      </c>
      <c r="K20" s="12">
        <f>I20*J20</f>
        <v>213</v>
      </c>
      <c r="N20" s="8"/>
    </row>
    <row r="21" spans="1:14" ht="18" x14ac:dyDescent="0.5">
      <c r="A21" s="10">
        <v>3</v>
      </c>
      <c r="B21" s="10" t="s">
        <v>21</v>
      </c>
      <c r="C21" s="10" t="s">
        <v>22</v>
      </c>
      <c r="D21" s="88" t="s">
        <v>612</v>
      </c>
      <c r="E21" s="10" t="s">
        <v>23</v>
      </c>
      <c r="F21" s="10" t="s">
        <v>24</v>
      </c>
      <c r="G21" s="10" t="s">
        <v>16</v>
      </c>
      <c r="H21" s="11">
        <v>40369</v>
      </c>
      <c r="I21" s="10">
        <v>42</v>
      </c>
      <c r="J21" s="12">
        <v>16.75</v>
      </c>
      <c r="K21" s="12">
        <f>I21*J21</f>
        <v>703.5</v>
      </c>
      <c r="N21" s="8"/>
    </row>
    <row r="22" spans="1:14" ht="18" x14ac:dyDescent="0.5">
      <c r="A22" s="10">
        <v>19</v>
      </c>
      <c r="B22" s="10" t="s">
        <v>74</v>
      </c>
      <c r="C22" s="10" t="s">
        <v>75</v>
      </c>
      <c r="D22" s="88" t="s">
        <v>628</v>
      </c>
      <c r="E22" s="10" t="s">
        <v>76</v>
      </c>
      <c r="F22" s="10" t="s">
        <v>28</v>
      </c>
      <c r="G22" s="10" t="s">
        <v>32</v>
      </c>
      <c r="H22" s="11">
        <v>39240</v>
      </c>
      <c r="I22" s="10">
        <v>40</v>
      </c>
      <c r="J22" s="12">
        <v>15</v>
      </c>
      <c r="K22" s="12">
        <f>I22*J22</f>
        <v>600</v>
      </c>
      <c r="N22" s="8"/>
    </row>
    <row r="23" spans="1:14" ht="18" x14ac:dyDescent="0.5">
      <c r="A23" s="10">
        <v>54</v>
      </c>
      <c r="B23" s="10" t="s">
        <v>172</v>
      </c>
      <c r="C23" s="10" t="s">
        <v>173</v>
      </c>
      <c r="D23" s="88" t="s">
        <v>663</v>
      </c>
      <c r="E23" s="10" t="s">
        <v>174</v>
      </c>
      <c r="F23" s="10" t="s">
        <v>20</v>
      </c>
      <c r="G23" s="10" t="s">
        <v>32</v>
      </c>
      <c r="H23" s="11">
        <v>38984</v>
      </c>
      <c r="I23" s="10">
        <v>40</v>
      </c>
      <c r="J23" s="12">
        <v>21.5</v>
      </c>
      <c r="K23" s="12">
        <f>I23*J23</f>
        <v>860</v>
      </c>
      <c r="N23" s="8"/>
    </row>
    <row r="24" spans="1:14" ht="18" x14ac:dyDescent="0.5">
      <c r="A24" s="10">
        <v>29</v>
      </c>
      <c r="B24" s="10" t="s">
        <v>103</v>
      </c>
      <c r="C24" s="10" t="s">
        <v>104</v>
      </c>
      <c r="D24" s="88" t="s">
        <v>638</v>
      </c>
      <c r="E24" s="10" t="s">
        <v>105</v>
      </c>
      <c r="F24" s="10" t="s">
        <v>24</v>
      </c>
      <c r="G24" s="10" t="s">
        <v>36</v>
      </c>
      <c r="H24" s="11">
        <v>38200</v>
      </c>
      <c r="I24" s="10">
        <v>32</v>
      </c>
      <c r="J24" s="12">
        <v>5.5</v>
      </c>
      <c r="K24" s="12">
        <f>I24*J24</f>
        <v>176</v>
      </c>
      <c r="N24" s="8"/>
    </row>
    <row r="25" spans="1:14" ht="18" x14ac:dyDescent="0.5">
      <c r="A25" s="10">
        <v>48</v>
      </c>
      <c r="B25" s="10" t="s">
        <v>156</v>
      </c>
      <c r="C25" s="10" t="s">
        <v>157</v>
      </c>
      <c r="D25" s="88" t="s">
        <v>657</v>
      </c>
      <c r="E25" s="10" t="s">
        <v>158</v>
      </c>
      <c r="F25" s="10" t="s">
        <v>24</v>
      </c>
      <c r="G25" s="10" t="s">
        <v>46</v>
      </c>
      <c r="H25" s="11">
        <v>39212</v>
      </c>
      <c r="I25" s="10">
        <v>38</v>
      </c>
      <c r="J25" s="12">
        <v>15.5</v>
      </c>
      <c r="K25" s="12">
        <f>I25*J25</f>
        <v>589</v>
      </c>
      <c r="N25" s="8"/>
    </row>
    <row r="26" spans="1:14" ht="18" x14ac:dyDescent="0.5">
      <c r="A26" s="10">
        <v>60</v>
      </c>
      <c r="B26" s="10" t="s">
        <v>188</v>
      </c>
      <c r="C26" s="10" t="s">
        <v>189</v>
      </c>
      <c r="D26" s="88" t="s">
        <v>669</v>
      </c>
      <c r="E26" s="10" t="s">
        <v>190</v>
      </c>
      <c r="F26" s="10" t="s">
        <v>28</v>
      </c>
      <c r="G26" s="10" t="s">
        <v>32</v>
      </c>
      <c r="H26" s="11">
        <v>38869</v>
      </c>
      <c r="I26" s="10">
        <v>40</v>
      </c>
      <c r="J26" s="12">
        <v>8.75</v>
      </c>
      <c r="K26" s="12">
        <f>I26*J26</f>
        <v>350</v>
      </c>
      <c r="N26" s="8"/>
    </row>
    <row r="27" spans="1:14" ht="18" x14ac:dyDescent="0.5">
      <c r="A27" s="10">
        <v>93</v>
      </c>
      <c r="B27" s="10" t="s">
        <v>277</v>
      </c>
      <c r="C27" s="10" t="s">
        <v>26</v>
      </c>
      <c r="D27" s="88" t="s">
        <v>702</v>
      </c>
      <c r="E27" s="10" t="s">
        <v>278</v>
      </c>
      <c r="F27" s="10" t="s">
        <v>28</v>
      </c>
      <c r="G27" s="10" t="s">
        <v>46</v>
      </c>
      <c r="H27" s="11">
        <v>40625</v>
      </c>
      <c r="I27" s="10">
        <v>40</v>
      </c>
      <c r="J27" s="12">
        <v>12.1</v>
      </c>
      <c r="K27" s="12">
        <f>I27*J27</f>
        <v>484</v>
      </c>
      <c r="N27" s="8"/>
    </row>
    <row r="28" spans="1:14" ht="18" x14ac:dyDescent="0.5">
      <c r="A28" s="10">
        <v>77</v>
      </c>
      <c r="B28" s="10" t="s">
        <v>233</v>
      </c>
      <c r="C28" s="10" t="s">
        <v>234</v>
      </c>
      <c r="D28" s="88" t="s">
        <v>686</v>
      </c>
      <c r="E28" s="10" t="s">
        <v>235</v>
      </c>
      <c r="F28" s="10" t="s">
        <v>28</v>
      </c>
      <c r="G28" s="10" t="s">
        <v>16</v>
      </c>
      <c r="H28" s="11">
        <v>39048</v>
      </c>
      <c r="I28" s="10">
        <v>40</v>
      </c>
      <c r="J28" s="12">
        <v>19.5</v>
      </c>
      <c r="K28" s="12">
        <f>I28*J28</f>
        <v>780</v>
      </c>
      <c r="N28" s="8"/>
    </row>
    <row r="29" spans="1:14" ht="18" x14ac:dyDescent="0.5">
      <c r="A29" s="10">
        <v>5</v>
      </c>
      <c r="B29" s="10" t="s">
        <v>29</v>
      </c>
      <c r="C29" s="10" t="s">
        <v>30</v>
      </c>
      <c r="D29" s="88" t="s">
        <v>614</v>
      </c>
      <c r="E29" s="10" t="s">
        <v>31</v>
      </c>
      <c r="F29" s="10" t="s">
        <v>20</v>
      </c>
      <c r="G29" s="10" t="s">
        <v>32</v>
      </c>
      <c r="H29" s="11">
        <v>37768</v>
      </c>
      <c r="I29" s="10">
        <v>40</v>
      </c>
      <c r="J29" s="12">
        <v>12.6</v>
      </c>
      <c r="K29" s="12">
        <f>I29*J29</f>
        <v>504</v>
      </c>
      <c r="N29" s="8"/>
    </row>
    <row r="30" spans="1:14" ht="18" x14ac:dyDescent="0.5">
      <c r="A30" s="10">
        <v>38</v>
      </c>
      <c r="B30" s="10" t="s">
        <v>126</v>
      </c>
      <c r="C30" s="10" t="s">
        <v>127</v>
      </c>
      <c r="D30" s="88" t="s">
        <v>647</v>
      </c>
      <c r="E30" s="10" t="s">
        <v>128</v>
      </c>
      <c r="F30" s="10" t="s">
        <v>24</v>
      </c>
      <c r="G30" s="10" t="s">
        <v>46</v>
      </c>
      <c r="H30" s="11">
        <v>37773</v>
      </c>
      <c r="I30" s="10">
        <v>38</v>
      </c>
      <c r="J30" s="12">
        <v>15.5</v>
      </c>
      <c r="K30" s="12">
        <f>I30*J30</f>
        <v>589</v>
      </c>
      <c r="N30" s="8"/>
    </row>
    <row r="31" spans="1:14" ht="18" x14ac:dyDescent="0.5">
      <c r="A31" s="10">
        <v>74</v>
      </c>
      <c r="B31" s="10" t="s">
        <v>225</v>
      </c>
      <c r="C31" s="10" t="s">
        <v>26</v>
      </c>
      <c r="D31" s="88" t="s">
        <v>683</v>
      </c>
      <c r="E31" s="10" t="s">
        <v>226</v>
      </c>
      <c r="F31" s="10" t="s">
        <v>28</v>
      </c>
      <c r="G31" s="10" t="s">
        <v>46</v>
      </c>
      <c r="H31" s="11">
        <v>37288</v>
      </c>
      <c r="I31" s="10">
        <v>40</v>
      </c>
      <c r="J31" s="12">
        <v>12.1</v>
      </c>
      <c r="K31" s="12">
        <f>I31*J31</f>
        <v>484</v>
      </c>
      <c r="N31" s="8"/>
    </row>
    <row r="32" spans="1:14" ht="18" x14ac:dyDescent="0.5">
      <c r="A32" s="10">
        <v>89</v>
      </c>
      <c r="B32" s="10" t="s">
        <v>266</v>
      </c>
      <c r="C32" s="10" t="s">
        <v>267</v>
      </c>
      <c r="D32" s="88" t="s">
        <v>698</v>
      </c>
      <c r="E32" s="10" t="s">
        <v>268</v>
      </c>
      <c r="F32" s="10" t="s">
        <v>20</v>
      </c>
      <c r="G32" s="10" t="s">
        <v>46</v>
      </c>
      <c r="H32" s="11">
        <v>39248</v>
      </c>
      <c r="I32" s="10">
        <v>40</v>
      </c>
      <c r="J32" s="12">
        <v>6.5</v>
      </c>
      <c r="K32" s="12">
        <f>I32*J32</f>
        <v>260</v>
      </c>
      <c r="N32" s="8"/>
    </row>
    <row r="33" spans="1:14" ht="18" x14ac:dyDescent="0.5">
      <c r="A33" s="10">
        <v>49</v>
      </c>
      <c r="B33" s="10" t="s">
        <v>68</v>
      </c>
      <c r="C33" s="10" t="s">
        <v>159</v>
      </c>
      <c r="D33" s="88" t="s">
        <v>658</v>
      </c>
      <c r="E33" s="10" t="s">
        <v>160</v>
      </c>
      <c r="F33" s="10" t="s">
        <v>15</v>
      </c>
      <c r="G33" s="10" t="s">
        <v>16</v>
      </c>
      <c r="H33" s="11">
        <v>39403</v>
      </c>
      <c r="I33" s="10">
        <v>35.5</v>
      </c>
      <c r="J33" s="12">
        <v>12.5</v>
      </c>
      <c r="K33" s="12">
        <f>I33*J33</f>
        <v>443.75</v>
      </c>
      <c r="N33" s="8"/>
    </row>
    <row r="34" spans="1:14" ht="18" x14ac:dyDescent="0.5">
      <c r="A34" s="10">
        <v>17</v>
      </c>
      <c r="B34" s="10" t="s">
        <v>68</v>
      </c>
      <c r="C34" s="10" t="s">
        <v>69</v>
      </c>
      <c r="D34" s="88" t="s">
        <v>626</v>
      </c>
      <c r="E34" s="10" t="s">
        <v>70</v>
      </c>
      <c r="F34" s="10" t="s">
        <v>24</v>
      </c>
      <c r="G34" s="10" t="s">
        <v>46</v>
      </c>
      <c r="H34" s="11">
        <v>38463</v>
      </c>
      <c r="I34" s="10">
        <v>40</v>
      </c>
      <c r="J34" s="12">
        <v>22</v>
      </c>
      <c r="K34" s="12">
        <f>I34*J34</f>
        <v>880</v>
      </c>
      <c r="N34" s="8"/>
    </row>
    <row r="35" spans="1:14" ht="18" x14ac:dyDescent="0.5">
      <c r="A35" s="10">
        <v>81</v>
      </c>
      <c r="B35" s="10" t="s">
        <v>244</v>
      </c>
      <c r="C35" s="10" t="s">
        <v>245</v>
      </c>
      <c r="D35" s="88" t="s">
        <v>690</v>
      </c>
      <c r="E35" s="10" t="s">
        <v>246</v>
      </c>
      <c r="F35" s="10" t="s">
        <v>28</v>
      </c>
      <c r="G35" s="10" t="s">
        <v>36</v>
      </c>
      <c r="H35" s="11">
        <v>38277</v>
      </c>
      <c r="I35" s="10">
        <v>40</v>
      </c>
      <c r="J35" s="12">
        <v>15.5</v>
      </c>
      <c r="K35" s="12">
        <f>I35*J35</f>
        <v>620</v>
      </c>
      <c r="N35" s="8"/>
    </row>
    <row r="36" spans="1:14" ht="18" x14ac:dyDescent="0.5">
      <c r="A36" s="10">
        <v>40</v>
      </c>
      <c r="B36" s="10" t="s">
        <v>132</v>
      </c>
      <c r="C36" s="10" t="s">
        <v>133</v>
      </c>
      <c r="D36" s="88" t="s">
        <v>649</v>
      </c>
      <c r="E36" s="10" t="s">
        <v>134</v>
      </c>
      <c r="F36" s="10" t="s">
        <v>20</v>
      </c>
      <c r="G36" s="10" t="s">
        <v>32</v>
      </c>
      <c r="H36" s="11">
        <v>39374</v>
      </c>
      <c r="I36" s="10">
        <v>38</v>
      </c>
      <c r="J36" s="12">
        <v>15.5</v>
      </c>
      <c r="K36" s="12">
        <f>I36*J36</f>
        <v>589</v>
      </c>
      <c r="N36" s="8"/>
    </row>
    <row r="37" spans="1:14" ht="18" x14ac:dyDescent="0.5">
      <c r="A37" s="10">
        <v>91</v>
      </c>
      <c r="B37" s="10" t="s">
        <v>132</v>
      </c>
      <c r="C37" s="10" t="s">
        <v>272</v>
      </c>
      <c r="D37" s="88" t="s">
        <v>700</v>
      </c>
      <c r="E37" s="10" t="s">
        <v>273</v>
      </c>
      <c r="F37" s="10" t="s">
        <v>28</v>
      </c>
      <c r="G37" s="10" t="s">
        <v>32</v>
      </c>
      <c r="H37" s="11">
        <v>39424</v>
      </c>
      <c r="I37" s="10">
        <v>40</v>
      </c>
      <c r="J37" s="12">
        <v>16.75</v>
      </c>
      <c r="K37" s="12">
        <f>I37*J37</f>
        <v>670</v>
      </c>
      <c r="N37" s="8"/>
    </row>
    <row r="38" spans="1:14" ht="18" x14ac:dyDescent="0.5">
      <c r="A38" s="10">
        <v>10</v>
      </c>
      <c r="B38" s="10" t="s">
        <v>47</v>
      </c>
      <c r="C38" s="10" t="s">
        <v>48</v>
      </c>
      <c r="D38" s="88" t="s">
        <v>619</v>
      </c>
      <c r="E38" s="10" t="s">
        <v>49</v>
      </c>
      <c r="F38" s="10" t="s">
        <v>15</v>
      </c>
      <c r="G38" s="10" t="s">
        <v>32</v>
      </c>
      <c r="H38" s="11">
        <v>40526</v>
      </c>
      <c r="I38" s="10">
        <v>40</v>
      </c>
      <c r="J38" s="12">
        <v>21.5</v>
      </c>
      <c r="K38" s="12">
        <f>I38*J38</f>
        <v>860</v>
      </c>
      <c r="N38" s="8"/>
    </row>
    <row r="39" spans="1:14" ht="18" x14ac:dyDescent="0.5">
      <c r="A39" s="10">
        <v>85</v>
      </c>
      <c r="B39" s="10" t="s">
        <v>256</v>
      </c>
      <c r="C39" s="10" t="s">
        <v>257</v>
      </c>
      <c r="D39" s="88" t="s">
        <v>694</v>
      </c>
      <c r="E39" s="10" t="s">
        <v>258</v>
      </c>
      <c r="F39" s="10" t="s">
        <v>15</v>
      </c>
      <c r="G39" s="10" t="s">
        <v>46</v>
      </c>
      <c r="H39" s="11">
        <v>40285</v>
      </c>
      <c r="I39" s="10">
        <v>42</v>
      </c>
      <c r="J39" s="12">
        <v>15.5</v>
      </c>
      <c r="K39" s="12">
        <f>I39*J39</f>
        <v>651</v>
      </c>
      <c r="N39" s="8"/>
    </row>
    <row r="40" spans="1:14" ht="18" x14ac:dyDescent="0.5">
      <c r="A40" s="10">
        <v>52</v>
      </c>
      <c r="B40" s="10" t="s">
        <v>166</v>
      </c>
      <c r="C40" s="10" t="s">
        <v>167</v>
      </c>
      <c r="D40" s="88" t="s">
        <v>661</v>
      </c>
      <c r="E40" s="10" t="s">
        <v>168</v>
      </c>
      <c r="F40" s="10" t="s">
        <v>15</v>
      </c>
      <c r="G40" s="10" t="s">
        <v>32</v>
      </c>
      <c r="H40" s="11">
        <v>39367</v>
      </c>
      <c r="I40" s="10">
        <v>40</v>
      </c>
      <c r="J40" s="12">
        <v>21.5</v>
      </c>
      <c r="K40" s="12">
        <f>I40*J40</f>
        <v>860</v>
      </c>
      <c r="N40" s="8"/>
    </row>
    <row r="41" spans="1:14" ht="18" x14ac:dyDescent="0.5">
      <c r="A41" s="10">
        <v>75</v>
      </c>
      <c r="B41" s="10" t="s">
        <v>227</v>
      </c>
      <c r="C41" s="10" t="s">
        <v>228</v>
      </c>
      <c r="D41" s="88" t="s">
        <v>684</v>
      </c>
      <c r="E41" s="10" t="s">
        <v>229</v>
      </c>
      <c r="F41" s="10" t="s">
        <v>15</v>
      </c>
      <c r="G41" s="10" t="s">
        <v>32</v>
      </c>
      <c r="H41" s="11">
        <v>38200</v>
      </c>
      <c r="I41" s="10">
        <v>29.5</v>
      </c>
      <c r="J41" s="12">
        <v>16.75</v>
      </c>
      <c r="K41" s="12">
        <f>I41*J41</f>
        <v>494.125</v>
      </c>
      <c r="N41" s="8"/>
    </row>
    <row r="42" spans="1:14" ht="18" x14ac:dyDescent="0.5">
      <c r="A42" s="10">
        <v>22</v>
      </c>
      <c r="B42" s="10" t="s">
        <v>83</v>
      </c>
      <c r="C42" s="10" t="s">
        <v>84</v>
      </c>
      <c r="D42" s="88" t="s">
        <v>631</v>
      </c>
      <c r="E42" s="10" t="s">
        <v>85</v>
      </c>
      <c r="F42" s="10" t="s">
        <v>28</v>
      </c>
      <c r="G42" s="10" t="s">
        <v>36</v>
      </c>
      <c r="H42" s="11">
        <v>38003</v>
      </c>
      <c r="I42" s="10">
        <v>40</v>
      </c>
      <c r="J42" s="12">
        <v>8.75</v>
      </c>
      <c r="K42" s="12">
        <f>I42*J42</f>
        <v>350</v>
      </c>
      <c r="N42" s="8"/>
    </row>
    <row r="43" spans="1:14" ht="18" x14ac:dyDescent="0.5">
      <c r="A43" s="10">
        <v>32</v>
      </c>
      <c r="B43" s="10" t="s">
        <v>65</v>
      </c>
      <c r="C43" s="10" t="s">
        <v>22</v>
      </c>
      <c r="D43" s="88" t="s">
        <v>641</v>
      </c>
      <c r="E43" s="10" t="s">
        <v>112</v>
      </c>
      <c r="F43" s="10" t="s">
        <v>20</v>
      </c>
      <c r="G43" s="10" t="s">
        <v>32</v>
      </c>
      <c r="H43" s="11">
        <v>40563</v>
      </c>
      <c r="I43" s="10">
        <v>35</v>
      </c>
      <c r="J43" s="12">
        <v>12.1</v>
      </c>
      <c r="K43" s="12">
        <f>I43*J43</f>
        <v>423.5</v>
      </c>
      <c r="N43" s="8"/>
    </row>
    <row r="44" spans="1:14" ht="18" x14ac:dyDescent="0.5">
      <c r="A44" s="10">
        <v>16</v>
      </c>
      <c r="B44" s="10" t="s">
        <v>65</v>
      </c>
      <c r="C44" s="10" t="s">
        <v>66</v>
      </c>
      <c r="D44" s="88" t="s">
        <v>625</v>
      </c>
      <c r="E44" s="10" t="s">
        <v>67</v>
      </c>
      <c r="F44" s="10" t="s">
        <v>20</v>
      </c>
      <c r="G44" s="10" t="s">
        <v>32</v>
      </c>
      <c r="H44" s="11">
        <v>38985</v>
      </c>
      <c r="I44" s="10">
        <v>35.5</v>
      </c>
      <c r="J44" s="12">
        <v>13.3</v>
      </c>
      <c r="K44" s="12">
        <f>I44*J44</f>
        <v>472.15000000000003</v>
      </c>
      <c r="N44" s="8"/>
    </row>
    <row r="45" spans="1:14" ht="18" x14ac:dyDescent="0.5">
      <c r="A45" s="10">
        <v>87</v>
      </c>
      <c r="B45" s="10" t="s">
        <v>261</v>
      </c>
      <c r="C45" s="10" t="s">
        <v>262</v>
      </c>
      <c r="D45" s="88" t="s">
        <v>696</v>
      </c>
      <c r="E45" s="10" t="s">
        <v>263</v>
      </c>
      <c r="F45" s="10" t="s">
        <v>20</v>
      </c>
      <c r="G45" s="10" t="s">
        <v>46</v>
      </c>
      <c r="H45" s="11">
        <v>40108</v>
      </c>
      <c r="I45" s="10">
        <v>35</v>
      </c>
      <c r="J45" s="12">
        <v>12.6</v>
      </c>
      <c r="K45" s="12">
        <f>I45*J45</f>
        <v>441</v>
      </c>
      <c r="N45" s="8"/>
    </row>
    <row r="46" spans="1:14" ht="18" x14ac:dyDescent="0.5">
      <c r="A46" s="10">
        <v>23</v>
      </c>
      <c r="B46" s="10" t="s">
        <v>86</v>
      </c>
      <c r="C46" s="10" t="s">
        <v>87</v>
      </c>
      <c r="D46" s="88" t="s">
        <v>632</v>
      </c>
      <c r="E46" s="10" t="s">
        <v>88</v>
      </c>
      <c r="F46" s="10" t="s">
        <v>15</v>
      </c>
      <c r="G46" s="10" t="s">
        <v>16</v>
      </c>
      <c r="H46" s="11">
        <v>36942</v>
      </c>
      <c r="I46" s="10">
        <v>40</v>
      </c>
      <c r="J46" s="12">
        <v>19.5</v>
      </c>
      <c r="K46" s="12">
        <f>I46*J46</f>
        <v>780</v>
      </c>
      <c r="N46" s="8"/>
    </row>
    <row r="47" spans="1:14" ht="18" x14ac:dyDescent="0.5">
      <c r="A47" s="10">
        <v>55</v>
      </c>
      <c r="B47" s="10" t="s">
        <v>175</v>
      </c>
      <c r="C47" s="10" t="s">
        <v>176</v>
      </c>
      <c r="D47" s="88" t="s">
        <v>664</v>
      </c>
      <c r="E47" s="10" t="s">
        <v>177</v>
      </c>
      <c r="F47" s="10" t="s">
        <v>24</v>
      </c>
      <c r="G47" s="10" t="s">
        <v>16</v>
      </c>
      <c r="H47" s="11">
        <v>39590</v>
      </c>
      <c r="I47" s="10">
        <v>25</v>
      </c>
      <c r="J47" s="12">
        <v>8.52</v>
      </c>
      <c r="K47" s="12">
        <f>I47*J47</f>
        <v>213</v>
      </c>
      <c r="N47" s="8"/>
    </row>
    <row r="48" spans="1:14" ht="18" x14ac:dyDescent="0.5">
      <c r="A48" s="10">
        <v>24</v>
      </c>
      <c r="B48" s="10" t="s">
        <v>89</v>
      </c>
      <c r="C48" s="10" t="s">
        <v>90</v>
      </c>
      <c r="D48" s="88" t="s">
        <v>633</v>
      </c>
      <c r="E48" s="10" t="s">
        <v>91</v>
      </c>
      <c r="F48" s="10" t="s">
        <v>28</v>
      </c>
      <c r="G48" s="10" t="s">
        <v>16</v>
      </c>
      <c r="H48" s="11">
        <v>38069</v>
      </c>
      <c r="I48" s="10">
        <v>40</v>
      </c>
      <c r="J48" s="12">
        <v>21.5</v>
      </c>
      <c r="K48" s="12">
        <f>I48*J48</f>
        <v>860</v>
      </c>
      <c r="N48" s="8"/>
    </row>
    <row r="49" spans="1:14" ht="18" x14ac:dyDescent="0.5">
      <c r="A49" s="10">
        <v>63</v>
      </c>
      <c r="B49" s="10" t="s">
        <v>196</v>
      </c>
      <c r="C49" s="10" t="s">
        <v>197</v>
      </c>
      <c r="D49" s="88" t="s">
        <v>672</v>
      </c>
      <c r="E49" s="10" t="s">
        <v>198</v>
      </c>
      <c r="F49" s="10" t="s">
        <v>15</v>
      </c>
      <c r="G49" s="10" t="s">
        <v>46</v>
      </c>
      <c r="H49" s="11">
        <v>37428</v>
      </c>
      <c r="I49" s="10">
        <v>40</v>
      </c>
      <c r="J49" s="12">
        <v>15.5</v>
      </c>
      <c r="K49" s="12">
        <f>I49*J49</f>
        <v>620</v>
      </c>
      <c r="N49" s="8"/>
    </row>
    <row r="50" spans="1:14" ht="18" x14ac:dyDescent="0.5">
      <c r="A50" s="10">
        <v>30</v>
      </c>
      <c r="B50" s="10" t="s">
        <v>106</v>
      </c>
      <c r="C50" s="10" t="s">
        <v>107</v>
      </c>
      <c r="D50" s="88" t="s">
        <v>639</v>
      </c>
      <c r="E50" s="10" t="s">
        <v>108</v>
      </c>
      <c r="F50" s="10" t="s">
        <v>28</v>
      </c>
      <c r="G50" s="10" t="s">
        <v>16</v>
      </c>
      <c r="H50" s="11">
        <v>38206</v>
      </c>
      <c r="I50" s="10">
        <v>40</v>
      </c>
      <c r="J50" s="12">
        <v>21.5</v>
      </c>
      <c r="K50" s="12">
        <f>I50*J50</f>
        <v>860</v>
      </c>
      <c r="N50" s="8"/>
    </row>
    <row r="51" spans="1:14" ht="18" x14ac:dyDescent="0.5">
      <c r="A51" s="10">
        <v>72</v>
      </c>
      <c r="B51" s="10" t="s">
        <v>219</v>
      </c>
      <c r="C51" s="10" t="s">
        <v>220</v>
      </c>
      <c r="D51" s="88" t="s">
        <v>681</v>
      </c>
      <c r="E51" s="10" t="s">
        <v>221</v>
      </c>
      <c r="F51" s="10" t="s">
        <v>15</v>
      </c>
      <c r="G51" s="10" t="s">
        <v>46</v>
      </c>
      <c r="H51" s="11">
        <v>38978</v>
      </c>
      <c r="I51" s="10">
        <v>40</v>
      </c>
      <c r="J51" s="12">
        <v>6.5</v>
      </c>
      <c r="K51" s="12">
        <f>I51*J51</f>
        <v>260</v>
      </c>
      <c r="N51" s="8"/>
    </row>
    <row r="52" spans="1:14" ht="18" x14ac:dyDescent="0.5">
      <c r="A52" s="10">
        <v>56</v>
      </c>
      <c r="B52" s="10" t="s">
        <v>178</v>
      </c>
      <c r="C52" s="10" t="s">
        <v>179</v>
      </c>
      <c r="D52" s="88" t="s">
        <v>665</v>
      </c>
      <c r="E52" s="10" t="s">
        <v>180</v>
      </c>
      <c r="F52" s="10" t="s">
        <v>28</v>
      </c>
      <c r="G52" s="10" t="s">
        <v>16</v>
      </c>
      <c r="H52" s="11">
        <v>40550</v>
      </c>
      <c r="I52" s="10">
        <v>40</v>
      </c>
      <c r="J52" s="12">
        <v>21.5</v>
      </c>
      <c r="K52" s="12">
        <f>I52*J52</f>
        <v>860</v>
      </c>
      <c r="N52" s="8"/>
    </row>
    <row r="53" spans="1:14" ht="18" x14ac:dyDescent="0.5">
      <c r="A53" s="10">
        <v>21</v>
      </c>
      <c r="B53" s="10" t="s">
        <v>80</v>
      </c>
      <c r="C53" s="10" t="s">
        <v>81</v>
      </c>
      <c r="D53" s="88" t="s">
        <v>630</v>
      </c>
      <c r="E53" s="10" t="s">
        <v>82</v>
      </c>
      <c r="F53" s="10" t="s">
        <v>20</v>
      </c>
      <c r="G53" s="10" t="s">
        <v>46</v>
      </c>
      <c r="H53" s="11">
        <v>38018</v>
      </c>
      <c r="I53" s="10">
        <v>25</v>
      </c>
      <c r="J53" s="12">
        <v>8.52</v>
      </c>
      <c r="K53" s="12">
        <f>I53*J53</f>
        <v>213</v>
      </c>
      <c r="N53" s="8"/>
    </row>
    <row r="54" spans="1:14" ht="18" x14ac:dyDescent="0.5">
      <c r="A54" s="10">
        <v>59</v>
      </c>
      <c r="B54" s="10" t="s">
        <v>186</v>
      </c>
      <c r="C54" s="10" t="s">
        <v>22</v>
      </c>
      <c r="D54" s="88" t="s">
        <v>668</v>
      </c>
      <c r="E54" s="10" t="s">
        <v>187</v>
      </c>
      <c r="F54" s="10" t="s">
        <v>15</v>
      </c>
      <c r="G54" s="10" t="s">
        <v>16</v>
      </c>
      <c r="H54" s="11">
        <v>39078</v>
      </c>
      <c r="I54" s="10">
        <v>42</v>
      </c>
      <c r="J54" s="12">
        <v>16.75</v>
      </c>
      <c r="K54" s="12">
        <f>I54*J54</f>
        <v>703.5</v>
      </c>
      <c r="N54" s="8"/>
    </row>
    <row r="55" spans="1:14" ht="18" x14ac:dyDescent="0.5">
      <c r="A55" s="10">
        <v>41</v>
      </c>
      <c r="B55" s="10" t="s">
        <v>135</v>
      </c>
      <c r="C55" s="10" t="s">
        <v>136</v>
      </c>
      <c r="D55" s="88" t="s">
        <v>650</v>
      </c>
      <c r="E55" s="10" t="s">
        <v>137</v>
      </c>
      <c r="F55" s="10" t="s">
        <v>20</v>
      </c>
      <c r="G55" s="10" t="s">
        <v>46</v>
      </c>
      <c r="H55" s="11">
        <v>38840</v>
      </c>
      <c r="I55" s="10">
        <v>40</v>
      </c>
      <c r="J55" s="12">
        <v>8.2200000000000006</v>
      </c>
      <c r="K55" s="12">
        <f>I55*J55</f>
        <v>328.8</v>
      </c>
      <c r="N55" s="8"/>
    </row>
    <row r="56" spans="1:14" ht="18" x14ac:dyDescent="0.5">
      <c r="A56" s="10">
        <v>86</v>
      </c>
      <c r="B56" s="10" t="s">
        <v>259</v>
      </c>
      <c r="C56" s="10" t="s">
        <v>81</v>
      </c>
      <c r="D56" s="88" t="s">
        <v>695</v>
      </c>
      <c r="E56" s="10" t="s">
        <v>260</v>
      </c>
      <c r="F56" s="10" t="s">
        <v>24</v>
      </c>
      <c r="G56" s="10" t="s">
        <v>36</v>
      </c>
      <c r="H56" s="11">
        <v>38979</v>
      </c>
      <c r="I56" s="10">
        <v>40</v>
      </c>
      <c r="J56" s="12">
        <v>15</v>
      </c>
      <c r="K56" s="12">
        <f>I56*J56</f>
        <v>600</v>
      </c>
      <c r="N56" s="8"/>
    </row>
    <row r="57" spans="1:14" ht="18" x14ac:dyDescent="0.5">
      <c r="A57" s="10">
        <v>70</v>
      </c>
      <c r="B57" s="10" t="s">
        <v>93</v>
      </c>
      <c r="C57" s="10" t="s">
        <v>81</v>
      </c>
      <c r="D57" s="88" t="s">
        <v>679</v>
      </c>
      <c r="E57" s="10" t="s">
        <v>215</v>
      </c>
      <c r="F57" s="10" t="s">
        <v>15</v>
      </c>
      <c r="G57" s="10" t="s">
        <v>36</v>
      </c>
      <c r="H57" s="11">
        <v>40128</v>
      </c>
      <c r="I57" s="10">
        <v>42</v>
      </c>
      <c r="J57" s="12">
        <v>24</v>
      </c>
      <c r="K57" s="12">
        <f>I57*J57</f>
        <v>1008</v>
      </c>
      <c r="N57" s="8"/>
    </row>
    <row r="58" spans="1:14" ht="18" x14ac:dyDescent="0.5">
      <c r="A58" s="10">
        <v>6</v>
      </c>
      <c r="B58" s="10" t="s">
        <v>33</v>
      </c>
      <c r="C58" s="10" t="s">
        <v>34</v>
      </c>
      <c r="D58" s="88" t="s">
        <v>615</v>
      </c>
      <c r="E58" s="10" t="s">
        <v>35</v>
      </c>
      <c r="F58" s="10" t="s">
        <v>20</v>
      </c>
      <c r="G58" s="10" t="s">
        <v>36</v>
      </c>
      <c r="H58" s="11">
        <v>39222</v>
      </c>
      <c r="I58" s="10">
        <v>35</v>
      </c>
      <c r="J58" s="12">
        <v>24</v>
      </c>
      <c r="K58" s="12">
        <f>I58*J58</f>
        <v>840</v>
      </c>
      <c r="N58" s="8"/>
    </row>
    <row r="59" spans="1:14" ht="18" x14ac:dyDescent="0.5">
      <c r="A59" s="10">
        <v>45</v>
      </c>
      <c r="B59" s="10" t="s">
        <v>147</v>
      </c>
      <c r="C59" s="10" t="s">
        <v>148</v>
      </c>
      <c r="D59" s="88" t="s">
        <v>654</v>
      </c>
      <c r="E59" s="10" t="s">
        <v>149</v>
      </c>
      <c r="F59" s="10" t="s">
        <v>20</v>
      </c>
      <c r="G59" s="10" t="s">
        <v>36</v>
      </c>
      <c r="H59" s="11">
        <v>38252</v>
      </c>
      <c r="I59" s="10">
        <v>40</v>
      </c>
      <c r="J59" s="12">
        <v>22</v>
      </c>
      <c r="K59" s="12">
        <f>I59*J59</f>
        <v>880</v>
      </c>
      <c r="N59" s="8"/>
    </row>
    <row r="60" spans="1:14" ht="18" x14ac:dyDescent="0.5">
      <c r="A60" s="10">
        <v>46</v>
      </c>
      <c r="B60" s="10" t="s">
        <v>150</v>
      </c>
      <c r="C60" s="10" t="s">
        <v>151</v>
      </c>
      <c r="D60" s="88" t="s">
        <v>655</v>
      </c>
      <c r="E60" s="10" t="s">
        <v>152</v>
      </c>
      <c r="F60" s="10" t="s">
        <v>20</v>
      </c>
      <c r="G60" s="10" t="s">
        <v>32</v>
      </c>
      <c r="H60" s="11">
        <v>39796</v>
      </c>
      <c r="I60" s="10">
        <v>32</v>
      </c>
      <c r="J60" s="12">
        <v>5.5</v>
      </c>
      <c r="K60" s="12">
        <f>I60*J60</f>
        <v>176</v>
      </c>
      <c r="N60" s="8"/>
    </row>
    <row r="61" spans="1:14" ht="18" x14ac:dyDescent="0.5">
      <c r="A61" s="10">
        <v>33</v>
      </c>
      <c r="B61" s="10" t="s">
        <v>113</v>
      </c>
      <c r="C61" s="10" t="s">
        <v>114</v>
      </c>
      <c r="D61" s="88" t="s">
        <v>642</v>
      </c>
      <c r="E61" s="10" t="s">
        <v>115</v>
      </c>
      <c r="F61" s="10" t="s">
        <v>20</v>
      </c>
      <c r="G61" s="10" t="s">
        <v>16</v>
      </c>
      <c r="H61" s="11">
        <v>40386</v>
      </c>
      <c r="I61" s="10">
        <v>35</v>
      </c>
      <c r="J61" s="12">
        <v>24</v>
      </c>
      <c r="K61" s="12">
        <f>I61*J61</f>
        <v>840</v>
      </c>
      <c r="N61" s="8"/>
    </row>
    <row r="62" spans="1:14" ht="18" x14ac:dyDescent="0.5">
      <c r="A62" s="10">
        <v>65</v>
      </c>
      <c r="B62" s="10" t="s">
        <v>202</v>
      </c>
      <c r="C62" s="10" t="s">
        <v>203</v>
      </c>
      <c r="D62" s="88" t="s">
        <v>674</v>
      </c>
      <c r="E62" s="10" t="s">
        <v>204</v>
      </c>
      <c r="F62" s="10" t="s">
        <v>28</v>
      </c>
      <c r="G62" s="10" t="s">
        <v>46</v>
      </c>
      <c r="H62" s="11">
        <v>38733</v>
      </c>
      <c r="I62" s="10">
        <v>35</v>
      </c>
      <c r="J62" s="12">
        <v>24</v>
      </c>
      <c r="K62" s="12">
        <f>I62*J62</f>
        <v>840</v>
      </c>
      <c r="N62" s="8"/>
    </row>
    <row r="63" spans="1:14" ht="18" x14ac:dyDescent="0.5">
      <c r="A63" s="10">
        <v>83</v>
      </c>
      <c r="B63" s="10" t="s">
        <v>250</v>
      </c>
      <c r="C63" s="10" t="s">
        <v>251</v>
      </c>
      <c r="D63" s="88" t="s">
        <v>692</v>
      </c>
      <c r="E63" s="10" t="s">
        <v>252</v>
      </c>
      <c r="F63" s="10" t="s">
        <v>28</v>
      </c>
      <c r="G63" s="10" t="s">
        <v>16</v>
      </c>
      <c r="H63" s="11">
        <v>36937</v>
      </c>
      <c r="I63" s="10">
        <v>15.5</v>
      </c>
      <c r="J63" s="12">
        <v>12.6</v>
      </c>
      <c r="K63" s="12">
        <f>I63*J63</f>
        <v>195.29999999999998</v>
      </c>
      <c r="N63" s="8"/>
    </row>
    <row r="64" spans="1:14" ht="18" x14ac:dyDescent="0.5">
      <c r="A64" s="10">
        <v>64</v>
      </c>
      <c r="B64" s="10" t="s">
        <v>199</v>
      </c>
      <c r="C64" s="10" t="s">
        <v>200</v>
      </c>
      <c r="D64" s="88" t="s">
        <v>673</v>
      </c>
      <c r="E64" s="10" t="s">
        <v>201</v>
      </c>
      <c r="F64" s="10" t="s">
        <v>28</v>
      </c>
      <c r="G64" s="10" t="s">
        <v>32</v>
      </c>
      <c r="H64" s="11">
        <v>39759</v>
      </c>
      <c r="I64" s="10">
        <v>35</v>
      </c>
      <c r="J64" s="12">
        <v>12.1</v>
      </c>
      <c r="K64" s="12">
        <f>I64*J64</f>
        <v>423.5</v>
      </c>
      <c r="N64" s="8"/>
    </row>
    <row r="65" spans="1:14" ht="18" x14ac:dyDescent="0.5">
      <c r="A65" s="10">
        <v>71</v>
      </c>
      <c r="B65" s="10" t="s">
        <v>216</v>
      </c>
      <c r="C65" s="10" t="s">
        <v>217</v>
      </c>
      <c r="D65" s="88" t="s">
        <v>680</v>
      </c>
      <c r="E65" s="10" t="s">
        <v>218</v>
      </c>
      <c r="F65" s="10" t="s">
        <v>15</v>
      </c>
      <c r="G65" s="10" t="s">
        <v>32</v>
      </c>
      <c r="H65" s="11">
        <v>40681</v>
      </c>
      <c r="I65" s="10">
        <v>29.5</v>
      </c>
      <c r="J65" s="12">
        <v>13.3</v>
      </c>
      <c r="K65" s="12">
        <f>I65*J65</f>
        <v>392.35</v>
      </c>
      <c r="N65" s="8"/>
    </row>
    <row r="66" spans="1:14" ht="18" x14ac:dyDescent="0.5">
      <c r="A66" s="10">
        <v>79</v>
      </c>
      <c r="B66" s="10" t="s">
        <v>238</v>
      </c>
      <c r="C66" s="10" t="s">
        <v>239</v>
      </c>
      <c r="D66" s="88" t="s">
        <v>688</v>
      </c>
      <c r="E66" s="10" t="s">
        <v>240</v>
      </c>
      <c r="F66" s="10" t="s">
        <v>28</v>
      </c>
      <c r="G66" s="10" t="s">
        <v>36</v>
      </c>
      <c r="H66" s="11">
        <v>38540</v>
      </c>
      <c r="I66" s="10">
        <v>40</v>
      </c>
      <c r="J66" s="12">
        <v>15</v>
      </c>
      <c r="K66" s="12">
        <f>I66*J66</f>
        <v>600</v>
      </c>
      <c r="N66" s="8"/>
    </row>
    <row r="67" spans="1:14" ht="18" x14ac:dyDescent="0.5">
      <c r="A67" s="10">
        <v>37</v>
      </c>
      <c r="B67" s="10" t="s">
        <v>118</v>
      </c>
      <c r="C67" s="10" t="s">
        <v>124</v>
      </c>
      <c r="D67" s="88" t="s">
        <v>646</v>
      </c>
      <c r="E67" s="10" t="s">
        <v>125</v>
      </c>
      <c r="F67" s="10" t="s">
        <v>15</v>
      </c>
      <c r="G67" s="10" t="s">
        <v>32</v>
      </c>
      <c r="H67" s="11">
        <v>39318</v>
      </c>
      <c r="I67" s="10">
        <v>29.5</v>
      </c>
      <c r="J67" s="12">
        <v>6.5</v>
      </c>
      <c r="K67" s="12">
        <f>I67*J67</f>
        <v>191.75</v>
      </c>
      <c r="N67" s="8"/>
    </row>
    <row r="68" spans="1:14" ht="18" x14ac:dyDescent="0.5">
      <c r="A68" s="10">
        <v>35</v>
      </c>
      <c r="B68" s="10" t="s">
        <v>118</v>
      </c>
      <c r="C68" s="10" t="s">
        <v>119</v>
      </c>
      <c r="D68" s="88" t="s">
        <v>644</v>
      </c>
      <c r="E68" s="10" t="s">
        <v>120</v>
      </c>
      <c r="F68" s="10" t="s">
        <v>15</v>
      </c>
      <c r="G68" s="10" t="s">
        <v>16</v>
      </c>
      <c r="H68" s="11">
        <v>39395</v>
      </c>
      <c r="I68" s="10">
        <v>35.5</v>
      </c>
      <c r="J68" s="12">
        <v>12.5</v>
      </c>
      <c r="K68" s="12">
        <f>I68*J68</f>
        <v>443.75</v>
      </c>
      <c r="N68" s="8"/>
    </row>
    <row r="69" spans="1:14" ht="18" x14ac:dyDescent="0.5">
      <c r="A69" s="10">
        <v>44</v>
      </c>
      <c r="B69" s="10" t="s">
        <v>144</v>
      </c>
      <c r="C69" s="10" t="s">
        <v>145</v>
      </c>
      <c r="D69" s="88" t="s">
        <v>653</v>
      </c>
      <c r="E69" s="10" t="s">
        <v>146</v>
      </c>
      <c r="F69" s="10" t="s">
        <v>28</v>
      </c>
      <c r="G69" s="10" t="s">
        <v>46</v>
      </c>
      <c r="H69" s="11">
        <v>39040</v>
      </c>
      <c r="I69" s="10">
        <v>15.5</v>
      </c>
      <c r="J69" s="12">
        <v>6.5</v>
      </c>
      <c r="K69" s="12">
        <f>I69*J69</f>
        <v>100.75</v>
      </c>
      <c r="N69" s="8"/>
    </row>
    <row r="70" spans="1:14" ht="18" x14ac:dyDescent="0.5">
      <c r="A70" s="10">
        <v>62</v>
      </c>
      <c r="B70" s="10" t="s">
        <v>141</v>
      </c>
      <c r="C70" s="10" t="s">
        <v>194</v>
      </c>
      <c r="D70" s="88" t="s">
        <v>671</v>
      </c>
      <c r="E70" s="10" t="s">
        <v>195</v>
      </c>
      <c r="F70" s="10" t="s">
        <v>28</v>
      </c>
      <c r="G70" s="10" t="s">
        <v>16</v>
      </c>
      <c r="H70" s="11">
        <v>39914</v>
      </c>
      <c r="I70" s="10">
        <v>15.5</v>
      </c>
      <c r="J70" s="12">
        <v>6.5</v>
      </c>
      <c r="K70" s="12">
        <f>I70*J70</f>
        <v>100.75</v>
      </c>
      <c r="N70" s="8"/>
    </row>
    <row r="71" spans="1:14" ht="18" x14ac:dyDescent="0.5">
      <c r="A71" s="10">
        <v>43</v>
      </c>
      <c r="B71" s="10" t="s">
        <v>141</v>
      </c>
      <c r="C71" s="10" t="s">
        <v>142</v>
      </c>
      <c r="D71" s="88" t="s">
        <v>652</v>
      </c>
      <c r="E71" s="10" t="s">
        <v>143</v>
      </c>
      <c r="F71" s="10" t="s">
        <v>20</v>
      </c>
      <c r="G71" s="10" t="s">
        <v>46</v>
      </c>
      <c r="H71" s="11">
        <v>38783</v>
      </c>
      <c r="I71" s="10">
        <v>35</v>
      </c>
      <c r="J71" s="12">
        <v>24</v>
      </c>
      <c r="K71" s="12">
        <f>I71*J71</f>
        <v>840</v>
      </c>
      <c r="N71" s="8"/>
    </row>
    <row r="72" spans="1:14" ht="18" x14ac:dyDescent="0.5">
      <c r="A72" s="10">
        <v>39</v>
      </c>
      <c r="B72" s="10" t="s">
        <v>129</v>
      </c>
      <c r="C72" s="10" t="s">
        <v>130</v>
      </c>
      <c r="D72" s="88" t="s">
        <v>648</v>
      </c>
      <c r="E72" s="10" t="s">
        <v>131</v>
      </c>
      <c r="F72" s="10" t="s">
        <v>20</v>
      </c>
      <c r="G72" s="10" t="s">
        <v>32</v>
      </c>
      <c r="H72" s="11">
        <v>40024</v>
      </c>
      <c r="I72" s="10">
        <v>40</v>
      </c>
      <c r="J72" s="12">
        <v>22</v>
      </c>
      <c r="K72" s="12">
        <f>I72*J72</f>
        <v>880</v>
      </c>
      <c r="N72" s="8"/>
    </row>
    <row r="73" spans="1:14" ht="18" x14ac:dyDescent="0.5">
      <c r="A73" s="10">
        <v>18</v>
      </c>
      <c r="B73" s="10" t="s">
        <v>71</v>
      </c>
      <c r="C73" s="10" t="s">
        <v>72</v>
      </c>
      <c r="D73" s="88" t="s">
        <v>627</v>
      </c>
      <c r="E73" s="10" t="s">
        <v>73</v>
      </c>
      <c r="F73" s="10" t="s">
        <v>20</v>
      </c>
      <c r="G73" s="10" t="s">
        <v>36</v>
      </c>
      <c r="H73" s="11">
        <v>39419</v>
      </c>
      <c r="I73" s="10">
        <v>40</v>
      </c>
      <c r="J73" s="12">
        <v>22</v>
      </c>
      <c r="K73" s="12">
        <f>I73*J73</f>
        <v>880</v>
      </c>
      <c r="N73" s="8"/>
    </row>
    <row r="74" spans="1:14" ht="18" x14ac:dyDescent="0.5">
      <c r="A74" s="10">
        <v>88</v>
      </c>
      <c r="B74" s="10" t="s">
        <v>71</v>
      </c>
      <c r="C74" s="10" t="s">
        <v>264</v>
      </c>
      <c r="D74" s="88" t="s">
        <v>697</v>
      </c>
      <c r="E74" s="10" t="s">
        <v>265</v>
      </c>
      <c r="F74" s="10" t="s">
        <v>15</v>
      </c>
      <c r="G74" s="10" t="s">
        <v>32</v>
      </c>
      <c r="H74" s="11">
        <v>36253</v>
      </c>
      <c r="I74" s="10">
        <v>40</v>
      </c>
      <c r="J74" s="12">
        <v>6.5</v>
      </c>
      <c r="K74" s="12">
        <f>I74*J74</f>
        <v>260</v>
      </c>
      <c r="N74" s="8"/>
    </row>
    <row r="75" spans="1:14" ht="18" x14ac:dyDescent="0.5">
      <c r="A75" s="10">
        <v>67</v>
      </c>
      <c r="B75" s="10" t="s">
        <v>207</v>
      </c>
      <c r="C75" s="10" t="s">
        <v>208</v>
      </c>
      <c r="D75" s="88" t="s">
        <v>676</v>
      </c>
      <c r="E75" s="10" t="s">
        <v>209</v>
      </c>
      <c r="F75" s="10" t="s">
        <v>15</v>
      </c>
      <c r="G75" s="10" t="s">
        <v>46</v>
      </c>
      <c r="H75" s="11">
        <v>39407</v>
      </c>
      <c r="I75" s="10">
        <v>29.5</v>
      </c>
      <c r="J75" s="12">
        <v>6.5</v>
      </c>
      <c r="K75" s="12">
        <f>I75*J75</f>
        <v>191.75</v>
      </c>
      <c r="N75" s="8"/>
    </row>
    <row r="76" spans="1:14" ht="18" x14ac:dyDescent="0.5">
      <c r="A76" s="10">
        <v>36</v>
      </c>
      <c r="B76" s="10" t="s">
        <v>121</v>
      </c>
      <c r="C76" s="10" t="s">
        <v>122</v>
      </c>
      <c r="D76" s="88" t="s">
        <v>645</v>
      </c>
      <c r="E76" s="10" t="s">
        <v>123</v>
      </c>
      <c r="F76" s="10" t="s">
        <v>28</v>
      </c>
      <c r="G76" s="10" t="s">
        <v>16</v>
      </c>
      <c r="H76" s="11">
        <v>38852</v>
      </c>
      <c r="I76" s="10">
        <v>40</v>
      </c>
      <c r="J76" s="12">
        <v>8.75</v>
      </c>
      <c r="K76" s="12">
        <f>I76*J76</f>
        <v>350</v>
      </c>
      <c r="N76" s="8"/>
    </row>
    <row r="77" spans="1:14" ht="18" x14ac:dyDescent="0.5">
      <c r="A77" s="10">
        <v>82</v>
      </c>
      <c r="B77" s="10" t="s">
        <v>247</v>
      </c>
      <c r="C77" s="10" t="s">
        <v>248</v>
      </c>
      <c r="D77" s="88" t="s">
        <v>691</v>
      </c>
      <c r="E77" s="10" t="s">
        <v>249</v>
      </c>
      <c r="F77" s="10" t="s">
        <v>15</v>
      </c>
      <c r="G77" s="10" t="s">
        <v>32</v>
      </c>
      <c r="H77" s="11">
        <v>39820</v>
      </c>
      <c r="I77" s="10">
        <v>29.5</v>
      </c>
      <c r="J77" s="12">
        <v>15</v>
      </c>
      <c r="K77" s="12">
        <f>I77*J77</f>
        <v>442.5</v>
      </c>
      <c r="N77" s="8"/>
    </row>
    <row r="78" spans="1:14" ht="18" x14ac:dyDescent="0.5">
      <c r="A78" s="10">
        <v>28</v>
      </c>
      <c r="B78" s="10" t="s">
        <v>62</v>
      </c>
      <c r="C78" s="10" t="s">
        <v>101</v>
      </c>
      <c r="D78" s="88" t="s">
        <v>637</v>
      </c>
      <c r="E78" s="10" t="s">
        <v>102</v>
      </c>
      <c r="F78" s="10" t="s">
        <v>20</v>
      </c>
      <c r="G78" s="10" t="s">
        <v>32</v>
      </c>
      <c r="H78" s="11">
        <v>37866</v>
      </c>
      <c r="I78" s="10">
        <v>40</v>
      </c>
      <c r="J78" s="12">
        <v>12.6</v>
      </c>
      <c r="K78" s="12">
        <f>I78*J78</f>
        <v>504</v>
      </c>
      <c r="N78" s="8"/>
    </row>
    <row r="79" spans="1:14" ht="18" x14ac:dyDescent="0.5">
      <c r="A79" s="10">
        <v>15</v>
      </c>
      <c r="B79" s="10" t="s">
        <v>62</v>
      </c>
      <c r="C79" s="10" t="s">
        <v>63</v>
      </c>
      <c r="D79" s="88" t="s">
        <v>624</v>
      </c>
      <c r="E79" s="10" t="s">
        <v>64</v>
      </c>
      <c r="F79" s="10" t="s">
        <v>20</v>
      </c>
      <c r="G79" s="10" t="s">
        <v>16</v>
      </c>
      <c r="H79" s="11">
        <v>39227</v>
      </c>
      <c r="I79" s="10">
        <v>40</v>
      </c>
      <c r="J79" s="12">
        <v>12.6</v>
      </c>
      <c r="K79" s="12">
        <f>I79*J79</f>
        <v>504</v>
      </c>
      <c r="N79" s="8"/>
    </row>
    <row r="80" spans="1:14" ht="18" x14ac:dyDescent="0.5">
      <c r="A80" s="10">
        <v>92</v>
      </c>
      <c r="B80" s="10" t="s">
        <v>274</v>
      </c>
      <c r="C80" s="10" t="s">
        <v>275</v>
      </c>
      <c r="D80" s="88" t="s">
        <v>701</v>
      </c>
      <c r="E80" s="10" t="s">
        <v>276</v>
      </c>
      <c r="F80" s="10" t="s">
        <v>15</v>
      </c>
      <c r="G80" s="10" t="s">
        <v>36</v>
      </c>
      <c r="H80" s="11">
        <v>37937</v>
      </c>
      <c r="I80" s="10">
        <v>40</v>
      </c>
      <c r="J80" s="12">
        <v>7.22</v>
      </c>
      <c r="K80" s="12">
        <f>I80*J80</f>
        <v>288.8</v>
      </c>
      <c r="N80" s="8"/>
    </row>
    <row r="81" spans="1:14" ht="18" x14ac:dyDescent="0.5">
      <c r="A81" s="10">
        <v>1</v>
      </c>
      <c r="B81" s="10" t="s">
        <v>12</v>
      </c>
      <c r="C81" s="10" t="s">
        <v>13</v>
      </c>
      <c r="D81" s="88" t="s">
        <v>610</v>
      </c>
      <c r="E81" s="10" t="s">
        <v>14</v>
      </c>
      <c r="F81" s="10" t="s">
        <v>15</v>
      </c>
      <c r="G81" s="10" t="s">
        <v>16</v>
      </c>
      <c r="H81" s="11">
        <v>39059</v>
      </c>
      <c r="I81" s="10">
        <v>35.5</v>
      </c>
      <c r="J81" s="12">
        <v>12.5</v>
      </c>
      <c r="K81" s="12">
        <f>I81*J81</f>
        <v>443.75</v>
      </c>
      <c r="N81" s="8"/>
    </row>
    <row r="82" spans="1:14" ht="18" x14ac:dyDescent="0.5">
      <c r="A82" s="10">
        <v>2</v>
      </c>
      <c r="B82" s="10" t="s">
        <v>17</v>
      </c>
      <c r="C82" s="10" t="s">
        <v>18</v>
      </c>
      <c r="D82" s="88" t="s">
        <v>611</v>
      </c>
      <c r="E82" s="10" t="s">
        <v>19</v>
      </c>
      <c r="F82" s="10" t="s">
        <v>20</v>
      </c>
      <c r="G82" s="10" t="s">
        <v>16</v>
      </c>
      <c r="H82" s="11">
        <v>38522</v>
      </c>
      <c r="I82" s="10">
        <v>35.5</v>
      </c>
      <c r="J82" s="12">
        <v>13.3</v>
      </c>
      <c r="K82" s="12">
        <f>I82*J82</f>
        <v>472.15000000000003</v>
      </c>
      <c r="N82" s="8"/>
    </row>
    <row r="83" spans="1:14" ht="18" x14ac:dyDescent="0.5">
      <c r="A83" s="10">
        <v>12</v>
      </c>
      <c r="B83" s="10" t="s">
        <v>53</v>
      </c>
      <c r="C83" s="10" t="s">
        <v>54</v>
      </c>
      <c r="D83" s="88" t="s">
        <v>621</v>
      </c>
      <c r="E83" s="10" t="s">
        <v>55</v>
      </c>
      <c r="F83" s="10" t="s">
        <v>24</v>
      </c>
      <c r="G83" s="10" t="s">
        <v>32</v>
      </c>
      <c r="H83" s="11">
        <v>40257</v>
      </c>
      <c r="I83" s="10">
        <v>32</v>
      </c>
      <c r="J83" s="12">
        <v>5.5</v>
      </c>
      <c r="K83" s="12">
        <f>I83*J83</f>
        <v>176</v>
      </c>
      <c r="N83" s="8"/>
    </row>
    <row r="84" spans="1:14" ht="18" x14ac:dyDescent="0.5">
      <c r="A84" s="10">
        <v>11</v>
      </c>
      <c r="B84" s="10" t="s">
        <v>50</v>
      </c>
      <c r="C84" s="10" t="s">
        <v>51</v>
      </c>
      <c r="D84" s="88" t="s">
        <v>620</v>
      </c>
      <c r="E84" s="10" t="s">
        <v>52</v>
      </c>
      <c r="F84" s="10" t="s">
        <v>20</v>
      </c>
      <c r="G84" s="10" t="s">
        <v>32</v>
      </c>
      <c r="H84" s="11">
        <v>38191</v>
      </c>
      <c r="I84" s="10">
        <v>35.5</v>
      </c>
      <c r="J84" s="12">
        <v>13.3</v>
      </c>
      <c r="K84" s="12">
        <f>I84*J84</f>
        <v>472.15000000000003</v>
      </c>
      <c r="N84" s="8"/>
    </row>
    <row r="85" spans="1:14" ht="18" x14ac:dyDescent="0.5">
      <c r="A85" s="10">
        <v>69</v>
      </c>
      <c r="B85" s="10" t="s">
        <v>212</v>
      </c>
      <c r="C85" s="10" t="s">
        <v>213</v>
      </c>
      <c r="D85" s="88" t="s">
        <v>678</v>
      </c>
      <c r="E85" s="10" t="s">
        <v>214</v>
      </c>
      <c r="F85" s="10" t="s">
        <v>24</v>
      </c>
      <c r="G85" s="10" t="s">
        <v>32</v>
      </c>
      <c r="H85" s="11">
        <v>40600</v>
      </c>
      <c r="I85" s="10">
        <v>35</v>
      </c>
      <c r="J85" s="12">
        <v>12.1</v>
      </c>
      <c r="K85" s="12">
        <f>I85*J85</f>
        <v>423.5</v>
      </c>
      <c r="N85" s="8"/>
    </row>
    <row r="86" spans="1:14" ht="18" x14ac:dyDescent="0.5">
      <c r="A86" s="10">
        <v>50</v>
      </c>
      <c r="B86" s="10" t="s">
        <v>161</v>
      </c>
      <c r="C86" s="10" t="s">
        <v>162</v>
      </c>
      <c r="D86" s="88" t="s">
        <v>659</v>
      </c>
      <c r="E86" s="10" t="s">
        <v>163</v>
      </c>
      <c r="F86" s="10" t="s">
        <v>28</v>
      </c>
      <c r="G86" s="10" t="s">
        <v>36</v>
      </c>
      <c r="H86" s="11">
        <v>38979</v>
      </c>
      <c r="I86" s="10">
        <v>40</v>
      </c>
      <c r="J86" s="12">
        <v>21.5</v>
      </c>
      <c r="K86" s="12">
        <f>I86*J86</f>
        <v>860</v>
      </c>
      <c r="N86" s="8"/>
    </row>
    <row r="87" spans="1:14" ht="18" x14ac:dyDescent="0.5">
      <c r="A87" s="10">
        <v>80</v>
      </c>
      <c r="B87" s="10" t="s">
        <v>241</v>
      </c>
      <c r="C87" s="10" t="s">
        <v>242</v>
      </c>
      <c r="D87" s="88" t="s">
        <v>689</v>
      </c>
      <c r="E87" s="10" t="s">
        <v>243</v>
      </c>
      <c r="F87" s="10" t="s">
        <v>15</v>
      </c>
      <c r="G87" s="10" t="s">
        <v>16</v>
      </c>
      <c r="H87" s="11">
        <v>40861</v>
      </c>
      <c r="I87" s="10">
        <v>40</v>
      </c>
      <c r="J87" s="12">
        <v>6.5</v>
      </c>
      <c r="K87" s="12">
        <f>I87*J87</f>
        <v>260</v>
      </c>
      <c r="N87" s="8"/>
    </row>
    <row r="88" spans="1:14" ht="18" x14ac:dyDescent="0.5">
      <c r="A88" s="10">
        <v>25</v>
      </c>
      <c r="B88" s="10" t="s">
        <v>92</v>
      </c>
      <c r="C88" s="10" t="s">
        <v>93</v>
      </c>
      <c r="D88" s="88" t="s">
        <v>634</v>
      </c>
      <c r="E88" s="10" t="s">
        <v>94</v>
      </c>
      <c r="F88" s="10" t="s">
        <v>15</v>
      </c>
      <c r="G88" s="10" t="s">
        <v>46</v>
      </c>
      <c r="H88" s="11">
        <v>40116</v>
      </c>
      <c r="I88" s="10">
        <v>40</v>
      </c>
      <c r="J88" s="12">
        <v>15.5</v>
      </c>
      <c r="K88" s="12">
        <f>I88*J88</f>
        <v>620</v>
      </c>
      <c r="N88" s="8"/>
    </row>
    <row r="89" spans="1:14" ht="18" x14ac:dyDescent="0.5">
      <c r="A89" s="10">
        <v>31</v>
      </c>
      <c r="B89" s="10" t="s">
        <v>109</v>
      </c>
      <c r="C89" s="10" t="s">
        <v>110</v>
      </c>
      <c r="D89" s="88" t="s">
        <v>640</v>
      </c>
      <c r="E89" s="10" t="s">
        <v>111</v>
      </c>
      <c r="F89" s="10" t="s">
        <v>20</v>
      </c>
      <c r="G89" s="10" t="s">
        <v>46</v>
      </c>
      <c r="H89" s="11">
        <v>40144</v>
      </c>
      <c r="I89" s="10">
        <v>25</v>
      </c>
      <c r="J89" s="12">
        <v>8.52</v>
      </c>
      <c r="K89" s="12">
        <f>I89*J89</f>
        <v>213</v>
      </c>
      <c r="N89" s="8"/>
    </row>
    <row r="90" spans="1:14" ht="18" x14ac:dyDescent="0.5">
      <c r="A90" s="10">
        <v>84</v>
      </c>
      <c r="B90" s="10" t="s">
        <v>253</v>
      </c>
      <c r="C90" s="10" t="s">
        <v>254</v>
      </c>
      <c r="D90" s="88" t="s">
        <v>693</v>
      </c>
      <c r="E90" s="10" t="s">
        <v>255</v>
      </c>
      <c r="F90" s="10" t="s">
        <v>20</v>
      </c>
      <c r="G90" s="10" t="s">
        <v>46</v>
      </c>
      <c r="H90" s="11">
        <v>39042</v>
      </c>
      <c r="I90" s="10">
        <v>32</v>
      </c>
      <c r="J90" s="12">
        <v>8.75</v>
      </c>
      <c r="K90" s="12">
        <f>I90*J90</f>
        <v>280</v>
      </c>
      <c r="N90" s="8"/>
    </row>
    <row r="91" spans="1:14" ht="18" x14ac:dyDescent="0.5">
      <c r="A91" s="10">
        <v>4</v>
      </c>
      <c r="B91" s="10" t="s">
        <v>25</v>
      </c>
      <c r="C91" s="10" t="s">
        <v>26</v>
      </c>
      <c r="D91" s="88" t="s">
        <v>613</v>
      </c>
      <c r="E91" s="10" t="s">
        <v>27</v>
      </c>
      <c r="F91" s="10" t="s">
        <v>28</v>
      </c>
      <c r="G91" s="10" t="s">
        <v>16</v>
      </c>
      <c r="H91" s="11">
        <v>39590</v>
      </c>
      <c r="I91" s="10">
        <v>40</v>
      </c>
      <c r="J91" s="12">
        <v>8.75</v>
      </c>
      <c r="K91" s="12">
        <f>I91*J91</f>
        <v>350</v>
      </c>
      <c r="N91" s="8"/>
    </row>
    <row r="92" spans="1:14" ht="18" x14ac:dyDescent="0.5">
      <c r="A92" s="10">
        <v>26</v>
      </c>
      <c r="B92" s="10" t="s">
        <v>95</v>
      </c>
      <c r="C92" s="10" t="s">
        <v>96</v>
      </c>
      <c r="D92" s="88" t="s">
        <v>635</v>
      </c>
      <c r="E92" s="10" t="s">
        <v>97</v>
      </c>
      <c r="F92" s="10" t="s">
        <v>24</v>
      </c>
      <c r="G92" s="10" t="s">
        <v>46</v>
      </c>
      <c r="H92" s="11">
        <v>40743</v>
      </c>
      <c r="I92" s="10">
        <v>32</v>
      </c>
      <c r="J92" s="12">
        <v>5.5</v>
      </c>
      <c r="K92" s="12">
        <f>I92*J92</f>
        <v>176</v>
      </c>
      <c r="N92" s="8"/>
    </row>
    <row r="93" spans="1:14" ht="18" x14ac:dyDescent="0.5">
      <c r="A93" s="10">
        <v>7</v>
      </c>
      <c r="B93" s="10" t="s">
        <v>37</v>
      </c>
      <c r="C93" s="10" t="s">
        <v>38</v>
      </c>
      <c r="D93" s="88" t="s">
        <v>616</v>
      </c>
      <c r="E93" s="10" t="s">
        <v>39</v>
      </c>
      <c r="F93" s="10" t="s">
        <v>24</v>
      </c>
      <c r="G93" s="10" t="s">
        <v>16</v>
      </c>
      <c r="H93" s="11">
        <v>39854</v>
      </c>
      <c r="I93" s="10">
        <v>35</v>
      </c>
      <c r="J93" s="12">
        <v>12.1</v>
      </c>
      <c r="K93" s="12">
        <f>I93*J93</f>
        <v>423.5</v>
      </c>
      <c r="N93" s="8"/>
    </row>
    <row r="94" spans="1:14" ht="18" x14ac:dyDescent="0.5">
      <c r="A94" s="10">
        <v>78</v>
      </c>
      <c r="B94" s="10" t="s">
        <v>37</v>
      </c>
      <c r="C94" s="10" t="s">
        <v>236</v>
      </c>
      <c r="D94" s="88" t="s">
        <v>687</v>
      </c>
      <c r="E94" s="10" t="s">
        <v>237</v>
      </c>
      <c r="F94" s="10" t="s">
        <v>24</v>
      </c>
      <c r="G94" s="10" t="s">
        <v>36</v>
      </c>
      <c r="H94" s="11">
        <v>40590</v>
      </c>
      <c r="I94" s="10">
        <v>40</v>
      </c>
      <c r="J94" s="12">
        <v>22</v>
      </c>
      <c r="K94" s="12">
        <f>I94*J94</f>
        <v>880</v>
      </c>
      <c r="N94" s="8"/>
    </row>
    <row r="95" spans="1:14" ht="18" x14ac:dyDescent="0.5">
      <c r="A95" s="10">
        <v>76</v>
      </c>
      <c r="B95" s="10" t="s">
        <v>230</v>
      </c>
      <c r="C95" s="10" t="s">
        <v>231</v>
      </c>
      <c r="D95" s="88" t="s">
        <v>685</v>
      </c>
      <c r="E95" s="10" t="s">
        <v>232</v>
      </c>
      <c r="F95" s="10" t="s">
        <v>15</v>
      </c>
      <c r="G95" s="10" t="s">
        <v>16</v>
      </c>
      <c r="H95" s="11">
        <v>40097</v>
      </c>
      <c r="I95" s="10">
        <v>40</v>
      </c>
      <c r="J95" s="12">
        <v>6.5</v>
      </c>
      <c r="K95" s="12">
        <f>I95*J95</f>
        <v>260</v>
      </c>
      <c r="N95" s="8"/>
    </row>
    <row r="96" spans="1:14" ht="18" x14ac:dyDescent="0.5">
      <c r="A96" s="10">
        <v>58</v>
      </c>
      <c r="B96" s="10" t="s">
        <v>183</v>
      </c>
      <c r="C96" s="10" t="s">
        <v>184</v>
      </c>
      <c r="D96" s="88" t="s">
        <v>667</v>
      </c>
      <c r="E96" s="10" t="s">
        <v>185</v>
      </c>
      <c r="F96" s="10" t="s">
        <v>20</v>
      </c>
      <c r="G96" s="10" t="s">
        <v>36</v>
      </c>
      <c r="H96" s="11">
        <v>40124</v>
      </c>
      <c r="I96" s="10">
        <v>40</v>
      </c>
      <c r="J96" s="12">
        <v>12.6</v>
      </c>
      <c r="K96" s="12">
        <f>I96*J96</f>
        <v>504</v>
      </c>
      <c r="N96" s="8"/>
    </row>
    <row r="97" spans="1:14" ht="18" x14ac:dyDescent="0.5">
      <c r="A97" s="10">
        <v>68</v>
      </c>
      <c r="B97" s="10" t="s">
        <v>210</v>
      </c>
      <c r="C97" s="10" t="s">
        <v>22</v>
      </c>
      <c r="D97" s="88" t="s">
        <v>677</v>
      </c>
      <c r="E97" s="10" t="s">
        <v>211</v>
      </c>
      <c r="F97" s="10" t="s">
        <v>20</v>
      </c>
      <c r="G97" s="10" t="s">
        <v>16</v>
      </c>
      <c r="H97" s="11">
        <v>40084</v>
      </c>
      <c r="I97" s="10">
        <v>40</v>
      </c>
      <c r="J97" s="12">
        <v>15.5</v>
      </c>
      <c r="K97" s="12">
        <f>I97*J97</f>
        <v>620</v>
      </c>
      <c r="N97" s="8"/>
    </row>
    <row r="98" spans="1:14" x14ac:dyDescent="0.25">
      <c r="K98" s="3"/>
    </row>
  </sheetData>
  <sortState xmlns:xlrd2="http://schemas.microsoft.com/office/spreadsheetml/2017/richdata2" ref="A4:K97">
    <sortCondition ref="A6"/>
  </sortState>
  <phoneticPr fontId="0" type="halfwidthKatakana" alignment="noControl"/>
  <hyperlinks>
    <hyperlink ref="D81" r:id="rId1" xr:uid="{BA0A6BD1-7E3C-4A19-A360-9804BA325858}"/>
    <hyperlink ref="D82" r:id="rId2" xr:uid="{F58B3D31-BAE2-4FB8-83F3-8F2772CA4C9E}"/>
    <hyperlink ref="D21" r:id="rId3" xr:uid="{ED3B55A8-740D-4A32-B619-8A89637158B3}"/>
    <hyperlink ref="D91" r:id="rId4" xr:uid="{7A2CB732-FA68-453B-A424-77A8AC2E12F4}"/>
    <hyperlink ref="D29" r:id="rId5" xr:uid="{6BA69F2E-7468-4B8C-ADB4-4CBF4759A115}"/>
    <hyperlink ref="D58" r:id="rId6" xr:uid="{C4F370CA-5980-4E2E-8657-27B5ABD2529B}"/>
    <hyperlink ref="D93" r:id="rId7" xr:uid="{11D924AD-9C96-4047-A8B4-D24AA7B94DFB}"/>
    <hyperlink ref="D7" r:id="rId8" xr:uid="{E5353D55-A5E4-4FFD-86A0-AAFFBA086081}"/>
    <hyperlink ref="D17" r:id="rId9" xr:uid="{5BD212DC-2C66-4A75-B37B-7AE6398221E2}"/>
    <hyperlink ref="D38" r:id="rId10" xr:uid="{76DAEDB4-405D-4DEE-A4FD-DA92615824B7}"/>
    <hyperlink ref="D84" r:id="rId11" xr:uid="{A85FDD5E-B2C0-4034-B396-987A133BFD69}"/>
    <hyperlink ref="D83" r:id="rId12" xr:uid="{E36E4601-EB3E-42C0-BB80-D24C3D11CE01}"/>
    <hyperlink ref="D10" r:id="rId13" xr:uid="{1D6E5423-873F-4CF4-94CF-59F8428BD25D}"/>
    <hyperlink ref="D18" r:id="rId14" xr:uid="{80FFE4ED-9633-4342-8E9C-301B190BBD7F}"/>
    <hyperlink ref="D79" r:id="rId15" xr:uid="{65DAB107-1544-4752-A8CA-5C4048A47477}"/>
    <hyperlink ref="D44" r:id="rId16" xr:uid="{E313A4B7-900B-41B2-8315-6393A61EE094}"/>
    <hyperlink ref="D34" r:id="rId17" xr:uid="{FF05735E-B69A-483D-A5B2-9A73405C3573}"/>
    <hyperlink ref="D73" r:id="rId18" xr:uid="{60F59877-90C8-4125-94A4-CE1DD747FEEC}"/>
    <hyperlink ref="D22" r:id="rId19" xr:uid="{4FD79986-629A-4093-ABA9-3EEF0D43A513}"/>
    <hyperlink ref="D15" r:id="rId20" xr:uid="{DB32A45F-DD08-46DB-A8DD-722EB7191DA7}"/>
    <hyperlink ref="D53" r:id="rId21" xr:uid="{30534128-FA3A-4E1B-82B4-DA860F629913}"/>
    <hyperlink ref="D42" r:id="rId22" xr:uid="{0B1903DA-D092-49C4-B19C-B34E338C4ADB}"/>
    <hyperlink ref="D46" r:id="rId23" xr:uid="{3F1D3209-F159-4492-96FE-C818B8E058DF}"/>
    <hyperlink ref="D88" r:id="rId24" xr:uid="{C43EE0DD-2869-47AA-A79F-EDB7741B7D9F}"/>
    <hyperlink ref="D92" r:id="rId25" xr:uid="{7BA177A7-6872-4FEB-9AB7-5F73281B897F}"/>
    <hyperlink ref="D11" r:id="rId26" xr:uid="{59FA1126-B53B-4F77-82C3-971442B9768D}"/>
    <hyperlink ref="D78" r:id="rId27" xr:uid="{0899763B-82FB-4831-9207-AAEED06AFA39}"/>
    <hyperlink ref="D24" r:id="rId28" xr:uid="{05904EA9-4716-437C-9559-95A88525BE0D}"/>
    <hyperlink ref="D50" r:id="rId29" xr:uid="{097ADB0B-E61F-40C6-984A-7A6290DA8DC5}"/>
    <hyperlink ref="D89" r:id="rId30" xr:uid="{D9047AD7-B844-4EE2-BA58-11EBDDBD5435}"/>
    <hyperlink ref="D43" r:id="rId31" xr:uid="{5CBF349A-4C68-4C4B-9F35-7B5F039039EE}"/>
    <hyperlink ref="D61" r:id="rId32" xr:uid="{DC33CC7E-ACD4-4CFA-A160-FCA99A36CD92}"/>
    <hyperlink ref="D13" r:id="rId33" xr:uid="{C0AA02D8-46EA-4306-8298-03702A5C4A8E}"/>
    <hyperlink ref="D68" r:id="rId34" xr:uid="{59AED9F3-DEF6-48AD-8C92-281061D7989B}"/>
    <hyperlink ref="D76" r:id="rId35" xr:uid="{E0D89C5B-EEB6-4142-B9CC-BDFD98D2B317}"/>
    <hyperlink ref="D67" r:id="rId36" xr:uid="{D0F9E11E-C692-4050-BC90-0A5C8CF93398}"/>
    <hyperlink ref="D30" r:id="rId37" xr:uid="{3F540A27-BDCB-4D7A-BDF9-8AF17C122935}"/>
    <hyperlink ref="D72" r:id="rId38" xr:uid="{1D362AC1-3884-4141-939C-7FA2ECA7AE74}"/>
    <hyperlink ref="D36" r:id="rId39" xr:uid="{37E11863-29A9-4793-9A84-14522AF42940}"/>
    <hyperlink ref="D55" r:id="rId40" xr:uid="{7CDE1FB3-77F3-4AFF-BCBA-444FA0D2A4CC}"/>
    <hyperlink ref="D8" r:id="rId41" xr:uid="{CD1CF1BD-9728-4CB7-9CE3-94D0B0D500B5}"/>
    <hyperlink ref="D71" r:id="rId42" xr:uid="{EBA79117-19B7-40C9-9A11-88961A13B160}"/>
    <hyperlink ref="D69" r:id="rId43" xr:uid="{13A8C7EB-92FB-40CC-87E4-4AACE58912A3}"/>
    <hyperlink ref="D59" r:id="rId44" xr:uid="{61DCE538-5163-4BDA-8768-8E2B870194AF}"/>
    <hyperlink ref="D60" r:id="rId45" xr:uid="{52E60B90-6C83-44EF-A6F1-8DAF3D9E4B4D}"/>
    <hyperlink ref="D6" r:id="rId46" xr:uid="{7F676C6E-6694-46A9-9940-B0B59F966A2A}"/>
    <hyperlink ref="D25" r:id="rId47" xr:uid="{D175DBA5-B5E5-45A9-B7A4-515AE4DD22E8}"/>
    <hyperlink ref="D33" r:id="rId48" xr:uid="{385DC0E6-42BE-4FD1-992C-FB45D414BBC3}"/>
    <hyperlink ref="D86" r:id="rId49" xr:uid="{776EC2B7-CDE2-43A4-8E5E-179A1051B7D8}"/>
    <hyperlink ref="D16" r:id="rId50" xr:uid="{5AB355D4-1794-4254-996B-EF973E05CDC1}"/>
    <hyperlink ref="D40" r:id="rId51" xr:uid="{A8BF8BA5-6667-49B9-8352-29C632470A57}"/>
    <hyperlink ref="D14" r:id="rId52" xr:uid="{E27C12F3-21AB-45E2-8288-742E3AAA274B}"/>
    <hyperlink ref="D23" r:id="rId53" xr:uid="{39AC264E-AC48-49D2-8F72-34B1BBDF46C1}"/>
    <hyperlink ref="D47" r:id="rId54" xr:uid="{F5E2378F-FE94-4A90-963D-C7AC075361E4}"/>
    <hyperlink ref="D52" r:id="rId55" xr:uid="{2EB36297-FBB9-41C3-A118-D668E20F1CF0}"/>
    <hyperlink ref="D9" r:id="rId56" xr:uid="{FC03B646-6090-486C-B151-820FB168B513}"/>
    <hyperlink ref="D96" r:id="rId57" xr:uid="{C23568EC-39AC-44B0-96DD-0997088C08B3}"/>
    <hyperlink ref="D54" r:id="rId58" xr:uid="{CB944D4E-4C6D-4C0E-A3E7-41BCA5D37DE5}"/>
    <hyperlink ref="D26" r:id="rId59" xr:uid="{32B68B5A-A923-482A-BC84-0A33FC33B529}"/>
    <hyperlink ref="D20" r:id="rId60" xr:uid="{BD0A1B35-9FC2-4F98-8D8A-31668E4ECB59}"/>
    <hyperlink ref="D70" r:id="rId61" xr:uid="{425DD069-89F1-4DE0-B070-15694A7D87C9}"/>
    <hyperlink ref="D49" r:id="rId62" xr:uid="{FDB6832C-2BDD-4C45-A7CE-8DEF085D6CBA}"/>
    <hyperlink ref="D64" r:id="rId63" xr:uid="{9622A556-39B8-41D3-A168-6D918413F2B6}"/>
    <hyperlink ref="D62" r:id="rId64" xr:uid="{FE17C379-1E67-4D8F-BB77-B82065B5F0DC}"/>
    <hyperlink ref="D19" r:id="rId65" xr:uid="{D59D8EFF-1C0F-479E-9D55-89D1A380CED5}"/>
    <hyperlink ref="D75" r:id="rId66" xr:uid="{D8912C93-2000-4B18-9F3E-ECC47B0AA80F}"/>
    <hyperlink ref="D97" r:id="rId67" xr:uid="{174FE679-656E-40D8-9D5E-F20FBB7D8D35}"/>
    <hyperlink ref="D85" r:id="rId68" xr:uid="{8CA63412-0C8C-4E2E-881B-E386A930E36B}"/>
    <hyperlink ref="D57" r:id="rId69" xr:uid="{5BA61033-9017-4510-A937-65CADE15ECEB}"/>
    <hyperlink ref="D65" r:id="rId70" xr:uid="{D50445E3-4499-46D2-A24D-E8D465233000}"/>
    <hyperlink ref="D51" r:id="rId71" xr:uid="{446BD128-E0AC-41C0-8B91-F32C331BFE70}"/>
    <hyperlink ref="D12" r:id="rId72" xr:uid="{1AED52F0-D227-46D9-AE6B-0C5F10448D2A}"/>
    <hyperlink ref="D31" r:id="rId73" xr:uid="{5732E11A-0C53-43B5-91AF-24DAB019355E}"/>
    <hyperlink ref="D41" r:id="rId74" xr:uid="{895D9D3B-5DA2-467F-B967-F6B05AB71E37}"/>
    <hyperlink ref="D95" r:id="rId75" xr:uid="{DED08829-C88B-4C1A-AD66-C47E0C41A5A8}"/>
    <hyperlink ref="D28" r:id="rId76" xr:uid="{0E8BB4D4-B992-4CCD-BA45-6083F783D98D}"/>
    <hyperlink ref="D94" r:id="rId77" xr:uid="{34E56089-39A1-4FCD-B79E-9EBA89ED9679}"/>
    <hyperlink ref="D66" r:id="rId78" xr:uid="{BC8A95F6-5D3B-4646-8D21-A4260C2A6665}"/>
    <hyperlink ref="D87" r:id="rId79" xr:uid="{CF152802-03FF-4369-BE0D-661E5D22529C}"/>
    <hyperlink ref="D35" r:id="rId80" xr:uid="{E11795FA-0515-45E7-A024-A167D9B01BD2}"/>
    <hyperlink ref="D77" r:id="rId81" xr:uid="{F3836485-3E57-4B60-BC22-A2E2D7538A2C}"/>
    <hyperlink ref="D63" r:id="rId82" xr:uid="{E1C1C85A-8ED9-4DD8-B982-B9523AFE54E8}"/>
    <hyperlink ref="D90" r:id="rId83" xr:uid="{3B124BDA-D4E2-4B6F-B2A9-9F3B08F5622E}"/>
    <hyperlink ref="D39" r:id="rId84" xr:uid="{71E34B43-EA02-4E19-992B-6BD992F89D5D}"/>
    <hyperlink ref="D56" r:id="rId85" xr:uid="{25F06A22-97FF-4F35-8BD1-D04DB2E9A7C7}"/>
    <hyperlink ref="D45" r:id="rId86" xr:uid="{F0954A9C-5EC2-4567-90B6-4935F65F0573}"/>
    <hyperlink ref="D74" r:id="rId87" xr:uid="{D680E2B6-F116-44C9-A349-464EC2FD3AA2}"/>
    <hyperlink ref="D32" r:id="rId88" xr:uid="{AF1B7C59-54DC-4BA3-8CC9-F677344389B3}"/>
    <hyperlink ref="D4" r:id="rId89" xr:uid="{2387DF55-5E67-46E4-81A4-2BB78BDF7551}"/>
    <hyperlink ref="D37" r:id="rId90" xr:uid="{C19C7D3C-3C15-4281-B018-575BDF961535}"/>
    <hyperlink ref="D80" r:id="rId91" xr:uid="{8FE2420A-C412-4850-BA8D-63D6803E016C}"/>
    <hyperlink ref="D27" r:id="rId92" xr:uid="{80E7FF89-7D84-4654-A439-32D217B2D9B4}"/>
    <hyperlink ref="D5" r:id="rId93" xr:uid="{26898611-909A-4777-ABD2-36F0969AFB04}"/>
  </hyperlinks>
  <pageMargins left="0.75" right="0.75" top="1" bottom="1" header="0.5" footer="0.5"/>
  <pageSetup orientation="portrait" horizontalDpi="300" verticalDpi="300" r:id="rId94"/>
  <headerFooter alignWithMargins="0">
    <oddHeader>&amp;A</oddHeader>
    <oddFooter>Page &amp;P</oddFooter>
  </headerFooter>
  <tableParts count="1">
    <tablePart r:id="rId95"/>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K52"/>
  <sheetViews>
    <sheetView zoomScale="130" zoomScaleNormal="130" zoomScalePageLayoutView="130" workbookViewId="0">
      <selection activeCell="D10" sqref="A3:I52"/>
    </sheetView>
  </sheetViews>
  <sheetFormatPr defaultColWidth="8.88671875" defaultRowHeight="14.25" customHeight="1" x14ac:dyDescent="0.25"/>
  <cols>
    <col min="1" max="1" width="8.44140625" bestFit="1" customWidth="1"/>
    <col min="2" max="2" width="12.109375" bestFit="1" customWidth="1"/>
    <col min="3" max="3" width="12.33203125" bestFit="1" customWidth="1"/>
    <col min="4" max="4" width="9.44140625" bestFit="1" customWidth="1"/>
    <col min="5" max="5" width="10.33203125" bestFit="1" customWidth="1"/>
    <col min="6" max="6" width="11.44140625" bestFit="1" customWidth="1"/>
    <col min="7" max="7" width="9.6640625" bestFit="1" customWidth="1"/>
    <col min="8" max="8" width="11" bestFit="1" customWidth="1"/>
    <col min="9" max="9" width="11.44140625" bestFit="1" customWidth="1"/>
    <col min="11" max="11" width="24" bestFit="1" customWidth="1"/>
    <col min="12" max="12" width="11" customWidth="1"/>
  </cols>
  <sheetData>
    <row r="1" spans="1:11" ht="27" x14ac:dyDescent="0.65">
      <c r="A1" s="16" t="s">
        <v>282</v>
      </c>
    </row>
    <row r="2" spans="1:11" ht="14.25" customHeight="1" x14ac:dyDescent="0.25">
      <c r="K2" t="s">
        <v>706</v>
      </c>
    </row>
    <row r="3" spans="1:11" ht="20.399999999999999" thickBot="1" x14ac:dyDescent="0.55000000000000004">
      <c r="A3" s="15" t="s">
        <v>283</v>
      </c>
      <c r="B3" s="15" t="s">
        <v>284</v>
      </c>
      <c r="C3" s="15" t="s">
        <v>285</v>
      </c>
      <c r="D3" s="15" t="s">
        <v>286</v>
      </c>
      <c r="E3" s="15" t="s">
        <v>287</v>
      </c>
      <c r="F3" s="15" t="s">
        <v>288</v>
      </c>
      <c r="G3" s="15" t="s">
        <v>289</v>
      </c>
      <c r="H3" s="18" t="s">
        <v>290</v>
      </c>
      <c r="I3" s="15" t="s">
        <v>291</v>
      </c>
      <c r="K3" s="89" t="s">
        <v>705</v>
      </c>
    </row>
    <row r="4" spans="1:11" ht="14.25" customHeight="1" thickTop="1" x14ac:dyDescent="0.5">
      <c r="A4" s="10">
        <v>1054</v>
      </c>
      <c r="B4" s="10" t="s">
        <v>81</v>
      </c>
      <c r="C4" s="10" t="s">
        <v>223</v>
      </c>
      <c r="D4" s="10" t="s">
        <v>298</v>
      </c>
      <c r="E4" s="10" t="s">
        <v>299</v>
      </c>
      <c r="F4" s="10">
        <v>148</v>
      </c>
      <c r="G4" s="10" t="s">
        <v>300</v>
      </c>
      <c r="H4" s="11">
        <v>38334</v>
      </c>
      <c r="I4" s="10" t="s">
        <v>301</v>
      </c>
      <c r="K4" t="s">
        <v>707</v>
      </c>
    </row>
    <row r="5" spans="1:11" ht="14.25" customHeight="1" x14ac:dyDescent="0.5">
      <c r="A5" s="10">
        <v>1167</v>
      </c>
      <c r="B5" s="10" t="s">
        <v>324</v>
      </c>
      <c r="C5" s="10" t="s">
        <v>274</v>
      </c>
      <c r="D5" s="10" t="s">
        <v>294</v>
      </c>
      <c r="E5" s="10" t="s">
        <v>325</v>
      </c>
      <c r="F5" s="10">
        <v>119</v>
      </c>
      <c r="G5" s="10" t="s">
        <v>296</v>
      </c>
      <c r="H5" s="11">
        <v>38336</v>
      </c>
      <c r="I5" s="10" t="s">
        <v>301</v>
      </c>
      <c r="K5" t="s">
        <v>708</v>
      </c>
    </row>
    <row r="6" spans="1:11" ht="14.25" customHeight="1" x14ac:dyDescent="0.5">
      <c r="A6" s="10">
        <v>1329</v>
      </c>
      <c r="B6" s="10" t="s">
        <v>345</v>
      </c>
      <c r="C6" s="10" t="s">
        <v>346</v>
      </c>
      <c r="D6" s="10" t="s">
        <v>317</v>
      </c>
      <c r="E6" s="10" t="s">
        <v>347</v>
      </c>
      <c r="F6" s="10">
        <v>151</v>
      </c>
      <c r="G6" s="10" t="s">
        <v>313</v>
      </c>
      <c r="H6" s="11">
        <v>37551</v>
      </c>
      <c r="I6" s="10" t="s">
        <v>301</v>
      </c>
    </row>
    <row r="7" spans="1:11" ht="14.25" customHeight="1" x14ac:dyDescent="0.5">
      <c r="A7" s="10">
        <v>1509</v>
      </c>
      <c r="B7" s="10" t="s">
        <v>363</v>
      </c>
      <c r="C7" s="10" t="s">
        <v>364</v>
      </c>
      <c r="D7" s="10" t="s">
        <v>298</v>
      </c>
      <c r="E7" s="10" t="s">
        <v>365</v>
      </c>
      <c r="F7" s="10">
        <v>135</v>
      </c>
      <c r="G7" s="10" t="s">
        <v>300</v>
      </c>
      <c r="H7" s="11">
        <v>36207</v>
      </c>
      <c r="I7" s="10" t="s">
        <v>301</v>
      </c>
    </row>
    <row r="8" spans="1:11" ht="14.25" customHeight="1" x14ac:dyDescent="0.5">
      <c r="A8" s="10">
        <v>1721</v>
      </c>
      <c r="B8" s="10" t="s">
        <v>385</v>
      </c>
      <c r="C8" s="10" t="s">
        <v>386</v>
      </c>
      <c r="D8" s="10" t="s">
        <v>327</v>
      </c>
      <c r="E8" s="10" t="s">
        <v>387</v>
      </c>
      <c r="F8" s="10">
        <v>102</v>
      </c>
      <c r="G8" s="10" t="s">
        <v>296</v>
      </c>
      <c r="H8" s="11">
        <v>38081</v>
      </c>
      <c r="I8" s="10" t="s">
        <v>301</v>
      </c>
    </row>
    <row r="9" spans="1:11" ht="14.25" customHeight="1" x14ac:dyDescent="0.5">
      <c r="A9" s="10">
        <v>1908</v>
      </c>
      <c r="B9" s="10" t="s">
        <v>402</v>
      </c>
      <c r="C9" s="10" t="s">
        <v>403</v>
      </c>
      <c r="D9" s="10" t="s">
        <v>298</v>
      </c>
      <c r="E9" s="10" t="s">
        <v>404</v>
      </c>
      <c r="F9" s="10">
        <v>152</v>
      </c>
      <c r="G9" s="10" t="s">
        <v>300</v>
      </c>
      <c r="H9" s="11">
        <v>35807</v>
      </c>
      <c r="I9" s="10" t="s">
        <v>301</v>
      </c>
    </row>
    <row r="10" spans="1:11" ht="14.25" customHeight="1" x14ac:dyDescent="0.5">
      <c r="A10" s="10">
        <v>1982</v>
      </c>
      <c r="B10" s="10" t="s">
        <v>324</v>
      </c>
      <c r="C10" s="10" t="s">
        <v>425</v>
      </c>
      <c r="D10" s="10" t="s">
        <v>294</v>
      </c>
      <c r="E10" s="10" t="s">
        <v>426</v>
      </c>
      <c r="F10" s="10">
        <v>202</v>
      </c>
      <c r="G10" s="10" t="s">
        <v>296</v>
      </c>
      <c r="H10" s="11">
        <v>40513</v>
      </c>
      <c r="I10" s="10" t="s">
        <v>301</v>
      </c>
    </row>
    <row r="11" spans="1:11" ht="14.25" customHeight="1" x14ac:dyDescent="0.5">
      <c r="A11" s="10">
        <v>1078</v>
      </c>
      <c r="B11" s="10" t="s">
        <v>315</v>
      </c>
      <c r="C11" s="10" t="s">
        <v>316</v>
      </c>
      <c r="D11" s="10" t="s">
        <v>317</v>
      </c>
      <c r="E11" s="10" t="s">
        <v>318</v>
      </c>
      <c r="F11" s="10">
        <v>101</v>
      </c>
      <c r="G11" s="10" t="s">
        <v>313</v>
      </c>
      <c r="H11" s="11">
        <v>36493</v>
      </c>
      <c r="I11" s="10" t="s">
        <v>319</v>
      </c>
    </row>
    <row r="12" spans="1:11" ht="14.25" customHeight="1" x14ac:dyDescent="0.5">
      <c r="A12" s="10">
        <v>1299</v>
      </c>
      <c r="B12" s="10" t="s">
        <v>139</v>
      </c>
      <c r="C12" s="10" t="s">
        <v>337</v>
      </c>
      <c r="D12" s="10" t="s">
        <v>338</v>
      </c>
      <c r="E12" s="10" t="s">
        <v>339</v>
      </c>
      <c r="F12" s="10">
        <v>127</v>
      </c>
      <c r="G12" s="10" t="s">
        <v>300</v>
      </c>
      <c r="H12" s="11">
        <v>37853</v>
      </c>
      <c r="I12" s="10" t="s">
        <v>319</v>
      </c>
    </row>
    <row r="13" spans="1:11" ht="14.25" customHeight="1" x14ac:dyDescent="0.5">
      <c r="A13" s="10">
        <v>1368</v>
      </c>
      <c r="B13" s="10" t="s">
        <v>357</v>
      </c>
      <c r="C13" s="10" t="s">
        <v>358</v>
      </c>
      <c r="D13" s="10" t="s">
        <v>298</v>
      </c>
      <c r="E13" s="10" t="s">
        <v>359</v>
      </c>
      <c r="F13" s="10">
        <v>132</v>
      </c>
      <c r="G13" s="10" t="s">
        <v>313</v>
      </c>
      <c r="H13" s="11">
        <v>35376</v>
      </c>
      <c r="I13" s="10" t="s">
        <v>319</v>
      </c>
    </row>
    <row r="14" spans="1:11" ht="14.25" customHeight="1" x14ac:dyDescent="0.5">
      <c r="A14" s="10">
        <v>1672</v>
      </c>
      <c r="B14" s="10" t="s">
        <v>378</v>
      </c>
      <c r="C14" s="10" t="s">
        <v>379</v>
      </c>
      <c r="D14" s="10" t="s">
        <v>338</v>
      </c>
      <c r="E14" s="10" t="s">
        <v>380</v>
      </c>
      <c r="F14" s="10">
        <v>114</v>
      </c>
      <c r="G14" s="10" t="s">
        <v>300</v>
      </c>
      <c r="H14" s="11">
        <v>37969</v>
      </c>
      <c r="I14" s="10" t="s">
        <v>319</v>
      </c>
    </row>
    <row r="15" spans="1:11" ht="14.25" customHeight="1" x14ac:dyDescent="0.5">
      <c r="A15" s="10">
        <v>1814</v>
      </c>
      <c r="B15" s="10" t="s">
        <v>396</v>
      </c>
      <c r="C15" s="10" t="s">
        <v>397</v>
      </c>
      <c r="D15" s="10" t="s">
        <v>327</v>
      </c>
      <c r="E15" s="10" t="s">
        <v>398</v>
      </c>
      <c r="F15" s="10">
        <v>103</v>
      </c>
      <c r="G15" s="10" t="s">
        <v>296</v>
      </c>
      <c r="H15" s="11">
        <v>37561</v>
      </c>
      <c r="I15" s="10" t="s">
        <v>319</v>
      </c>
    </row>
    <row r="16" spans="1:11" ht="14.25" customHeight="1" x14ac:dyDescent="0.5">
      <c r="A16" s="10">
        <v>1964</v>
      </c>
      <c r="B16" s="10" t="s">
        <v>416</v>
      </c>
      <c r="C16" s="10" t="s">
        <v>417</v>
      </c>
      <c r="D16" s="10" t="s">
        <v>317</v>
      </c>
      <c r="E16" s="10" t="s">
        <v>418</v>
      </c>
      <c r="F16" s="10">
        <v>108</v>
      </c>
      <c r="G16" s="10" t="s">
        <v>313</v>
      </c>
      <c r="H16" s="11">
        <v>38549</v>
      </c>
      <c r="I16" s="10" t="s">
        <v>319</v>
      </c>
    </row>
    <row r="17" spans="1:9" ht="14.25" customHeight="1" x14ac:dyDescent="0.5">
      <c r="A17" s="10">
        <v>1995</v>
      </c>
      <c r="B17" s="10" t="s">
        <v>435</v>
      </c>
      <c r="C17" s="10" t="s">
        <v>216</v>
      </c>
      <c r="D17" s="10" t="s">
        <v>298</v>
      </c>
      <c r="E17" s="10" t="s">
        <v>436</v>
      </c>
      <c r="F17" s="10">
        <v>198</v>
      </c>
      <c r="G17" s="10" t="s">
        <v>300</v>
      </c>
      <c r="H17" s="11">
        <v>40845</v>
      </c>
      <c r="I17" s="10" t="s">
        <v>319</v>
      </c>
    </row>
    <row r="18" spans="1:9" ht="14.25" customHeight="1" x14ac:dyDescent="0.5">
      <c r="A18" s="10">
        <v>1011</v>
      </c>
      <c r="B18" s="10" t="s">
        <v>292</v>
      </c>
      <c r="C18" s="10" t="s">
        <v>293</v>
      </c>
      <c r="D18" s="10" t="s">
        <v>294</v>
      </c>
      <c r="E18" s="10" t="s">
        <v>295</v>
      </c>
      <c r="F18" s="10">
        <v>109</v>
      </c>
      <c r="G18" s="10" t="s">
        <v>296</v>
      </c>
      <c r="H18" s="11">
        <v>36436</v>
      </c>
      <c r="I18" s="10" t="s">
        <v>297</v>
      </c>
    </row>
    <row r="19" spans="1:9" ht="14.25" customHeight="1" x14ac:dyDescent="0.5">
      <c r="A19" s="10">
        <v>1196</v>
      </c>
      <c r="B19" s="10" t="s">
        <v>326</v>
      </c>
      <c r="C19" s="10" t="s">
        <v>259</v>
      </c>
      <c r="D19" s="10" t="s">
        <v>327</v>
      </c>
      <c r="E19" s="10" t="s">
        <v>328</v>
      </c>
      <c r="F19" s="10">
        <v>289</v>
      </c>
      <c r="G19" s="10" t="s">
        <v>296</v>
      </c>
      <c r="H19" s="11">
        <v>40876</v>
      </c>
      <c r="I19" s="10" t="s">
        <v>297</v>
      </c>
    </row>
    <row r="20" spans="1:9" ht="14.25" customHeight="1" x14ac:dyDescent="0.5">
      <c r="A20" s="10">
        <v>1310</v>
      </c>
      <c r="B20" s="10" t="s">
        <v>81</v>
      </c>
      <c r="C20" s="10" t="s">
        <v>343</v>
      </c>
      <c r="D20" s="10" t="s">
        <v>338</v>
      </c>
      <c r="E20" s="10" t="s">
        <v>344</v>
      </c>
      <c r="F20" s="10">
        <v>137</v>
      </c>
      <c r="G20" s="10" t="s">
        <v>300</v>
      </c>
      <c r="H20" s="11">
        <v>36679</v>
      </c>
      <c r="I20" s="10" t="s">
        <v>297</v>
      </c>
    </row>
    <row r="21" spans="1:9" ht="14.25" customHeight="1" x14ac:dyDescent="0.5">
      <c r="A21" s="10">
        <v>1516</v>
      </c>
      <c r="B21" s="10" t="s">
        <v>366</v>
      </c>
      <c r="C21" s="10" t="s">
        <v>367</v>
      </c>
      <c r="D21" s="10" t="s">
        <v>317</v>
      </c>
      <c r="E21" s="10" t="s">
        <v>368</v>
      </c>
      <c r="F21" s="10">
        <v>105</v>
      </c>
      <c r="G21" s="10" t="s">
        <v>313</v>
      </c>
      <c r="H21" s="11">
        <v>36102</v>
      </c>
      <c r="I21" s="10" t="s">
        <v>297</v>
      </c>
    </row>
    <row r="22" spans="1:9" ht="14.25" customHeight="1" x14ac:dyDescent="0.5">
      <c r="A22" s="10">
        <v>1676</v>
      </c>
      <c r="B22" s="10" t="s">
        <v>236</v>
      </c>
      <c r="C22" s="10" t="s">
        <v>383</v>
      </c>
      <c r="D22" s="10" t="s">
        <v>294</v>
      </c>
      <c r="E22" s="10" t="s">
        <v>384</v>
      </c>
      <c r="F22" s="10">
        <v>115</v>
      </c>
      <c r="G22" s="10" t="s">
        <v>300</v>
      </c>
      <c r="H22" s="11">
        <v>34875</v>
      </c>
      <c r="I22" s="10" t="s">
        <v>297</v>
      </c>
    </row>
    <row r="23" spans="1:9" ht="14.25" customHeight="1" x14ac:dyDescent="0.5">
      <c r="A23" s="10">
        <v>1922</v>
      </c>
      <c r="B23" s="10" t="s">
        <v>81</v>
      </c>
      <c r="C23" s="10" t="s">
        <v>405</v>
      </c>
      <c r="D23" s="10" t="s">
        <v>294</v>
      </c>
      <c r="E23" s="10" t="s">
        <v>406</v>
      </c>
      <c r="F23" s="10">
        <v>146</v>
      </c>
      <c r="G23" s="10" t="s">
        <v>296</v>
      </c>
      <c r="H23" s="11">
        <v>36741</v>
      </c>
      <c r="I23" s="10" t="s">
        <v>297</v>
      </c>
    </row>
    <row r="24" spans="1:9" ht="14.25" customHeight="1" x14ac:dyDescent="0.5">
      <c r="A24" s="10">
        <v>1975</v>
      </c>
      <c r="B24" s="10" t="s">
        <v>422</v>
      </c>
      <c r="C24" s="10" t="s">
        <v>423</v>
      </c>
      <c r="D24" s="10" t="s">
        <v>317</v>
      </c>
      <c r="E24" s="10" t="s">
        <v>424</v>
      </c>
      <c r="F24" s="10">
        <v>125</v>
      </c>
      <c r="G24" s="10" t="s">
        <v>313</v>
      </c>
      <c r="H24" s="11">
        <v>40115</v>
      </c>
      <c r="I24" s="10" t="s">
        <v>297</v>
      </c>
    </row>
    <row r="25" spans="1:9" ht="14.25" customHeight="1" x14ac:dyDescent="0.5">
      <c r="A25" s="10">
        <v>1067</v>
      </c>
      <c r="B25" s="10" t="s">
        <v>306</v>
      </c>
      <c r="C25" s="10" t="s">
        <v>307</v>
      </c>
      <c r="D25" s="10" t="s">
        <v>298</v>
      </c>
      <c r="E25" s="10" t="s">
        <v>308</v>
      </c>
      <c r="F25" s="10">
        <v>123</v>
      </c>
      <c r="G25" s="10" t="s">
        <v>300</v>
      </c>
      <c r="H25" s="11">
        <v>37030</v>
      </c>
      <c r="I25" s="10" t="s">
        <v>309</v>
      </c>
    </row>
    <row r="26" spans="1:9" ht="14.25" customHeight="1" x14ac:dyDescent="0.5">
      <c r="A26" s="10">
        <v>1293</v>
      </c>
      <c r="B26" s="10" t="s">
        <v>334</v>
      </c>
      <c r="C26" s="10" t="s">
        <v>335</v>
      </c>
      <c r="D26" s="10" t="s">
        <v>327</v>
      </c>
      <c r="E26" s="10" t="s">
        <v>336</v>
      </c>
      <c r="F26" s="10">
        <v>205</v>
      </c>
      <c r="G26" s="10" t="s">
        <v>296</v>
      </c>
      <c r="H26" s="11">
        <v>35929</v>
      </c>
      <c r="I26" s="10" t="s">
        <v>309</v>
      </c>
    </row>
    <row r="27" spans="1:9" ht="14.25" customHeight="1" x14ac:dyDescent="0.5">
      <c r="A27" s="10">
        <v>1352</v>
      </c>
      <c r="B27" s="10" t="s">
        <v>351</v>
      </c>
      <c r="C27" s="10" t="s">
        <v>352</v>
      </c>
      <c r="D27" s="10" t="s">
        <v>294</v>
      </c>
      <c r="E27" s="10" t="s">
        <v>353</v>
      </c>
      <c r="F27" s="10">
        <v>100</v>
      </c>
      <c r="G27" s="10" t="s">
        <v>296</v>
      </c>
      <c r="H27" s="11">
        <v>35202</v>
      </c>
      <c r="I27" s="10" t="s">
        <v>309</v>
      </c>
    </row>
    <row r="28" spans="1:9" ht="14.25" customHeight="1" x14ac:dyDescent="0.5">
      <c r="A28" s="10">
        <v>1656</v>
      </c>
      <c r="B28" s="10" t="s">
        <v>375</v>
      </c>
      <c r="C28" s="10" t="s">
        <v>376</v>
      </c>
      <c r="D28" s="10" t="s">
        <v>338</v>
      </c>
      <c r="E28" s="10" t="s">
        <v>377</v>
      </c>
      <c r="F28" s="10">
        <v>149</v>
      </c>
      <c r="G28" s="10" t="s">
        <v>300</v>
      </c>
      <c r="H28" s="11">
        <v>37115</v>
      </c>
      <c r="I28" s="10" t="s">
        <v>309</v>
      </c>
    </row>
    <row r="29" spans="1:9" ht="14.25" customHeight="1" x14ac:dyDescent="0.5">
      <c r="A29" s="10">
        <v>1758</v>
      </c>
      <c r="B29" s="10" t="s">
        <v>390</v>
      </c>
      <c r="C29" s="10" t="s">
        <v>391</v>
      </c>
      <c r="D29" s="10" t="s">
        <v>317</v>
      </c>
      <c r="E29" s="10" t="s">
        <v>392</v>
      </c>
      <c r="F29" s="10">
        <v>107</v>
      </c>
      <c r="G29" s="10" t="s">
        <v>313</v>
      </c>
      <c r="H29" s="11">
        <v>35018</v>
      </c>
      <c r="I29" s="10" t="s">
        <v>309</v>
      </c>
    </row>
    <row r="30" spans="1:9" ht="14.25" customHeight="1" x14ac:dyDescent="0.5">
      <c r="A30" s="10">
        <v>1960</v>
      </c>
      <c r="B30" s="10" t="s">
        <v>413</v>
      </c>
      <c r="C30" s="10" t="s">
        <v>414</v>
      </c>
      <c r="D30" s="10" t="s">
        <v>338</v>
      </c>
      <c r="E30" s="10" t="s">
        <v>415</v>
      </c>
      <c r="F30" s="10">
        <v>150</v>
      </c>
      <c r="G30" s="10" t="s">
        <v>300</v>
      </c>
      <c r="H30" s="11">
        <v>36719</v>
      </c>
      <c r="I30" s="10" t="s">
        <v>309</v>
      </c>
    </row>
    <row r="31" spans="1:9" ht="14.25" customHeight="1" x14ac:dyDescent="0.5">
      <c r="A31" s="10">
        <v>1984</v>
      </c>
      <c r="B31" s="10" t="s">
        <v>429</v>
      </c>
      <c r="C31" s="10" t="s">
        <v>430</v>
      </c>
      <c r="D31" s="10" t="s">
        <v>294</v>
      </c>
      <c r="E31" s="10" t="s">
        <v>431</v>
      </c>
      <c r="F31" s="10">
        <v>204</v>
      </c>
      <c r="G31" s="10" t="s">
        <v>296</v>
      </c>
      <c r="H31" s="11">
        <v>40755</v>
      </c>
      <c r="I31" s="10" t="s">
        <v>309</v>
      </c>
    </row>
    <row r="32" spans="1:9" ht="14.25" customHeight="1" x14ac:dyDescent="0.5">
      <c r="A32" s="10">
        <v>1075</v>
      </c>
      <c r="B32" s="10" t="s">
        <v>310</v>
      </c>
      <c r="C32" s="10" t="s">
        <v>311</v>
      </c>
      <c r="D32" s="10" t="s">
        <v>298</v>
      </c>
      <c r="E32" s="10" t="s">
        <v>312</v>
      </c>
      <c r="F32" s="10">
        <v>126</v>
      </c>
      <c r="G32" s="10" t="s">
        <v>313</v>
      </c>
      <c r="H32" s="11">
        <v>38813</v>
      </c>
      <c r="I32" s="10" t="s">
        <v>314</v>
      </c>
    </row>
    <row r="33" spans="1:9" ht="14.25" customHeight="1" x14ac:dyDescent="0.5">
      <c r="A33" s="10">
        <v>1302</v>
      </c>
      <c r="B33" s="10" t="s">
        <v>340</v>
      </c>
      <c r="C33" s="10" t="s">
        <v>341</v>
      </c>
      <c r="D33" s="10" t="s">
        <v>294</v>
      </c>
      <c r="E33" s="10" t="s">
        <v>342</v>
      </c>
      <c r="F33" s="10">
        <v>139</v>
      </c>
      <c r="G33" s="10" t="s">
        <v>300</v>
      </c>
      <c r="H33" s="11">
        <v>35890</v>
      </c>
      <c r="I33" s="10" t="s">
        <v>314</v>
      </c>
    </row>
    <row r="34" spans="1:9" ht="14.25" customHeight="1" x14ac:dyDescent="0.5">
      <c r="A34" s="10">
        <v>1359</v>
      </c>
      <c r="B34" s="10" t="s">
        <v>354</v>
      </c>
      <c r="C34" s="10" t="s">
        <v>355</v>
      </c>
      <c r="D34" s="10" t="s">
        <v>294</v>
      </c>
      <c r="E34" s="10" t="s">
        <v>356</v>
      </c>
      <c r="F34" s="10">
        <v>153</v>
      </c>
      <c r="G34" s="10" t="s">
        <v>296</v>
      </c>
      <c r="H34" s="11">
        <v>38084</v>
      </c>
      <c r="I34" s="10" t="s">
        <v>314</v>
      </c>
    </row>
    <row r="35" spans="1:9" ht="14.25" customHeight="1" x14ac:dyDescent="0.5">
      <c r="A35" s="10">
        <v>1673</v>
      </c>
      <c r="B35" s="10" t="s">
        <v>381</v>
      </c>
      <c r="C35" s="10" t="s">
        <v>29</v>
      </c>
      <c r="D35" s="10" t="s">
        <v>298</v>
      </c>
      <c r="E35" s="10" t="s">
        <v>382</v>
      </c>
      <c r="F35" s="10">
        <v>112</v>
      </c>
      <c r="G35" s="10" t="s">
        <v>313</v>
      </c>
      <c r="H35" s="11">
        <v>38678</v>
      </c>
      <c r="I35" s="10" t="s">
        <v>314</v>
      </c>
    </row>
    <row r="36" spans="1:9" ht="14.25" customHeight="1" x14ac:dyDescent="0.5">
      <c r="A36" s="10">
        <v>1792</v>
      </c>
      <c r="B36" s="10" t="s">
        <v>393</v>
      </c>
      <c r="C36" s="10" t="s">
        <v>394</v>
      </c>
      <c r="D36" s="10" t="s">
        <v>298</v>
      </c>
      <c r="E36" s="10" t="s">
        <v>395</v>
      </c>
      <c r="F36" s="10">
        <v>111</v>
      </c>
      <c r="G36" s="10" t="s">
        <v>300</v>
      </c>
      <c r="H36" s="11">
        <v>38221</v>
      </c>
      <c r="I36" s="10" t="s">
        <v>314</v>
      </c>
    </row>
    <row r="37" spans="1:9" ht="14.25" customHeight="1" x14ac:dyDescent="0.5">
      <c r="A37" s="10">
        <v>1966</v>
      </c>
      <c r="B37" s="10" t="s">
        <v>419</v>
      </c>
      <c r="C37" s="10" t="s">
        <v>420</v>
      </c>
      <c r="D37" s="10" t="s">
        <v>294</v>
      </c>
      <c r="E37" s="10" t="s">
        <v>421</v>
      </c>
      <c r="F37" s="10">
        <v>159</v>
      </c>
      <c r="G37" s="10" t="s">
        <v>296</v>
      </c>
      <c r="H37" s="11">
        <v>35044</v>
      </c>
      <c r="I37" s="10" t="s">
        <v>314</v>
      </c>
    </row>
    <row r="38" spans="1:9" ht="14.25" customHeight="1" x14ac:dyDescent="0.5">
      <c r="A38" s="10">
        <v>1990</v>
      </c>
      <c r="B38" s="10" t="s">
        <v>432</v>
      </c>
      <c r="C38" s="10" t="s">
        <v>433</v>
      </c>
      <c r="D38" s="10" t="s">
        <v>338</v>
      </c>
      <c r="E38" s="10" t="s">
        <v>434</v>
      </c>
      <c r="F38" s="10">
        <v>198</v>
      </c>
      <c r="G38" s="10" t="s">
        <v>300</v>
      </c>
      <c r="H38" s="11">
        <v>40830</v>
      </c>
      <c r="I38" s="10" t="s">
        <v>314</v>
      </c>
    </row>
    <row r="39" spans="1:9" ht="14.25" customHeight="1" x14ac:dyDescent="0.5">
      <c r="A39" s="10">
        <v>1056</v>
      </c>
      <c r="B39" s="10" t="s">
        <v>302</v>
      </c>
      <c r="C39" s="10" t="s">
        <v>303</v>
      </c>
      <c r="D39" s="10" t="s">
        <v>298</v>
      </c>
      <c r="E39" s="10" t="s">
        <v>304</v>
      </c>
      <c r="F39" s="10">
        <v>121</v>
      </c>
      <c r="G39" s="10" t="s">
        <v>300</v>
      </c>
      <c r="H39" s="11">
        <v>34143</v>
      </c>
      <c r="I39" s="10" t="s">
        <v>305</v>
      </c>
    </row>
    <row r="40" spans="1:9" ht="14.25" customHeight="1" x14ac:dyDescent="0.5">
      <c r="A40" s="10">
        <v>1290</v>
      </c>
      <c r="B40" s="10" t="s">
        <v>331</v>
      </c>
      <c r="C40" s="10" t="s">
        <v>332</v>
      </c>
      <c r="D40" s="10" t="s">
        <v>298</v>
      </c>
      <c r="E40" s="10" t="s">
        <v>333</v>
      </c>
      <c r="F40" s="10">
        <v>113</v>
      </c>
      <c r="G40" s="10" t="s">
        <v>313</v>
      </c>
      <c r="H40" s="11">
        <v>36040</v>
      </c>
      <c r="I40" s="10" t="s">
        <v>305</v>
      </c>
    </row>
    <row r="41" spans="1:9" ht="14.25" customHeight="1" x14ac:dyDescent="0.5">
      <c r="A41" s="10">
        <v>1333</v>
      </c>
      <c r="B41" s="10" t="s">
        <v>348</v>
      </c>
      <c r="C41" s="10" t="s">
        <v>349</v>
      </c>
      <c r="D41" s="10" t="s">
        <v>327</v>
      </c>
      <c r="E41" s="10" t="s">
        <v>350</v>
      </c>
      <c r="F41" s="10">
        <v>122</v>
      </c>
      <c r="G41" s="10" t="s">
        <v>296</v>
      </c>
      <c r="H41" s="11">
        <v>37969</v>
      </c>
      <c r="I41" s="10" t="s">
        <v>305</v>
      </c>
    </row>
    <row r="42" spans="1:9" ht="14.25" customHeight="1" x14ac:dyDescent="0.5">
      <c r="A42" s="10">
        <v>1572</v>
      </c>
      <c r="B42" s="10" t="s">
        <v>372</v>
      </c>
      <c r="C42" s="10" t="s">
        <v>373</v>
      </c>
      <c r="D42" s="10" t="s">
        <v>294</v>
      </c>
      <c r="E42" s="10" t="s">
        <v>374</v>
      </c>
      <c r="F42" s="10">
        <v>116</v>
      </c>
      <c r="G42" s="10" t="s">
        <v>296</v>
      </c>
      <c r="H42" s="11">
        <v>37329</v>
      </c>
      <c r="I42" s="10" t="s">
        <v>305</v>
      </c>
    </row>
    <row r="43" spans="1:9" ht="14.25" customHeight="1" x14ac:dyDescent="0.5">
      <c r="A43" s="10">
        <v>1723</v>
      </c>
      <c r="B43" s="10" t="s">
        <v>388</v>
      </c>
      <c r="C43" s="10" t="s">
        <v>321</v>
      </c>
      <c r="D43" s="10" t="s">
        <v>294</v>
      </c>
      <c r="E43" s="10" t="s">
        <v>389</v>
      </c>
      <c r="F43" s="10">
        <v>145</v>
      </c>
      <c r="G43" s="10" t="s">
        <v>300</v>
      </c>
      <c r="H43" s="11">
        <v>33521</v>
      </c>
      <c r="I43" s="10" t="s">
        <v>305</v>
      </c>
    </row>
    <row r="44" spans="1:9" ht="14.25" customHeight="1" x14ac:dyDescent="0.5">
      <c r="A44" s="10">
        <v>1949</v>
      </c>
      <c r="B44" s="10" t="s">
        <v>410</v>
      </c>
      <c r="C44" s="10" t="s">
        <v>411</v>
      </c>
      <c r="D44" s="10" t="s">
        <v>294</v>
      </c>
      <c r="E44" s="10" t="s">
        <v>412</v>
      </c>
      <c r="F44" s="10">
        <v>147</v>
      </c>
      <c r="G44" s="10" t="s">
        <v>296</v>
      </c>
      <c r="H44" s="11">
        <v>34861</v>
      </c>
      <c r="I44" s="10" t="s">
        <v>305</v>
      </c>
    </row>
    <row r="45" spans="1:9" ht="14.25" customHeight="1" x14ac:dyDescent="0.5">
      <c r="A45" s="10">
        <v>1983</v>
      </c>
      <c r="B45" s="10" t="s">
        <v>416</v>
      </c>
      <c r="C45" s="10" t="s">
        <v>427</v>
      </c>
      <c r="D45" s="10" t="s">
        <v>298</v>
      </c>
      <c r="E45" s="10" t="s">
        <v>428</v>
      </c>
      <c r="F45" s="10">
        <v>154</v>
      </c>
      <c r="G45" s="10" t="s">
        <v>300</v>
      </c>
      <c r="H45" s="11">
        <v>40599</v>
      </c>
      <c r="I45" s="10" t="s">
        <v>305</v>
      </c>
    </row>
    <row r="46" spans="1:9" ht="14.25" customHeight="1" x14ac:dyDescent="0.5">
      <c r="A46" s="10">
        <v>1152</v>
      </c>
      <c r="B46" s="10" t="s">
        <v>320</v>
      </c>
      <c r="C46" s="10" t="s">
        <v>321</v>
      </c>
      <c r="D46" s="10" t="s">
        <v>298</v>
      </c>
      <c r="E46" s="10" t="s">
        <v>322</v>
      </c>
      <c r="F46" s="10">
        <v>118</v>
      </c>
      <c r="G46" s="10" t="s">
        <v>313</v>
      </c>
      <c r="H46" s="11">
        <v>37884</v>
      </c>
      <c r="I46" s="10" t="s">
        <v>323</v>
      </c>
    </row>
    <row r="47" spans="1:9" ht="14.25" customHeight="1" x14ac:dyDescent="0.5">
      <c r="A47" s="10">
        <v>1284</v>
      </c>
      <c r="B47" s="10" t="s">
        <v>329</v>
      </c>
      <c r="C47" s="10" t="s">
        <v>29</v>
      </c>
      <c r="D47" s="10" t="s">
        <v>294</v>
      </c>
      <c r="E47" s="10" t="s">
        <v>330</v>
      </c>
      <c r="F47" s="10">
        <v>124</v>
      </c>
      <c r="G47" s="10" t="s">
        <v>300</v>
      </c>
      <c r="H47" s="11">
        <v>36041</v>
      </c>
      <c r="I47" s="10" t="s">
        <v>323</v>
      </c>
    </row>
    <row r="48" spans="1:9" ht="14.25" customHeight="1" x14ac:dyDescent="0.5">
      <c r="A48" s="10">
        <v>1426</v>
      </c>
      <c r="B48" s="10" t="s">
        <v>360</v>
      </c>
      <c r="C48" s="10" t="s">
        <v>361</v>
      </c>
      <c r="D48" s="10" t="s">
        <v>294</v>
      </c>
      <c r="E48" s="10" t="s">
        <v>362</v>
      </c>
      <c r="F48" s="10">
        <v>128</v>
      </c>
      <c r="G48" s="10" t="s">
        <v>296</v>
      </c>
      <c r="H48" s="11">
        <v>33366</v>
      </c>
      <c r="I48" s="10" t="s">
        <v>323</v>
      </c>
    </row>
    <row r="49" spans="1:9" ht="14.25" customHeight="1" x14ac:dyDescent="0.5">
      <c r="A49" s="10">
        <v>1529</v>
      </c>
      <c r="B49" s="10" t="s">
        <v>369</v>
      </c>
      <c r="C49" s="10" t="s">
        <v>370</v>
      </c>
      <c r="D49" s="10" t="s">
        <v>294</v>
      </c>
      <c r="E49" s="10" t="s">
        <v>371</v>
      </c>
      <c r="F49" s="10">
        <v>129</v>
      </c>
      <c r="G49" s="10" t="s">
        <v>300</v>
      </c>
      <c r="H49" s="11">
        <v>36795</v>
      </c>
      <c r="I49" s="10" t="s">
        <v>323</v>
      </c>
    </row>
    <row r="50" spans="1:9" ht="14.25" customHeight="1" x14ac:dyDescent="0.5">
      <c r="A50" s="10">
        <v>1906</v>
      </c>
      <c r="B50" s="10" t="s">
        <v>399</v>
      </c>
      <c r="C50" s="10" t="s">
        <v>400</v>
      </c>
      <c r="D50" s="10" t="s">
        <v>294</v>
      </c>
      <c r="E50" s="10" t="s">
        <v>401</v>
      </c>
      <c r="F50" s="10">
        <v>155</v>
      </c>
      <c r="G50" s="10" t="s">
        <v>296</v>
      </c>
      <c r="H50" s="11">
        <v>37769</v>
      </c>
      <c r="I50" s="10" t="s">
        <v>323</v>
      </c>
    </row>
    <row r="51" spans="1:9" ht="14.25" customHeight="1" x14ac:dyDescent="0.5">
      <c r="A51" s="10">
        <v>1931</v>
      </c>
      <c r="B51" s="10" t="s">
        <v>407</v>
      </c>
      <c r="C51" s="10" t="s">
        <v>408</v>
      </c>
      <c r="D51" s="10" t="s">
        <v>317</v>
      </c>
      <c r="E51" s="10" t="s">
        <v>409</v>
      </c>
      <c r="F51" s="10">
        <v>110</v>
      </c>
      <c r="G51" s="10" t="s">
        <v>313</v>
      </c>
      <c r="H51" s="11">
        <v>37669</v>
      </c>
      <c r="I51" s="10" t="s">
        <v>323</v>
      </c>
    </row>
    <row r="52" spans="1:9" ht="14.25" customHeight="1" x14ac:dyDescent="0.5">
      <c r="A52" s="10">
        <v>1999</v>
      </c>
      <c r="B52" s="10" t="s">
        <v>437</v>
      </c>
      <c r="C52" s="10" t="s">
        <v>438</v>
      </c>
      <c r="D52" s="10" t="s">
        <v>327</v>
      </c>
      <c r="E52" s="10" t="s">
        <v>439</v>
      </c>
      <c r="F52" s="10">
        <v>428</v>
      </c>
      <c r="G52" s="10" t="s">
        <v>296</v>
      </c>
      <c r="H52" s="11">
        <v>40971</v>
      </c>
      <c r="I52" s="10" t="s">
        <v>323</v>
      </c>
    </row>
  </sheetData>
  <sortState xmlns:xlrd2="http://schemas.microsoft.com/office/spreadsheetml/2017/richdata2" ref="A4:I52">
    <sortCondition ref="I4:I52" customList="Monday,Tuesday,Wednesday,Thursday,Friday,Saturday,Sunday"/>
  </sortState>
  <phoneticPr fontId="0" type="noConversion"/>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N109"/>
  <sheetViews>
    <sheetView topLeftCell="A79" zoomScaleNormal="100" zoomScalePageLayoutView="130" workbookViewId="0">
      <selection activeCell="M110" sqref="M110"/>
    </sheetView>
  </sheetViews>
  <sheetFormatPr defaultColWidth="8.88671875" defaultRowHeight="13.2" x14ac:dyDescent="0.25"/>
  <cols>
    <col min="1" max="1" width="8.109375" customWidth="1"/>
    <col min="2" max="2" width="10.44140625" customWidth="1"/>
    <col min="3" max="3" width="10.6640625" customWidth="1"/>
    <col min="4" max="4" width="8.77734375" customWidth="1"/>
    <col min="5" max="5" width="15.33203125" customWidth="1"/>
    <col min="6" max="6" width="13.33203125" bestFit="1" customWidth="1"/>
    <col min="7" max="7" width="16.33203125" customWidth="1"/>
    <col min="8" max="8" width="7" customWidth="1"/>
    <col min="9" max="9" width="6.88671875" customWidth="1"/>
    <col min="10" max="10" width="18.33203125" customWidth="1"/>
    <col min="11" max="11" width="14.88671875" customWidth="1"/>
    <col min="13" max="13" width="25" bestFit="1" customWidth="1"/>
    <col min="14" max="14" width="10.109375" bestFit="1" customWidth="1"/>
  </cols>
  <sheetData>
    <row r="1" spans="1:14" ht="27" x14ac:dyDescent="0.65">
      <c r="A1" s="16" t="s">
        <v>0</v>
      </c>
      <c r="B1" s="10"/>
      <c r="C1" s="10"/>
      <c r="D1" s="10"/>
      <c r="E1" s="10"/>
      <c r="F1" s="10"/>
      <c r="G1" s="10"/>
      <c r="H1" s="10"/>
      <c r="I1" s="10"/>
      <c r="J1" s="10"/>
      <c r="K1" s="10"/>
    </row>
    <row r="2" spans="1:14" ht="12.75" customHeight="1" x14ac:dyDescent="0.5">
      <c r="A2" s="10"/>
      <c r="B2" s="10"/>
      <c r="C2" s="10"/>
      <c r="D2" s="10"/>
      <c r="E2" s="10"/>
      <c r="F2" s="10"/>
      <c r="G2" s="10"/>
      <c r="H2" s="10"/>
      <c r="I2" s="10"/>
      <c r="J2" s="10"/>
      <c r="K2" s="10"/>
    </row>
    <row r="3" spans="1:14" ht="20.399999999999999" thickBot="1" x14ac:dyDescent="0.55000000000000004">
      <c r="A3" s="90" t="s">
        <v>1</v>
      </c>
      <c r="B3" s="91" t="s">
        <v>2</v>
      </c>
      <c r="C3" s="91" t="s">
        <v>3</v>
      </c>
      <c r="D3" s="91" t="s">
        <v>5</v>
      </c>
      <c r="E3" s="91" t="s">
        <v>6</v>
      </c>
      <c r="F3" s="91" t="s">
        <v>7</v>
      </c>
      <c r="G3" s="92" t="s">
        <v>8</v>
      </c>
      <c r="H3" s="91" t="s">
        <v>440</v>
      </c>
      <c r="I3" s="91" t="s">
        <v>9</v>
      </c>
      <c r="J3" s="93" t="s">
        <v>10</v>
      </c>
      <c r="K3" s="94" t="s">
        <v>11</v>
      </c>
    </row>
    <row r="4" spans="1:14" ht="12.75" customHeight="1" thickTop="1" x14ac:dyDescent="0.5">
      <c r="A4" s="95">
        <v>1</v>
      </c>
      <c r="B4" s="95" t="s">
        <v>12</v>
      </c>
      <c r="C4" s="95" t="s">
        <v>13</v>
      </c>
      <c r="D4" s="95" t="s">
        <v>14</v>
      </c>
      <c r="E4" s="95" t="s">
        <v>15</v>
      </c>
      <c r="F4" s="95" t="s">
        <v>16</v>
      </c>
      <c r="G4" s="96">
        <v>39059</v>
      </c>
      <c r="H4" s="95" t="s">
        <v>441</v>
      </c>
      <c r="I4" s="95">
        <v>35.5</v>
      </c>
      <c r="J4" s="97">
        <v>12.5</v>
      </c>
      <c r="K4" s="98">
        <f>I4*J4</f>
        <v>443.75</v>
      </c>
      <c r="N4" s="8"/>
    </row>
    <row r="5" spans="1:14" ht="12.75" customHeight="1" x14ac:dyDescent="0.5">
      <c r="A5" s="99">
        <v>2</v>
      </c>
      <c r="B5" s="99" t="s">
        <v>17</v>
      </c>
      <c r="C5" s="99" t="s">
        <v>18</v>
      </c>
      <c r="D5" s="99" t="s">
        <v>19</v>
      </c>
      <c r="E5" s="99" t="s">
        <v>20</v>
      </c>
      <c r="F5" s="99" t="s">
        <v>16</v>
      </c>
      <c r="G5" s="100">
        <v>38522</v>
      </c>
      <c r="H5" s="99" t="s">
        <v>442</v>
      </c>
      <c r="I5" s="99">
        <v>35.5</v>
      </c>
      <c r="J5" s="101">
        <v>13.3</v>
      </c>
      <c r="K5" s="102">
        <f>I5*J5</f>
        <v>472.15000000000003</v>
      </c>
      <c r="N5" s="8"/>
    </row>
    <row r="6" spans="1:14" ht="12.75" customHeight="1" x14ac:dyDescent="0.5">
      <c r="A6" s="99">
        <v>3</v>
      </c>
      <c r="B6" s="99" t="s">
        <v>21</v>
      </c>
      <c r="C6" s="99" t="s">
        <v>22</v>
      </c>
      <c r="D6" s="99" t="s">
        <v>23</v>
      </c>
      <c r="E6" s="99" t="s">
        <v>24</v>
      </c>
      <c r="F6" s="99" t="s">
        <v>16</v>
      </c>
      <c r="G6" s="100">
        <v>40369</v>
      </c>
      <c r="H6" s="99" t="s">
        <v>443</v>
      </c>
      <c r="I6" s="99">
        <v>42</v>
      </c>
      <c r="J6" s="101">
        <v>16.75</v>
      </c>
      <c r="K6" s="102">
        <f>I6*J6</f>
        <v>703.5</v>
      </c>
      <c r="N6" s="8"/>
    </row>
    <row r="7" spans="1:14" ht="12.75" customHeight="1" x14ac:dyDescent="0.5">
      <c r="A7" s="99">
        <v>4</v>
      </c>
      <c r="B7" s="99" t="s">
        <v>25</v>
      </c>
      <c r="C7" s="99" t="s">
        <v>26</v>
      </c>
      <c r="D7" s="99" t="s">
        <v>27</v>
      </c>
      <c r="E7" s="99" t="s">
        <v>28</v>
      </c>
      <c r="F7" s="99" t="s">
        <v>16</v>
      </c>
      <c r="G7" s="100">
        <v>39590</v>
      </c>
      <c r="H7" s="99" t="s">
        <v>444</v>
      </c>
      <c r="I7" s="99">
        <v>40</v>
      </c>
      <c r="J7" s="101">
        <v>8.75</v>
      </c>
      <c r="K7" s="102">
        <f>I7*J7</f>
        <v>350</v>
      </c>
      <c r="N7" s="8"/>
    </row>
    <row r="8" spans="1:14" ht="12.75" customHeight="1" x14ac:dyDescent="0.5">
      <c r="A8" s="99">
        <v>5</v>
      </c>
      <c r="B8" s="99" t="s">
        <v>29</v>
      </c>
      <c r="C8" s="99" t="s">
        <v>30</v>
      </c>
      <c r="D8" s="99" t="s">
        <v>31</v>
      </c>
      <c r="E8" s="99" t="s">
        <v>20</v>
      </c>
      <c r="F8" s="99" t="s">
        <v>32</v>
      </c>
      <c r="G8" s="100">
        <v>37768</v>
      </c>
      <c r="H8" s="99" t="s">
        <v>443</v>
      </c>
      <c r="I8" s="99">
        <v>40</v>
      </c>
      <c r="J8" s="101">
        <v>12.6</v>
      </c>
      <c r="K8" s="102">
        <f>I8*J8</f>
        <v>504</v>
      </c>
      <c r="N8" s="8"/>
    </row>
    <row r="9" spans="1:14" ht="18" x14ac:dyDescent="0.5">
      <c r="A9" s="99">
        <v>6</v>
      </c>
      <c r="B9" s="99" t="s">
        <v>33</v>
      </c>
      <c r="C9" s="99" t="s">
        <v>34</v>
      </c>
      <c r="D9" s="99" t="s">
        <v>35</v>
      </c>
      <c r="E9" s="99" t="s">
        <v>20</v>
      </c>
      <c r="F9" s="99" t="s">
        <v>36</v>
      </c>
      <c r="G9" s="100">
        <v>39222</v>
      </c>
      <c r="H9" s="99" t="s">
        <v>442</v>
      </c>
      <c r="I9" s="99">
        <v>35</v>
      </c>
      <c r="J9" s="101">
        <v>24</v>
      </c>
      <c r="K9" s="102">
        <f>I9*J9</f>
        <v>840</v>
      </c>
      <c r="N9" s="8"/>
    </row>
    <row r="10" spans="1:14" ht="18" x14ac:dyDescent="0.5">
      <c r="A10" s="99">
        <v>7</v>
      </c>
      <c r="B10" s="99" t="s">
        <v>37</v>
      </c>
      <c r="C10" s="99" t="s">
        <v>38</v>
      </c>
      <c r="D10" s="99" t="s">
        <v>39</v>
      </c>
      <c r="E10" s="99" t="s">
        <v>24</v>
      </c>
      <c r="F10" s="99" t="s">
        <v>16</v>
      </c>
      <c r="G10" s="100">
        <v>39854</v>
      </c>
      <c r="H10" s="99" t="s">
        <v>444</v>
      </c>
      <c r="I10" s="99">
        <v>35</v>
      </c>
      <c r="J10" s="101">
        <v>12.1</v>
      </c>
      <c r="K10" s="102">
        <f>I10*J10</f>
        <v>423.5</v>
      </c>
      <c r="N10" s="8"/>
    </row>
    <row r="11" spans="1:14" ht="18" x14ac:dyDescent="0.5">
      <c r="A11" s="99">
        <v>8</v>
      </c>
      <c r="B11" s="99" t="s">
        <v>40</v>
      </c>
      <c r="C11" s="99" t="s">
        <v>41</v>
      </c>
      <c r="D11" s="99" t="s">
        <v>42</v>
      </c>
      <c r="E11" s="99" t="s">
        <v>15</v>
      </c>
      <c r="F11" s="99" t="s">
        <v>32</v>
      </c>
      <c r="G11" s="100">
        <v>37710</v>
      </c>
      <c r="H11" s="99" t="s">
        <v>442</v>
      </c>
      <c r="I11" s="99">
        <v>40</v>
      </c>
      <c r="J11" s="101">
        <v>21.5</v>
      </c>
      <c r="K11" s="102">
        <f>I11*J11</f>
        <v>860</v>
      </c>
      <c r="N11" s="8"/>
    </row>
    <row r="12" spans="1:14" ht="18" x14ac:dyDescent="0.5">
      <c r="A12" s="99">
        <v>9</v>
      </c>
      <c r="B12" s="99" t="s">
        <v>43</v>
      </c>
      <c r="C12" s="99" t="s">
        <v>44</v>
      </c>
      <c r="D12" s="99" t="s">
        <v>45</v>
      </c>
      <c r="E12" s="99" t="s">
        <v>24</v>
      </c>
      <c r="F12" s="99" t="s">
        <v>46</v>
      </c>
      <c r="G12" s="100">
        <v>40194</v>
      </c>
      <c r="H12" s="99" t="s">
        <v>445</v>
      </c>
      <c r="I12" s="99">
        <v>35.5</v>
      </c>
      <c r="J12" s="101">
        <v>13.3</v>
      </c>
      <c r="K12" s="102">
        <f>I12*J12</f>
        <v>472.15000000000003</v>
      </c>
      <c r="N12" s="8"/>
    </row>
    <row r="13" spans="1:14" ht="18" x14ac:dyDescent="0.5">
      <c r="A13" s="99">
        <v>10</v>
      </c>
      <c r="B13" s="99" t="s">
        <v>47</v>
      </c>
      <c r="C13" s="99" t="s">
        <v>48</v>
      </c>
      <c r="D13" s="99" t="s">
        <v>49</v>
      </c>
      <c r="E13" s="99" t="s">
        <v>15</v>
      </c>
      <c r="F13" s="99" t="s">
        <v>32</v>
      </c>
      <c r="G13" s="100">
        <v>40526</v>
      </c>
      <c r="H13" s="99"/>
      <c r="I13" s="99">
        <v>40</v>
      </c>
      <c r="J13" s="101">
        <v>21.5</v>
      </c>
      <c r="K13" s="102">
        <f>I13*J13</f>
        <v>860</v>
      </c>
      <c r="N13" s="8"/>
    </row>
    <row r="14" spans="1:14" ht="18" x14ac:dyDescent="0.5">
      <c r="A14" s="99">
        <v>11</v>
      </c>
      <c r="B14" s="99" t="s">
        <v>50</v>
      </c>
      <c r="C14" s="99" t="s">
        <v>51</v>
      </c>
      <c r="D14" s="99" t="s">
        <v>52</v>
      </c>
      <c r="E14" s="99" t="s">
        <v>20</v>
      </c>
      <c r="F14" s="99" t="s">
        <v>32</v>
      </c>
      <c r="G14" s="100">
        <v>38191</v>
      </c>
      <c r="H14" s="99" t="s">
        <v>441</v>
      </c>
      <c r="I14" s="99">
        <v>35.5</v>
      </c>
      <c r="J14" s="101">
        <v>13.3</v>
      </c>
      <c r="K14" s="102">
        <f>I14*J14</f>
        <v>472.15000000000003</v>
      </c>
      <c r="N14" s="8"/>
    </row>
    <row r="15" spans="1:14" ht="18" x14ac:dyDescent="0.5">
      <c r="A15" s="99">
        <v>12</v>
      </c>
      <c r="B15" s="99" t="s">
        <v>53</v>
      </c>
      <c r="C15" s="99" t="s">
        <v>54</v>
      </c>
      <c r="D15" s="99" t="s">
        <v>55</v>
      </c>
      <c r="E15" s="99" t="s">
        <v>24</v>
      </c>
      <c r="F15" s="99" t="s">
        <v>32</v>
      </c>
      <c r="G15" s="100">
        <v>40257</v>
      </c>
      <c r="H15" s="99" t="s">
        <v>443</v>
      </c>
      <c r="I15" s="99">
        <v>32</v>
      </c>
      <c r="J15" s="101">
        <v>5.5</v>
      </c>
      <c r="K15" s="102">
        <f>I15*J15</f>
        <v>176</v>
      </c>
      <c r="N15" s="8"/>
    </row>
    <row r="16" spans="1:14" ht="18" x14ac:dyDescent="0.5">
      <c r="A16" s="99">
        <v>13</v>
      </c>
      <c r="B16" s="99" t="s">
        <v>56</v>
      </c>
      <c r="C16" s="99" t="s">
        <v>57</v>
      </c>
      <c r="D16" s="99" t="s">
        <v>58</v>
      </c>
      <c r="E16" s="99" t="s">
        <v>15</v>
      </c>
      <c r="F16" s="99" t="s">
        <v>16</v>
      </c>
      <c r="G16" s="100">
        <v>38361</v>
      </c>
      <c r="H16" s="99" t="s">
        <v>446</v>
      </c>
      <c r="I16" s="99">
        <v>35.5</v>
      </c>
      <c r="J16" s="101">
        <v>12.5</v>
      </c>
      <c r="K16" s="102">
        <f>I16*J16</f>
        <v>443.75</v>
      </c>
      <c r="N16" s="8"/>
    </row>
    <row r="17" spans="1:14" ht="18" x14ac:dyDescent="0.5">
      <c r="A17" s="99">
        <v>14</v>
      </c>
      <c r="B17" s="99" t="s">
        <v>59</v>
      </c>
      <c r="C17" s="99" t="s">
        <v>60</v>
      </c>
      <c r="D17" s="99" t="s">
        <v>61</v>
      </c>
      <c r="E17" s="99" t="s">
        <v>20</v>
      </c>
      <c r="F17" s="99" t="s">
        <v>36</v>
      </c>
      <c r="G17" s="100">
        <v>39564</v>
      </c>
      <c r="H17" s="99" t="s">
        <v>446</v>
      </c>
      <c r="I17" s="99">
        <v>40</v>
      </c>
      <c r="J17" s="101">
        <v>7.22</v>
      </c>
      <c r="K17" s="102">
        <f>I17*J17</f>
        <v>288.8</v>
      </c>
      <c r="N17" s="8"/>
    </row>
    <row r="18" spans="1:14" ht="18" x14ac:dyDescent="0.5">
      <c r="A18" s="99">
        <v>15</v>
      </c>
      <c r="B18" s="99" t="s">
        <v>62</v>
      </c>
      <c r="C18" s="99" t="s">
        <v>63</v>
      </c>
      <c r="D18" s="99" t="s">
        <v>64</v>
      </c>
      <c r="E18" s="99" t="s">
        <v>20</v>
      </c>
      <c r="F18" s="99" t="s">
        <v>16</v>
      </c>
      <c r="G18" s="100">
        <v>39227</v>
      </c>
      <c r="H18" s="99" t="s">
        <v>446</v>
      </c>
      <c r="I18" s="99">
        <v>40</v>
      </c>
      <c r="J18" s="101">
        <v>12.6</v>
      </c>
      <c r="K18" s="102">
        <f>I18*J18</f>
        <v>504</v>
      </c>
      <c r="N18" s="8"/>
    </row>
    <row r="19" spans="1:14" ht="18" x14ac:dyDescent="0.5">
      <c r="A19" s="99">
        <v>16</v>
      </c>
      <c r="B19" s="99" t="s">
        <v>65</v>
      </c>
      <c r="C19" s="99" t="s">
        <v>66</v>
      </c>
      <c r="D19" s="99" t="s">
        <v>67</v>
      </c>
      <c r="E19" s="99" t="s">
        <v>20</v>
      </c>
      <c r="F19" s="99" t="s">
        <v>32</v>
      </c>
      <c r="G19" s="100">
        <v>38985</v>
      </c>
      <c r="H19" s="99" t="s">
        <v>446</v>
      </c>
      <c r="I19" s="99">
        <v>35.5</v>
      </c>
      <c r="J19" s="101">
        <v>13.3</v>
      </c>
      <c r="K19" s="102">
        <f>I19*J19</f>
        <v>472.15000000000003</v>
      </c>
      <c r="N19" s="8"/>
    </row>
    <row r="20" spans="1:14" ht="18" x14ac:dyDescent="0.5">
      <c r="A20" s="99">
        <v>17</v>
      </c>
      <c r="B20" s="99" t="s">
        <v>68</v>
      </c>
      <c r="C20" s="99" t="s">
        <v>69</v>
      </c>
      <c r="D20" s="99" t="s">
        <v>70</v>
      </c>
      <c r="E20" s="99" t="s">
        <v>24</v>
      </c>
      <c r="F20" s="99" t="s">
        <v>46</v>
      </c>
      <c r="G20" s="100">
        <v>38463</v>
      </c>
      <c r="H20" s="99" t="s">
        <v>447</v>
      </c>
      <c r="I20" s="99">
        <v>40</v>
      </c>
      <c r="J20" s="101">
        <v>22</v>
      </c>
      <c r="K20" s="102">
        <f>I20*J20</f>
        <v>880</v>
      </c>
      <c r="N20" s="8"/>
    </row>
    <row r="21" spans="1:14" ht="18" x14ac:dyDescent="0.5">
      <c r="A21" s="99">
        <v>18</v>
      </c>
      <c r="B21" s="99" t="s">
        <v>71</v>
      </c>
      <c r="C21" s="99" t="s">
        <v>72</v>
      </c>
      <c r="D21" s="99" t="s">
        <v>73</v>
      </c>
      <c r="E21" s="99" t="s">
        <v>20</v>
      </c>
      <c r="F21" s="99" t="s">
        <v>36</v>
      </c>
      <c r="G21" s="100">
        <v>39419</v>
      </c>
      <c r="H21" s="99" t="s">
        <v>447</v>
      </c>
      <c r="I21" s="99">
        <v>40</v>
      </c>
      <c r="J21" s="101">
        <v>22</v>
      </c>
      <c r="K21" s="102">
        <f>I21*J21</f>
        <v>880</v>
      </c>
      <c r="N21" s="8"/>
    </row>
    <row r="22" spans="1:14" ht="18" x14ac:dyDescent="0.5">
      <c r="A22" s="99">
        <v>19</v>
      </c>
      <c r="B22" s="99" t="s">
        <v>74</v>
      </c>
      <c r="C22" s="99" t="s">
        <v>75</v>
      </c>
      <c r="D22" s="99" t="s">
        <v>76</v>
      </c>
      <c r="E22" s="99" t="s">
        <v>28</v>
      </c>
      <c r="F22" s="99" t="s">
        <v>32</v>
      </c>
      <c r="G22" s="100">
        <v>39240</v>
      </c>
      <c r="H22" s="99" t="s">
        <v>444</v>
      </c>
      <c r="I22" s="99">
        <v>40</v>
      </c>
      <c r="J22" s="101">
        <v>15</v>
      </c>
      <c r="K22" s="102">
        <f>I22*J22</f>
        <v>600</v>
      </c>
      <c r="N22" s="8"/>
    </row>
    <row r="23" spans="1:14" ht="18" x14ac:dyDescent="0.5">
      <c r="A23" s="99">
        <v>20</v>
      </c>
      <c r="B23" s="99" t="s">
        <v>77</v>
      </c>
      <c r="C23" s="99" t="s">
        <v>78</v>
      </c>
      <c r="D23" s="99" t="s">
        <v>79</v>
      </c>
      <c r="E23" s="99" t="s">
        <v>15</v>
      </c>
      <c r="F23" s="99" t="s">
        <v>16</v>
      </c>
      <c r="G23" s="100">
        <v>38903</v>
      </c>
      <c r="H23" s="99"/>
      <c r="I23" s="99">
        <v>35.5</v>
      </c>
      <c r="J23" s="101">
        <v>12.5</v>
      </c>
      <c r="K23" s="102">
        <f>I23*J23</f>
        <v>443.75</v>
      </c>
      <c r="N23" s="8"/>
    </row>
    <row r="24" spans="1:14" ht="18" x14ac:dyDescent="0.5">
      <c r="A24" s="99">
        <v>21</v>
      </c>
      <c r="B24" s="99" t="s">
        <v>80</v>
      </c>
      <c r="C24" s="99" t="s">
        <v>81</v>
      </c>
      <c r="D24" s="99" t="s">
        <v>82</v>
      </c>
      <c r="E24" s="99" t="s">
        <v>20</v>
      </c>
      <c r="F24" s="99" t="s">
        <v>46</v>
      </c>
      <c r="G24" s="100">
        <v>38018</v>
      </c>
      <c r="H24" s="99" t="s">
        <v>444</v>
      </c>
      <c r="I24" s="99">
        <v>25</v>
      </c>
      <c r="J24" s="101">
        <v>8.52</v>
      </c>
      <c r="K24" s="102">
        <f>I24*J24</f>
        <v>213</v>
      </c>
      <c r="N24" s="8"/>
    </row>
    <row r="25" spans="1:14" ht="18" x14ac:dyDescent="0.5">
      <c r="A25" s="99">
        <v>22</v>
      </c>
      <c r="B25" s="99" t="s">
        <v>83</v>
      </c>
      <c r="C25" s="99" t="s">
        <v>84</v>
      </c>
      <c r="D25" s="99" t="s">
        <v>85</v>
      </c>
      <c r="E25" s="99" t="s">
        <v>28</v>
      </c>
      <c r="F25" s="99" t="s">
        <v>36</v>
      </c>
      <c r="G25" s="100">
        <v>38003</v>
      </c>
      <c r="H25" s="99" t="s">
        <v>447</v>
      </c>
      <c r="I25" s="99">
        <v>40</v>
      </c>
      <c r="J25" s="101">
        <v>8.75</v>
      </c>
      <c r="K25" s="102">
        <f>I25*J25</f>
        <v>350</v>
      </c>
      <c r="N25" s="8"/>
    </row>
    <row r="26" spans="1:14" ht="18" x14ac:dyDescent="0.5">
      <c r="A26" s="99">
        <v>23</v>
      </c>
      <c r="B26" s="99" t="s">
        <v>86</v>
      </c>
      <c r="C26" s="99" t="s">
        <v>87</v>
      </c>
      <c r="D26" s="99" t="s">
        <v>88</v>
      </c>
      <c r="E26" s="99" t="s">
        <v>15</v>
      </c>
      <c r="F26" s="99" t="s">
        <v>16</v>
      </c>
      <c r="G26" s="100">
        <v>36942</v>
      </c>
      <c r="H26" s="99" t="s">
        <v>441</v>
      </c>
      <c r="I26" s="99">
        <v>40</v>
      </c>
      <c r="J26" s="101">
        <v>19.5</v>
      </c>
      <c r="K26" s="102">
        <f>I26*J26</f>
        <v>780</v>
      </c>
      <c r="N26" s="8"/>
    </row>
    <row r="27" spans="1:14" ht="18" x14ac:dyDescent="0.5">
      <c r="A27" s="99">
        <v>24</v>
      </c>
      <c r="B27" s="99" t="s">
        <v>89</v>
      </c>
      <c r="C27" s="99" t="s">
        <v>90</v>
      </c>
      <c r="D27" s="99" t="s">
        <v>91</v>
      </c>
      <c r="E27" s="99" t="s">
        <v>28</v>
      </c>
      <c r="F27" s="99" t="s">
        <v>16</v>
      </c>
      <c r="G27" s="100">
        <v>38069</v>
      </c>
      <c r="H27" s="99"/>
      <c r="I27" s="99">
        <v>40</v>
      </c>
      <c r="J27" s="101">
        <v>21.5</v>
      </c>
      <c r="K27" s="102">
        <f>I27*J27</f>
        <v>860</v>
      </c>
      <c r="N27" s="8"/>
    </row>
    <row r="28" spans="1:14" ht="18" x14ac:dyDescent="0.5">
      <c r="A28" s="99">
        <v>25</v>
      </c>
      <c r="B28" s="99" t="s">
        <v>92</v>
      </c>
      <c r="C28" s="99" t="s">
        <v>93</v>
      </c>
      <c r="D28" s="99" t="s">
        <v>94</v>
      </c>
      <c r="E28" s="99" t="s">
        <v>15</v>
      </c>
      <c r="F28" s="99" t="s">
        <v>46</v>
      </c>
      <c r="G28" s="100">
        <v>40116</v>
      </c>
      <c r="H28" s="99" t="s">
        <v>443</v>
      </c>
      <c r="I28" s="99">
        <v>40</v>
      </c>
      <c r="J28" s="101">
        <v>15.5</v>
      </c>
      <c r="K28" s="102">
        <f>I28*J28</f>
        <v>620</v>
      </c>
      <c r="N28" s="8"/>
    </row>
    <row r="29" spans="1:14" ht="18" x14ac:dyDescent="0.5">
      <c r="A29" s="99">
        <v>26</v>
      </c>
      <c r="B29" s="99" t="s">
        <v>95</v>
      </c>
      <c r="C29" s="99" t="s">
        <v>96</v>
      </c>
      <c r="D29" s="99" t="s">
        <v>97</v>
      </c>
      <c r="E29" s="99" t="s">
        <v>24</v>
      </c>
      <c r="F29" s="99" t="s">
        <v>46</v>
      </c>
      <c r="G29" s="100">
        <v>40743</v>
      </c>
      <c r="H29" s="99" t="s">
        <v>443</v>
      </c>
      <c r="I29" s="99">
        <v>32</v>
      </c>
      <c r="J29" s="101">
        <v>5.5</v>
      </c>
      <c r="K29" s="102">
        <f>I29*J29</f>
        <v>176</v>
      </c>
      <c r="N29" s="8"/>
    </row>
    <row r="30" spans="1:14" ht="18" x14ac:dyDescent="0.5">
      <c r="A30" s="99">
        <v>27</v>
      </c>
      <c r="B30" s="99" t="s">
        <v>98</v>
      </c>
      <c r="C30" s="99" t="s">
        <v>99</v>
      </c>
      <c r="D30" s="99" t="s">
        <v>100</v>
      </c>
      <c r="E30" s="99" t="s">
        <v>15</v>
      </c>
      <c r="F30" s="99" t="s">
        <v>16</v>
      </c>
      <c r="G30" s="100">
        <v>38648</v>
      </c>
      <c r="H30" s="99" t="s">
        <v>447</v>
      </c>
      <c r="I30" s="99">
        <v>40</v>
      </c>
      <c r="J30" s="101">
        <v>19.5</v>
      </c>
      <c r="K30" s="102">
        <f>I30*J30</f>
        <v>780</v>
      </c>
      <c r="N30" s="8"/>
    </row>
    <row r="31" spans="1:14" ht="18" x14ac:dyDescent="0.5">
      <c r="A31" s="99">
        <v>28</v>
      </c>
      <c r="B31" s="99" t="s">
        <v>62</v>
      </c>
      <c r="C31" s="99" t="s">
        <v>101</v>
      </c>
      <c r="D31" s="99" t="s">
        <v>102</v>
      </c>
      <c r="E31" s="99" t="s">
        <v>20</v>
      </c>
      <c r="F31" s="99" t="s">
        <v>32</v>
      </c>
      <c r="G31" s="100">
        <v>37866</v>
      </c>
      <c r="H31" s="99" t="s">
        <v>443</v>
      </c>
      <c r="I31" s="99">
        <v>40</v>
      </c>
      <c r="J31" s="101">
        <v>12.6</v>
      </c>
      <c r="K31" s="102">
        <f>I31*J31</f>
        <v>504</v>
      </c>
      <c r="N31" s="8"/>
    </row>
    <row r="32" spans="1:14" ht="18" x14ac:dyDescent="0.5">
      <c r="A32" s="99">
        <v>29</v>
      </c>
      <c r="B32" s="99" t="s">
        <v>103</v>
      </c>
      <c r="C32" s="99" t="s">
        <v>104</v>
      </c>
      <c r="D32" s="99" t="s">
        <v>105</v>
      </c>
      <c r="E32" s="99" t="s">
        <v>24</v>
      </c>
      <c r="F32" s="99" t="s">
        <v>36</v>
      </c>
      <c r="G32" s="100">
        <v>38200</v>
      </c>
      <c r="H32" s="99" t="s">
        <v>447</v>
      </c>
      <c r="I32" s="99">
        <v>32</v>
      </c>
      <c r="J32" s="101">
        <v>5.5</v>
      </c>
      <c r="K32" s="102">
        <f>I32*J32</f>
        <v>176</v>
      </c>
      <c r="N32" s="8"/>
    </row>
    <row r="33" spans="1:14" ht="18" x14ac:dyDescent="0.5">
      <c r="A33" s="99">
        <v>30</v>
      </c>
      <c r="B33" s="99" t="s">
        <v>106</v>
      </c>
      <c r="C33" s="99" t="s">
        <v>107</v>
      </c>
      <c r="D33" s="99" t="s">
        <v>108</v>
      </c>
      <c r="E33" s="99" t="s">
        <v>28</v>
      </c>
      <c r="F33" s="99" t="s">
        <v>16</v>
      </c>
      <c r="G33" s="100">
        <v>38206</v>
      </c>
      <c r="H33" s="99" t="s">
        <v>447</v>
      </c>
      <c r="I33" s="99">
        <v>40</v>
      </c>
      <c r="J33" s="101">
        <v>21.5</v>
      </c>
      <c r="K33" s="102">
        <f>I33*J33</f>
        <v>860</v>
      </c>
      <c r="N33" s="8"/>
    </row>
    <row r="34" spans="1:14" ht="18" x14ac:dyDescent="0.5">
      <c r="A34" s="99">
        <v>31</v>
      </c>
      <c r="B34" s="99" t="s">
        <v>109</v>
      </c>
      <c r="C34" s="99" t="s">
        <v>110</v>
      </c>
      <c r="D34" s="99" t="s">
        <v>111</v>
      </c>
      <c r="E34" s="99" t="s">
        <v>20</v>
      </c>
      <c r="F34" s="99" t="s">
        <v>46</v>
      </c>
      <c r="G34" s="100">
        <v>40144</v>
      </c>
      <c r="H34" s="99" t="s">
        <v>441</v>
      </c>
      <c r="I34" s="99">
        <v>25</v>
      </c>
      <c r="J34" s="101">
        <v>8.52</v>
      </c>
      <c r="K34" s="102">
        <f>I34*J34</f>
        <v>213</v>
      </c>
      <c r="N34" s="8"/>
    </row>
    <row r="35" spans="1:14" ht="18" x14ac:dyDescent="0.5">
      <c r="A35" s="99">
        <v>32</v>
      </c>
      <c r="B35" s="99" t="s">
        <v>65</v>
      </c>
      <c r="C35" s="99" t="s">
        <v>22</v>
      </c>
      <c r="D35" s="99" t="s">
        <v>112</v>
      </c>
      <c r="E35" s="99" t="s">
        <v>20</v>
      </c>
      <c r="F35" s="99" t="s">
        <v>32</v>
      </c>
      <c r="G35" s="100">
        <v>40563</v>
      </c>
      <c r="H35" s="99"/>
      <c r="I35" s="99">
        <v>35</v>
      </c>
      <c r="J35" s="101">
        <v>12.1</v>
      </c>
      <c r="K35" s="102">
        <f>I35*J35</f>
        <v>423.5</v>
      </c>
      <c r="N35" s="8"/>
    </row>
    <row r="36" spans="1:14" ht="18" x14ac:dyDescent="0.5">
      <c r="A36" s="99">
        <v>33</v>
      </c>
      <c r="B36" s="99" t="s">
        <v>113</v>
      </c>
      <c r="C36" s="99" t="s">
        <v>114</v>
      </c>
      <c r="D36" s="99" t="s">
        <v>115</v>
      </c>
      <c r="E36" s="99" t="s">
        <v>20</v>
      </c>
      <c r="F36" s="99" t="s">
        <v>16</v>
      </c>
      <c r="G36" s="100">
        <v>40386</v>
      </c>
      <c r="H36" s="99" t="s">
        <v>444</v>
      </c>
      <c r="I36" s="99">
        <v>35</v>
      </c>
      <c r="J36" s="101">
        <v>24</v>
      </c>
      <c r="K36" s="102">
        <f>I36*J36</f>
        <v>840</v>
      </c>
      <c r="N36" s="8"/>
    </row>
    <row r="37" spans="1:14" ht="18" x14ac:dyDescent="0.5">
      <c r="A37" s="99">
        <v>34</v>
      </c>
      <c r="B37" s="99" t="s">
        <v>116</v>
      </c>
      <c r="C37" s="99" t="s">
        <v>81</v>
      </c>
      <c r="D37" s="99" t="s">
        <v>117</v>
      </c>
      <c r="E37" s="99" t="s">
        <v>15</v>
      </c>
      <c r="F37" s="99" t="s">
        <v>36</v>
      </c>
      <c r="G37" s="100">
        <v>39741</v>
      </c>
      <c r="H37" s="99" t="s">
        <v>442</v>
      </c>
      <c r="I37" s="99">
        <v>40</v>
      </c>
      <c r="J37" s="101">
        <v>19.5</v>
      </c>
      <c r="K37" s="102">
        <f>I37*J37</f>
        <v>780</v>
      </c>
      <c r="N37" s="8"/>
    </row>
    <row r="38" spans="1:14" ht="18" x14ac:dyDescent="0.5">
      <c r="A38" s="99">
        <v>35</v>
      </c>
      <c r="B38" s="99" t="s">
        <v>118</v>
      </c>
      <c r="C38" s="99" t="s">
        <v>119</v>
      </c>
      <c r="D38" s="99" t="s">
        <v>120</v>
      </c>
      <c r="E38" s="99" t="s">
        <v>15</v>
      </c>
      <c r="F38" s="99" t="s">
        <v>16</v>
      </c>
      <c r="G38" s="100">
        <v>39395</v>
      </c>
      <c r="H38" s="99" t="s">
        <v>442</v>
      </c>
      <c r="I38" s="99">
        <v>35.5</v>
      </c>
      <c r="J38" s="101">
        <v>12.5</v>
      </c>
      <c r="K38" s="102">
        <f>I38*J38</f>
        <v>443.75</v>
      </c>
      <c r="N38" s="8"/>
    </row>
    <row r="39" spans="1:14" ht="18" x14ac:dyDescent="0.5">
      <c r="A39" s="99">
        <v>36</v>
      </c>
      <c r="B39" s="99" t="s">
        <v>121</v>
      </c>
      <c r="C39" s="99" t="s">
        <v>122</v>
      </c>
      <c r="D39" s="99" t="s">
        <v>123</v>
      </c>
      <c r="E39" s="99" t="s">
        <v>28</v>
      </c>
      <c r="F39" s="99" t="s">
        <v>16</v>
      </c>
      <c r="G39" s="100">
        <v>38852</v>
      </c>
      <c r="H39" s="99"/>
      <c r="I39" s="99">
        <v>40</v>
      </c>
      <c r="J39" s="101">
        <v>8.75</v>
      </c>
      <c r="K39" s="102">
        <f>I39*J39</f>
        <v>350</v>
      </c>
      <c r="N39" s="8"/>
    </row>
    <row r="40" spans="1:14" ht="18" x14ac:dyDescent="0.5">
      <c r="A40" s="99">
        <v>37</v>
      </c>
      <c r="B40" s="99" t="s">
        <v>118</v>
      </c>
      <c r="C40" s="99" t="s">
        <v>124</v>
      </c>
      <c r="D40" s="99" t="s">
        <v>125</v>
      </c>
      <c r="E40" s="99" t="s">
        <v>15</v>
      </c>
      <c r="F40" s="99" t="s">
        <v>32</v>
      </c>
      <c r="G40" s="100">
        <v>39318</v>
      </c>
      <c r="H40" s="99" t="s">
        <v>447</v>
      </c>
      <c r="I40" s="99">
        <v>29.5</v>
      </c>
      <c r="J40" s="101">
        <v>6.5</v>
      </c>
      <c r="K40" s="102">
        <f>I40*J40</f>
        <v>191.75</v>
      </c>
      <c r="N40" s="8"/>
    </row>
    <row r="41" spans="1:14" ht="18" x14ac:dyDescent="0.5">
      <c r="A41" s="99">
        <v>38</v>
      </c>
      <c r="B41" s="99" t="s">
        <v>126</v>
      </c>
      <c r="C41" s="99" t="s">
        <v>127</v>
      </c>
      <c r="D41" s="99" t="s">
        <v>128</v>
      </c>
      <c r="E41" s="99" t="s">
        <v>24</v>
      </c>
      <c r="F41" s="99" t="s">
        <v>46</v>
      </c>
      <c r="G41" s="100">
        <v>37773</v>
      </c>
      <c r="H41" s="99" t="s">
        <v>442</v>
      </c>
      <c r="I41" s="99">
        <v>38</v>
      </c>
      <c r="J41" s="101">
        <v>15.5</v>
      </c>
      <c r="K41" s="102">
        <f>I41*J41</f>
        <v>589</v>
      </c>
      <c r="N41" s="8"/>
    </row>
    <row r="42" spans="1:14" ht="18" x14ac:dyDescent="0.5">
      <c r="A42" s="99">
        <v>39</v>
      </c>
      <c r="B42" s="99" t="s">
        <v>129</v>
      </c>
      <c r="C42" s="99" t="s">
        <v>130</v>
      </c>
      <c r="D42" s="99" t="s">
        <v>131</v>
      </c>
      <c r="E42" s="99" t="s">
        <v>20</v>
      </c>
      <c r="F42" s="99" t="s">
        <v>32</v>
      </c>
      <c r="G42" s="100">
        <v>40024</v>
      </c>
      <c r="H42" s="99" t="s">
        <v>446</v>
      </c>
      <c r="I42" s="99">
        <v>40</v>
      </c>
      <c r="J42" s="101">
        <v>22</v>
      </c>
      <c r="K42" s="102">
        <f>I42*J42</f>
        <v>880</v>
      </c>
      <c r="N42" s="8"/>
    </row>
    <row r="43" spans="1:14" ht="18" x14ac:dyDescent="0.5">
      <c r="A43" s="99">
        <v>40</v>
      </c>
      <c r="B43" s="99" t="s">
        <v>132</v>
      </c>
      <c r="C43" s="99" t="s">
        <v>133</v>
      </c>
      <c r="D43" s="99" t="s">
        <v>134</v>
      </c>
      <c r="E43" s="99" t="s">
        <v>20</v>
      </c>
      <c r="F43" s="99" t="s">
        <v>32</v>
      </c>
      <c r="G43" s="100">
        <v>39374</v>
      </c>
      <c r="H43" s="99"/>
      <c r="I43" s="99">
        <v>38</v>
      </c>
      <c r="J43" s="101">
        <v>15.5</v>
      </c>
      <c r="K43" s="102">
        <f>I43*J43</f>
        <v>589</v>
      </c>
      <c r="N43" s="8"/>
    </row>
    <row r="44" spans="1:14" ht="18" x14ac:dyDescent="0.5">
      <c r="A44" s="99">
        <v>41</v>
      </c>
      <c r="B44" s="99" t="s">
        <v>135</v>
      </c>
      <c r="C44" s="99" t="s">
        <v>136</v>
      </c>
      <c r="D44" s="99" t="s">
        <v>137</v>
      </c>
      <c r="E44" s="99" t="s">
        <v>20</v>
      </c>
      <c r="F44" s="99" t="s">
        <v>46</v>
      </c>
      <c r="G44" s="100">
        <v>38840</v>
      </c>
      <c r="H44" s="99" t="s">
        <v>445</v>
      </c>
      <c r="I44" s="99">
        <v>40</v>
      </c>
      <c r="J44" s="101">
        <v>8.2200000000000006</v>
      </c>
      <c r="K44" s="102">
        <f>I44*J44</f>
        <v>328.8</v>
      </c>
      <c r="N44" s="8"/>
    </row>
    <row r="45" spans="1:14" ht="18" x14ac:dyDescent="0.5">
      <c r="A45" s="99">
        <v>42</v>
      </c>
      <c r="B45" s="99" t="s">
        <v>138</v>
      </c>
      <c r="C45" s="99" t="s">
        <v>139</v>
      </c>
      <c r="D45" s="99" t="s">
        <v>140</v>
      </c>
      <c r="E45" s="99" t="s">
        <v>15</v>
      </c>
      <c r="F45" s="99" t="s">
        <v>36</v>
      </c>
      <c r="G45" s="100">
        <v>37252</v>
      </c>
      <c r="H45" s="99"/>
      <c r="I45" s="99">
        <v>40</v>
      </c>
      <c r="J45" s="101">
        <v>19.5</v>
      </c>
      <c r="K45" s="102">
        <f>I45*J45</f>
        <v>780</v>
      </c>
      <c r="N45" s="8"/>
    </row>
    <row r="46" spans="1:14" ht="18" x14ac:dyDescent="0.5">
      <c r="A46" s="99">
        <v>43</v>
      </c>
      <c r="B46" s="99" t="s">
        <v>141</v>
      </c>
      <c r="C46" s="99" t="s">
        <v>142</v>
      </c>
      <c r="D46" s="99" t="s">
        <v>143</v>
      </c>
      <c r="E46" s="99" t="s">
        <v>20</v>
      </c>
      <c r="F46" s="99" t="s">
        <v>46</v>
      </c>
      <c r="G46" s="100">
        <v>38783</v>
      </c>
      <c r="H46" s="99" t="s">
        <v>446</v>
      </c>
      <c r="I46" s="99">
        <v>35</v>
      </c>
      <c r="J46" s="101">
        <v>24</v>
      </c>
      <c r="K46" s="102">
        <f>I46*J46</f>
        <v>840</v>
      </c>
      <c r="N46" s="8"/>
    </row>
    <row r="47" spans="1:14" ht="18" x14ac:dyDescent="0.5">
      <c r="A47" s="99">
        <v>44</v>
      </c>
      <c r="B47" s="99" t="s">
        <v>144</v>
      </c>
      <c r="C47" s="99" t="s">
        <v>145</v>
      </c>
      <c r="D47" s="99" t="s">
        <v>146</v>
      </c>
      <c r="E47" s="99" t="s">
        <v>28</v>
      </c>
      <c r="F47" s="99" t="s">
        <v>46</v>
      </c>
      <c r="G47" s="100">
        <v>39040</v>
      </c>
      <c r="H47" s="99" t="s">
        <v>445</v>
      </c>
      <c r="I47" s="99">
        <v>15.5</v>
      </c>
      <c r="J47" s="101">
        <v>6.5</v>
      </c>
      <c r="K47" s="102">
        <f>I47*J47</f>
        <v>100.75</v>
      </c>
      <c r="N47" s="8"/>
    </row>
    <row r="48" spans="1:14" ht="18" x14ac:dyDescent="0.5">
      <c r="A48" s="99">
        <v>45</v>
      </c>
      <c r="B48" s="99" t="s">
        <v>147</v>
      </c>
      <c r="C48" s="99" t="s">
        <v>148</v>
      </c>
      <c r="D48" s="99" t="s">
        <v>149</v>
      </c>
      <c r="E48" s="99" t="s">
        <v>20</v>
      </c>
      <c r="F48" s="99" t="s">
        <v>36</v>
      </c>
      <c r="G48" s="100">
        <v>38252</v>
      </c>
      <c r="H48" s="99" t="s">
        <v>447</v>
      </c>
      <c r="I48" s="99">
        <v>40</v>
      </c>
      <c r="J48" s="101">
        <v>22</v>
      </c>
      <c r="K48" s="102">
        <f>I48*J48</f>
        <v>880</v>
      </c>
      <c r="N48" s="8"/>
    </row>
    <row r="49" spans="1:14" ht="18" x14ac:dyDescent="0.5">
      <c r="A49" s="99">
        <v>46</v>
      </c>
      <c r="B49" s="99" t="s">
        <v>150</v>
      </c>
      <c r="C49" s="99" t="s">
        <v>151</v>
      </c>
      <c r="D49" s="99" t="s">
        <v>152</v>
      </c>
      <c r="E49" s="99" t="s">
        <v>20</v>
      </c>
      <c r="F49" s="99" t="s">
        <v>32</v>
      </c>
      <c r="G49" s="100">
        <v>39796</v>
      </c>
      <c r="H49" s="99" t="s">
        <v>443</v>
      </c>
      <c r="I49" s="99">
        <v>32</v>
      </c>
      <c r="J49" s="101">
        <v>5.5</v>
      </c>
      <c r="K49" s="102">
        <f>I49*J49</f>
        <v>176</v>
      </c>
      <c r="N49" s="8"/>
    </row>
    <row r="50" spans="1:14" ht="18" x14ac:dyDescent="0.5">
      <c r="A50" s="99">
        <v>47</v>
      </c>
      <c r="B50" s="99" t="s">
        <v>153</v>
      </c>
      <c r="C50" s="99" t="s">
        <v>154</v>
      </c>
      <c r="D50" s="99" t="s">
        <v>155</v>
      </c>
      <c r="E50" s="99" t="s">
        <v>24</v>
      </c>
      <c r="F50" s="99" t="s">
        <v>32</v>
      </c>
      <c r="G50" s="100">
        <v>38797</v>
      </c>
      <c r="H50" s="99" t="s">
        <v>444</v>
      </c>
      <c r="I50" s="99">
        <v>25</v>
      </c>
      <c r="J50" s="101">
        <v>8.52</v>
      </c>
      <c r="K50" s="102">
        <f>I50*J50</f>
        <v>213</v>
      </c>
      <c r="N50" s="8"/>
    </row>
    <row r="51" spans="1:14" ht="18" x14ac:dyDescent="0.5">
      <c r="A51" s="99">
        <v>48</v>
      </c>
      <c r="B51" s="99" t="s">
        <v>156</v>
      </c>
      <c r="C51" s="99" t="s">
        <v>157</v>
      </c>
      <c r="D51" s="99" t="s">
        <v>158</v>
      </c>
      <c r="E51" s="99" t="s">
        <v>24</v>
      </c>
      <c r="F51" s="99" t="s">
        <v>46</v>
      </c>
      <c r="G51" s="100">
        <v>39212</v>
      </c>
      <c r="H51" s="99" t="s">
        <v>441</v>
      </c>
      <c r="I51" s="99">
        <v>38</v>
      </c>
      <c r="J51" s="101">
        <v>15.5</v>
      </c>
      <c r="K51" s="102">
        <f>I51*J51</f>
        <v>589</v>
      </c>
      <c r="N51" s="8"/>
    </row>
    <row r="52" spans="1:14" ht="18" x14ac:dyDescent="0.5">
      <c r="A52" s="99">
        <v>49</v>
      </c>
      <c r="B52" s="99" t="s">
        <v>68</v>
      </c>
      <c r="C52" s="99" t="s">
        <v>159</v>
      </c>
      <c r="D52" s="99" t="s">
        <v>160</v>
      </c>
      <c r="E52" s="99" t="s">
        <v>15</v>
      </c>
      <c r="F52" s="99" t="s">
        <v>16</v>
      </c>
      <c r="G52" s="100">
        <v>39403</v>
      </c>
      <c r="H52" s="99" t="s">
        <v>443</v>
      </c>
      <c r="I52" s="99">
        <v>35.5</v>
      </c>
      <c r="J52" s="101">
        <v>12.5</v>
      </c>
      <c r="K52" s="102">
        <f>I52*J52</f>
        <v>443.75</v>
      </c>
      <c r="N52" s="8"/>
    </row>
    <row r="53" spans="1:14" ht="18" x14ac:dyDescent="0.5">
      <c r="A53" s="99">
        <v>50</v>
      </c>
      <c r="B53" s="99" t="s">
        <v>161</v>
      </c>
      <c r="C53" s="99" t="s">
        <v>162</v>
      </c>
      <c r="D53" s="99" t="s">
        <v>163</v>
      </c>
      <c r="E53" s="99" t="s">
        <v>28</v>
      </c>
      <c r="F53" s="99" t="s">
        <v>36</v>
      </c>
      <c r="G53" s="100">
        <v>38979</v>
      </c>
      <c r="H53" s="99" t="s">
        <v>441</v>
      </c>
      <c r="I53" s="99">
        <v>40</v>
      </c>
      <c r="J53" s="101">
        <v>21.5</v>
      </c>
      <c r="K53" s="102">
        <f>I53*J53</f>
        <v>860</v>
      </c>
      <c r="N53" s="8"/>
    </row>
    <row r="54" spans="1:14" ht="18" x14ac:dyDescent="0.5">
      <c r="A54" s="99">
        <v>51</v>
      </c>
      <c r="B54" s="99" t="s">
        <v>77</v>
      </c>
      <c r="C54" s="99" t="s">
        <v>164</v>
      </c>
      <c r="D54" s="99" t="s">
        <v>165</v>
      </c>
      <c r="E54" s="99" t="s">
        <v>20</v>
      </c>
      <c r="F54" s="99" t="s">
        <v>46</v>
      </c>
      <c r="G54" s="100">
        <v>38073</v>
      </c>
      <c r="H54" s="99"/>
      <c r="I54" s="99">
        <v>38</v>
      </c>
      <c r="J54" s="101">
        <v>15.5</v>
      </c>
      <c r="K54" s="102">
        <f>I54*J54</f>
        <v>589</v>
      </c>
      <c r="N54" s="8"/>
    </row>
    <row r="55" spans="1:14" ht="18" x14ac:dyDescent="0.5">
      <c r="A55" s="99">
        <v>52</v>
      </c>
      <c r="B55" s="99" t="s">
        <v>166</v>
      </c>
      <c r="C55" s="99" t="s">
        <v>167</v>
      </c>
      <c r="D55" s="99" t="s">
        <v>168</v>
      </c>
      <c r="E55" s="99" t="s">
        <v>15</v>
      </c>
      <c r="F55" s="99" t="s">
        <v>32</v>
      </c>
      <c r="G55" s="100">
        <v>39367</v>
      </c>
      <c r="H55" s="99" t="s">
        <v>444</v>
      </c>
      <c r="I55" s="99">
        <v>40</v>
      </c>
      <c r="J55" s="101">
        <v>21.5</v>
      </c>
      <c r="K55" s="102">
        <f>I55*J55</f>
        <v>860</v>
      </c>
      <c r="N55" s="8"/>
    </row>
    <row r="56" spans="1:14" ht="18" x14ac:dyDescent="0.5">
      <c r="A56" s="99">
        <v>53</v>
      </c>
      <c r="B56" s="99" t="s">
        <v>169</v>
      </c>
      <c r="C56" s="99" t="s">
        <v>170</v>
      </c>
      <c r="D56" s="99" t="s">
        <v>171</v>
      </c>
      <c r="E56" s="99" t="s">
        <v>20</v>
      </c>
      <c r="F56" s="99" t="s">
        <v>46</v>
      </c>
      <c r="G56" s="100">
        <v>38716</v>
      </c>
      <c r="H56" s="99" t="s">
        <v>444</v>
      </c>
      <c r="I56" s="99">
        <v>35</v>
      </c>
      <c r="J56" s="101">
        <v>24</v>
      </c>
      <c r="K56" s="102">
        <f>I56*J56</f>
        <v>840</v>
      </c>
      <c r="N56" s="8"/>
    </row>
    <row r="57" spans="1:14" ht="18" x14ac:dyDescent="0.5">
      <c r="A57" s="99">
        <v>54</v>
      </c>
      <c r="B57" s="99" t="s">
        <v>172</v>
      </c>
      <c r="C57" s="99" t="s">
        <v>173</v>
      </c>
      <c r="D57" s="99" t="s">
        <v>174</v>
      </c>
      <c r="E57" s="99" t="s">
        <v>20</v>
      </c>
      <c r="F57" s="99" t="s">
        <v>32</v>
      </c>
      <c r="G57" s="100">
        <v>38984</v>
      </c>
      <c r="H57" s="99"/>
      <c r="I57" s="99">
        <v>40</v>
      </c>
      <c r="J57" s="101">
        <v>21.5</v>
      </c>
      <c r="K57" s="102">
        <f>I57*J57</f>
        <v>860</v>
      </c>
      <c r="N57" s="8"/>
    </row>
    <row r="58" spans="1:14" ht="18" x14ac:dyDescent="0.5">
      <c r="A58" s="99">
        <v>55</v>
      </c>
      <c r="B58" s="99" t="s">
        <v>175</v>
      </c>
      <c r="C58" s="99" t="s">
        <v>176</v>
      </c>
      <c r="D58" s="99" t="s">
        <v>177</v>
      </c>
      <c r="E58" s="99" t="s">
        <v>24</v>
      </c>
      <c r="F58" s="99" t="s">
        <v>16</v>
      </c>
      <c r="G58" s="100">
        <v>39590</v>
      </c>
      <c r="H58" s="99"/>
      <c r="I58" s="99">
        <v>25</v>
      </c>
      <c r="J58" s="101">
        <v>8.52</v>
      </c>
      <c r="K58" s="102">
        <f>I58*J58</f>
        <v>213</v>
      </c>
      <c r="N58" s="8"/>
    </row>
    <row r="59" spans="1:14" ht="18" x14ac:dyDescent="0.5">
      <c r="A59" s="99">
        <v>56</v>
      </c>
      <c r="B59" s="99" t="s">
        <v>178</v>
      </c>
      <c r="C59" s="99" t="s">
        <v>179</v>
      </c>
      <c r="D59" s="99" t="s">
        <v>180</v>
      </c>
      <c r="E59" s="99" t="s">
        <v>28</v>
      </c>
      <c r="F59" s="99" t="s">
        <v>16</v>
      </c>
      <c r="G59" s="100">
        <v>40550</v>
      </c>
      <c r="H59" s="99" t="s">
        <v>443</v>
      </c>
      <c r="I59" s="99">
        <v>40</v>
      </c>
      <c r="J59" s="101">
        <v>21.5</v>
      </c>
      <c r="K59" s="102">
        <f>I59*J59</f>
        <v>860</v>
      </c>
      <c r="N59" s="8"/>
    </row>
    <row r="60" spans="1:14" ht="18" x14ac:dyDescent="0.5">
      <c r="A60" s="99">
        <v>57</v>
      </c>
      <c r="B60" s="99" t="s">
        <v>138</v>
      </c>
      <c r="C60" s="99" t="s">
        <v>181</v>
      </c>
      <c r="D60" s="99" t="s">
        <v>182</v>
      </c>
      <c r="E60" s="99" t="s">
        <v>20</v>
      </c>
      <c r="F60" s="99" t="s">
        <v>16</v>
      </c>
      <c r="G60" s="100">
        <v>37101</v>
      </c>
      <c r="H60" s="99" t="s">
        <v>441</v>
      </c>
      <c r="I60" s="99">
        <v>38</v>
      </c>
      <c r="J60" s="101">
        <v>15.5</v>
      </c>
      <c r="K60" s="102">
        <f>I60*J60</f>
        <v>589</v>
      </c>
      <c r="N60" s="8"/>
    </row>
    <row r="61" spans="1:14" ht="18" x14ac:dyDescent="0.5">
      <c r="A61" s="99">
        <v>58</v>
      </c>
      <c r="B61" s="99" t="s">
        <v>183</v>
      </c>
      <c r="C61" s="99" t="s">
        <v>184</v>
      </c>
      <c r="D61" s="99" t="s">
        <v>185</v>
      </c>
      <c r="E61" s="99" t="s">
        <v>20</v>
      </c>
      <c r="F61" s="99" t="s">
        <v>36</v>
      </c>
      <c r="G61" s="100">
        <v>40124</v>
      </c>
      <c r="H61" s="99" t="s">
        <v>445</v>
      </c>
      <c r="I61" s="99">
        <v>40</v>
      </c>
      <c r="J61" s="101">
        <v>12.6</v>
      </c>
      <c r="K61" s="102">
        <f>I61*J61</f>
        <v>504</v>
      </c>
      <c r="N61" s="8"/>
    </row>
    <row r="62" spans="1:14" ht="18" x14ac:dyDescent="0.5">
      <c r="A62" s="99">
        <v>59</v>
      </c>
      <c r="B62" s="99" t="s">
        <v>186</v>
      </c>
      <c r="C62" s="99" t="s">
        <v>22</v>
      </c>
      <c r="D62" s="99" t="s">
        <v>187</v>
      </c>
      <c r="E62" s="99" t="s">
        <v>15</v>
      </c>
      <c r="F62" s="99" t="s">
        <v>16</v>
      </c>
      <c r="G62" s="100">
        <v>39078</v>
      </c>
      <c r="H62" s="99" t="s">
        <v>446</v>
      </c>
      <c r="I62" s="99">
        <v>42</v>
      </c>
      <c r="J62" s="101">
        <v>16.75</v>
      </c>
      <c r="K62" s="102">
        <f>I62*J62</f>
        <v>703.5</v>
      </c>
      <c r="N62" s="8"/>
    </row>
    <row r="63" spans="1:14" ht="18" x14ac:dyDescent="0.5">
      <c r="A63" s="99">
        <v>60</v>
      </c>
      <c r="B63" s="99" t="s">
        <v>188</v>
      </c>
      <c r="C63" s="99" t="s">
        <v>189</v>
      </c>
      <c r="D63" s="99" t="s">
        <v>190</v>
      </c>
      <c r="E63" s="99" t="s">
        <v>28</v>
      </c>
      <c r="F63" s="99" t="s">
        <v>32</v>
      </c>
      <c r="G63" s="100">
        <v>38869</v>
      </c>
      <c r="H63" s="99" t="s">
        <v>445</v>
      </c>
      <c r="I63" s="99">
        <v>40</v>
      </c>
      <c r="J63" s="101">
        <v>8.75</v>
      </c>
      <c r="K63" s="102">
        <f>I63*J63</f>
        <v>350</v>
      </c>
      <c r="N63" s="8"/>
    </row>
    <row r="64" spans="1:14" ht="18" x14ac:dyDescent="0.5">
      <c r="A64" s="99">
        <v>61</v>
      </c>
      <c r="B64" s="99" t="s">
        <v>191</v>
      </c>
      <c r="C64" s="99" t="s">
        <v>192</v>
      </c>
      <c r="D64" s="99" t="s">
        <v>193</v>
      </c>
      <c r="E64" s="99" t="s">
        <v>20</v>
      </c>
      <c r="F64" s="99" t="s">
        <v>46</v>
      </c>
      <c r="G64" s="100">
        <v>39215</v>
      </c>
      <c r="H64" s="99" t="s">
        <v>444</v>
      </c>
      <c r="I64" s="99">
        <v>25</v>
      </c>
      <c r="J64" s="101">
        <v>8.52</v>
      </c>
      <c r="K64" s="102">
        <f>I64*J64</f>
        <v>213</v>
      </c>
      <c r="N64" s="8"/>
    </row>
    <row r="65" spans="1:14" ht="18" x14ac:dyDescent="0.5">
      <c r="A65" s="99">
        <v>62</v>
      </c>
      <c r="B65" s="99" t="s">
        <v>141</v>
      </c>
      <c r="C65" s="99" t="s">
        <v>194</v>
      </c>
      <c r="D65" s="99" t="s">
        <v>195</v>
      </c>
      <c r="E65" s="99" t="s">
        <v>28</v>
      </c>
      <c r="F65" s="99" t="s">
        <v>16</v>
      </c>
      <c r="G65" s="100">
        <v>39914</v>
      </c>
      <c r="H65" s="99"/>
      <c r="I65" s="99">
        <v>15.5</v>
      </c>
      <c r="J65" s="101">
        <v>6.5</v>
      </c>
      <c r="K65" s="102">
        <f>I65*J65</f>
        <v>100.75</v>
      </c>
      <c r="N65" s="8"/>
    </row>
    <row r="66" spans="1:14" ht="18" x14ac:dyDescent="0.5">
      <c r="A66" s="99">
        <v>63</v>
      </c>
      <c r="B66" s="99" t="s">
        <v>196</v>
      </c>
      <c r="C66" s="99" t="s">
        <v>197</v>
      </c>
      <c r="D66" s="99" t="s">
        <v>198</v>
      </c>
      <c r="E66" s="99" t="s">
        <v>15</v>
      </c>
      <c r="F66" s="99" t="s">
        <v>46</v>
      </c>
      <c r="G66" s="100">
        <v>37428</v>
      </c>
      <c r="H66" s="99" t="s">
        <v>445</v>
      </c>
      <c r="I66" s="99">
        <v>40</v>
      </c>
      <c r="J66" s="101">
        <v>15.5</v>
      </c>
      <c r="K66" s="102">
        <f>I66*J66</f>
        <v>620</v>
      </c>
      <c r="N66" s="8"/>
    </row>
    <row r="67" spans="1:14" ht="18" x14ac:dyDescent="0.5">
      <c r="A67" s="99">
        <v>64</v>
      </c>
      <c r="B67" s="99" t="s">
        <v>199</v>
      </c>
      <c r="C67" s="99" t="s">
        <v>200</v>
      </c>
      <c r="D67" s="99" t="s">
        <v>201</v>
      </c>
      <c r="E67" s="99" t="s">
        <v>28</v>
      </c>
      <c r="F67" s="99" t="s">
        <v>32</v>
      </c>
      <c r="G67" s="100">
        <v>39759</v>
      </c>
      <c r="H67" s="99" t="s">
        <v>441</v>
      </c>
      <c r="I67" s="99">
        <v>35</v>
      </c>
      <c r="J67" s="101">
        <v>12.1</v>
      </c>
      <c r="K67" s="102">
        <f>I67*J67</f>
        <v>423.5</v>
      </c>
      <c r="N67" s="8"/>
    </row>
    <row r="68" spans="1:14" ht="18" x14ac:dyDescent="0.5">
      <c r="A68" s="99">
        <v>65</v>
      </c>
      <c r="B68" s="99" t="s">
        <v>202</v>
      </c>
      <c r="C68" s="99" t="s">
        <v>203</v>
      </c>
      <c r="D68" s="99" t="s">
        <v>204</v>
      </c>
      <c r="E68" s="99" t="s">
        <v>28</v>
      </c>
      <c r="F68" s="99" t="s">
        <v>46</v>
      </c>
      <c r="G68" s="100">
        <v>38733</v>
      </c>
      <c r="H68" s="99" t="s">
        <v>445</v>
      </c>
      <c r="I68" s="99">
        <v>35</v>
      </c>
      <c r="J68" s="101">
        <v>24</v>
      </c>
      <c r="K68" s="102">
        <f>I68*J68</f>
        <v>840</v>
      </c>
      <c r="N68" s="8"/>
    </row>
    <row r="69" spans="1:14" ht="18" x14ac:dyDescent="0.5">
      <c r="A69" s="99">
        <v>66</v>
      </c>
      <c r="B69" s="99" t="s">
        <v>59</v>
      </c>
      <c r="C69" s="99" t="s">
        <v>205</v>
      </c>
      <c r="D69" s="99" t="s">
        <v>206</v>
      </c>
      <c r="E69" s="99" t="s">
        <v>24</v>
      </c>
      <c r="F69" s="99" t="s">
        <v>16</v>
      </c>
      <c r="G69" s="100">
        <v>38057</v>
      </c>
      <c r="H69" s="99" t="s">
        <v>442</v>
      </c>
      <c r="I69" s="99">
        <v>35.5</v>
      </c>
      <c r="J69" s="101">
        <v>13.3</v>
      </c>
      <c r="K69" s="102">
        <f>I69*J69</f>
        <v>472.15000000000003</v>
      </c>
      <c r="N69" s="8"/>
    </row>
    <row r="70" spans="1:14" ht="18" x14ac:dyDescent="0.5">
      <c r="A70" s="99">
        <v>67</v>
      </c>
      <c r="B70" s="99" t="s">
        <v>207</v>
      </c>
      <c r="C70" s="99" t="s">
        <v>208</v>
      </c>
      <c r="D70" s="99" t="s">
        <v>209</v>
      </c>
      <c r="E70" s="99" t="s">
        <v>15</v>
      </c>
      <c r="F70" s="99" t="s">
        <v>46</v>
      </c>
      <c r="G70" s="100">
        <v>39407</v>
      </c>
      <c r="H70" s="99"/>
      <c r="I70" s="99">
        <v>29.5</v>
      </c>
      <c r="J70" s="101">
        <v>6.5</v>
      </c>
      <c r="K70" s="102">
        <f>I70*J70</f>
        <v>191.75</v>
      </c>
      <c r="N70" s="8"/>
    </row>
    <row r="71" spans="1:14" ht="18" x14ac:dyDescent="0.5">
      <c r="A71" s="99">
        <v>68</v>
      </c>
      <c r="B71" s="99" t="s">
        <v>210</v>
      </c>
      <c r="C71" s="99" t="s">
        <v>22</v>
      </c>
      <c r="D71" s="99" t="s">
        <v>211</v>
      </c>
      <c r="E71" s="99" t="s">
        <v>20</v>
      </c>
      <c r="F71" s="99" t="s">
        <v>16</v>
      </c>
      <c r="G71" s="100">
        <v>40084</v>
      </c>
      <c r="H71" s="99" t="s">
        <v>445</v>
      </c>
      <c r="I71" s="99">
        <v>40</v>
      </c>
      <c r="J71" s="101">
        <v>15.5</v>
      </c>
      <c r="K71" s="102">
        <f>I71*J71</f>
        <v>620</v>
      </c>
      <c r="N71" s="8"/>
    </row>
    <row r="72" spans="1:14" ht="18" x14ac:dyDescent="0.5">
      <c r="A72" s="99">
        <v>69</v>
      </c>
      <c r="B72" s="99" t="s">
        <v>212</v>
      </c>
      <c r="C72" s="99" t="s">
        <v>213</v>
      </c>
      <c r="D72" s="99" t="s">
        <v>214</v>
      </c>
      <c r="E72" s="99" t="s">
        <v>24</v>
      </c>
      <c r="F72" s="99" t="s">
        <v>32</v>
      </c>
      <c r="G72" s="100">
        <v>40600</v>
      </c>
      <c r="H72" s="99" t="s">
        <v>445</v>
      </c>
      <c r="I72" s="99">
        <v>35</v>
      </c>
      <c r="J72" s="101">
        <v>12.1</v>
      </c>
      <c r="K72" s="102">
        <f>I72*J72</f>
        <v>423.5</v>
      </c>
      <c r="N72" s="8"/>
    </row>
    <row r="73" spans="1:14" ht="18" x14ac:dyDescent="0.5">
      <c r="A73" s="99">
        <v>70</v>
      </c>
      <c r="B73" s="99" t="s">
        <v>93</v>
      </c>
      <c r="C73" s="99" t="s">
        <v>81</v>
      </c>
      <c r="D73" s="99" t="s">
        <v>215</v>
      </c>
      <c r="E73" s="99" t="s">
        <v>15</v>
      </c>
      <c r="F73" s="99" t="s">
        <v>36</v>
      </c>
      <c r="G73" s="100">
        <v>40128</v>
      </c>
      <c r="H73" s="99" t="s">
        <v>444</v>
      </c>
      <c r="I73" s="99">
        <v>42</v>
      </c>
      <c r="J73" s="101">
        <v>24</v>
      </c>
      <c r="K73" s="102">
        <f>I73*J73</f>
        <v>1008</v>
      </c>
      <c r="N73" s="8"/>
    </row>
    <row r="74" spans="1:14" ht="18" x14ac:dyDescent="0.5">
      <c r="A74" s="99">
        <v>71</v>
      </c>
      <c r="B74" s="99" t="s">
        <v>216</v>
      </c>
      <c r="C74" s="99" t="s">
        <v>217</v>
      </c>
      <c r="D74" s="99" t="s">
        <v>218</v>
      </c>
      <c r="E74" s="99" t="s">
        <v>15</v>
      </c>
      <c r="F74" s="99" t="s">
        <v>32</v>
      </c>
      <c r="G74" s="100">
        <v>40681</v>
      </c>
      <c r="H74" s="99" t="s">
        <v>444</v>
      </c>
      <c r="I74" s="99">
        <v>29.5</v>
      </c>
      <c r="J74" s="101">
        <v>13.3</v>
      </c>
      <c r="K74" s="102">
        <f>I74*J74</f>
        <v>392.35</v>
      </c>
      <c r="N74" s="8"/>
    </row>
    <row r="75" spans="1:14" ht="18" x14ac:dyDescent="0.5">
      <c r="A75" s="99">
        <v>72</v>
      </c>
      <c r="B75" s="99" t="s">
        <v>219</v>
      </c>
      <c r="C75" s="99" t="s">
        <v>220</v>
      </c>
      <c r="D75" s="99" t="s">
        <v>221</v>
      </c>
      <c r="E75" s="99" t="s">
        <v>15</v>
      </c>
      <c r="F75" s="99" t="s">
        <v>46</v>
      </c>
      <c r="G75" s="100">
        <v>38978</v>
      </c>
      <c r="H75" s="99" t="s">
        <v>445</v>
      </c>
      <c r="I75" s="99">
        <v>40</v>
      </c>
      <c r="J75" s="101">
        <v>6.5</v>
      </c>
      <c r="K75" s="102">
        <f>I75*J75</f>
        <v>260</v>
      </c>
      <c r="N75" s="8"/>
    </row>
    <row r="76" spans="1:14" ht="18" x14ac:dyDescent="0.5">
      <c r="A76" s="99">
        <v>73</v>
      </c>
      <c r="B76" s="99" t="s">
        <v>222</v>
      </c>
      <c r="C76" s="99" t="s">
        <v>223</v>
      </c>
      <c r="D76" s="99" t="s">
        <v>224</v>
      </c>
      <c r="E76" s="99" t="s">
        <v>20</v>
      </c>
      <c r="F76" s="99" t="s">
        <v>16</v>
      </c>
      <c r="G76" s="100">
        <v>38015</v>
      </c>
      <c r="H76" s="99" t="s">
        <v>445</v>
      </c>
      <c r="I76" s="99">
        <v>40</v>
      </c>
      <c r="J76" s="101">
        <v>7.22</v>
      </c>
      <c r="K76" s="102">
        <f>I76*J76</f>
        <v>288.8</v>
      </c>
      <c r="N76" s="8"/>
    </row>
    <row r="77" spans="1:14" ht="18" x14ac:dyDescent="0.5">
      <c r="A77" s="99">
        <v>74</v>
      </c>
      <c r="B77" s="99" t="s">
        <v>225</v>
      </c>
      <c r="C77" s="99" t="s">
        <v>26</v>
      </c>
      <c r="D77" s="99" t="s">
        <v>226</v>
      </c>
      <c r="E77" s="99" t="s">
        <v>28</v>
      </c>
      <c r="F77" s="99" t="s">
        <v>46</v>
      </c>
      <c r="G77" s="100">
        <v>37288</v>
      </c>
      <c r="H77" s="99" t="s">
        <v>441</v>
      </c>
      <c r="I77" s="99">
        <v>40</v>
      </c>
      <c r="J77" s="101">
        <v>12.1</v>
      </c>
      <c r="K77" s="102">
        <f>I77*J77</f>
        <v>484</v>
      </c>
      <c r="N77" s="8"/>
    </row>
    <row r="78" spans="1:14" ht="18" x14ac:dyDescent="0.5">
      <c r="A78" s="99">
        <v>75</v>
      </c>
      <c r="B78" s="99" t="s">
        <v>227</v>
      </c>
      <c r="C78" s="99" t="s">
        <v>228</v>
      </c>
      <c r="D78" s="99" t="s">
        <v>229</v>
      </c>
      <c r="E78" s="99" t="s">
        <v>15</v>
      </c>
      <c r="F78" s="99" t="s">
        <v>32</v>
      </c>
      <c r="G78" s="100">
        <v>38200</v>
      </c>
      <c r="H78" s="99" t="s">
        <v>442</v>
      </c>
      <c r="I78" s="99">
        <v>29.5</v>
      </c>
      <c r="J78" s="101">
        <v>16.75</v>
      </c>
      <c r="K78" s="102">
        <f>I78*J78</f>
        <v>494.125</v>
      </c>
      <c r="N78" s="8"/>
    </row>
    <row r="79" spans="1:14" ht="18" x14ac:dyDescent="0.5">
      <c r="A79" s="99">
        <v>76</v>
      </c>
      <c r="B79" s="99" t="s">
        <v>230</v>
      </c>
      <c r="C79" s="99" t="s">
        <v>231</v>
      </c>
      <c r="D79" s="99" t="s">
        <v>232</v>
      </c>
      <c r="E79" s="99" t="s">
        <v>15</v>
      </c>
      <c r="F79" s="99" t="s">
        <v>16</v>
      </c>
      <c r="G79" s="100">
        <v>40097</v>
      </c>
      <c r="H79" s="99" t="s">
        <v>441</v>
      </c>
      <c r="I79" s="99">
        <v>40</v>
      </c>
      <c r="J79" s="101">
        <v>6.5</v>
      </c>
      <c r="K79" s="102">
        <f>I79*J79</f>
        <v>260</v>
      </c>
      <c r="N79" s="8"/>
    </row>
    <row r="80" spans="1:14" ht="18" x14ac:dyDescent="0.5">
      <c r="A80" s="99">
        <v>77</v>
      </c>
      <c r="B80" s="99" t="s">
        <v>233</v>
      </c>
      <c r="C80" s="99" t="s">
        <v>234</v>
      </c>
      <c r="D80" s="99" t="s">
        <v>235</v>
      </c>
      <c r="E80" s="99" t="s">
        <v>28</v>
      </c>
      <c r="F80" s="99" t="s">
        <v>16</v>
      </c>
      <c r="G80" s="100">
        <v>39048</v>
      </c>
      <c r="H80" s="99" t="s">
        <v>441</v>
      </c>
      <c r="I80" s="99">
        <v>40</v>
      </c>
      <c r="J80" s="101">
        <v>19.5</v>
      </c>
      <c r="K80" s="102">
        <f>I80*J80</f>
        <v>780</v>
      </c>
      <c r="N80" s="8"/>
    </row>
    <row r="81" spans="1:14" ht="18" x14ac:dyDescent="0.5">
      <c r="A81" s="99">
        <v>78</v>
      </c>
      <c r="B81" s="99" t="s">
        <v>37</v>
      </c>
      <c r="C81" s="99" t="s">
        <v>236</v>
      </c>
      <c r="D81" s="99" t="s">
        <v>237</v>
      </c>
      <c r="E81" s="99" t="s">
        <v>24</v>
      </c>
      <c r="F81" s="99" t="s">
        <v>36</v>
      </c>
      <c r="G81" s="100">
        <v>40590</v>
      </c>
      <c r="H81" s="99" t="s">
        <v>447</v>
      </c>
      <c r="I81" s="99">
        <v>40</v>
      </c>
      <c r="J81" s="101">
        <v>22</v>
      </c>
      <c r="K81" s="102">
        <f>I81*J81</f>
        <v>880</v>
      </c>
      <c r="N81" s="8"/>
    </row>
    <row r="82" spans="1:14" ht="18" x14ac:dyDescent="0.5">
      <c r="A82" s="99">
        <v>79</v>
      </c>
      <c r="B82" s="99" t="s">
        <v>238</v>
      </c>
      <c r="C82" s="99" t="s">
        <v>239</v>
      </c>
      <c r="D82" s="99" t="s">
        <v>240</v>
      </c>
      <c r="E82" s="99" t="s">
        <v>28</v>
      </c>
      <c r="F82" s="99" t="s">
        <v>36</v>
      </c>
      <c r="G82" s="100">
        <v>38540</v>
      </c>
      <c r="H82" s="99"/>
      <c r="I82" s="99">
        <v>40</v>
      </c>
      <c r="J82" s="101">
        <v>15</v>
      </c>
      <c r="K82" s="102">
        <f>I82*J82</f>
        <v>600</v>
      </c>
      <c r="N82" s="8"/>
    </row>
    <row r="83" spans="1:14" ht="18" x14ac:dyDescent="0.5">
      <c r="A83" s="99">
        <v>80</v>
      </c>
      <c r="B83" s="99" t="s">
        <v>241</v>
      </c>
      <c r="C83" s="99" t="s">
        <v>242</v>
      </c>
      <c r="D83" s="99" t="s">
        <v>243</v>
      </c>
      <c r="E83" s="99" t="s">
        <v>15</v>
      </c>
      <c r="F83" s="99" t="s">
        <v>16</v>
      </c>
      <c r="G83" s="100">
        <v>40861</v>
      </c>
      <c r="H83" s="99" t="s">
        <v>443</v>
      </c>
      <c r="I83" s="99">
        <v>40</v>
      </c>
      <c r="J83" s="101">
        <v>6.5</v>
      </c>
      <c r="K83" s="102">
        <f>I83*J83</f>
        <v>260</v>
      </c>
      <c r="N83" s="8"/>
    </row>
    <row r="84" spans="1:14" ht="18" x14ac:dyDescent="0.5">
      <c r="A84" s="99">
        <v>81</v>
      </c>
      <c r="B84" s="99" t="s">
        <v>244</v>
      </c>
      <c r="C84" s="99" t="s">
        <v>245</v>
      </c>
      <c r="D84" s="99" t="s">
        <v>246</v>
      </c>
      <c r="E84" s="99" t="s">
        <v>28</v>
      </c>
      <c r="F84" s="99" t="s">
        <v>36</v>
      </c>
      <c r="G84" s="100">
        <v>38277</v>
      </c>
      <c r="H84" s="99" t="s">
        <v>446</v>
      </c>
      <c r="I84" s="99">
        <v>40</v>
      </c>
      <c r="J84" s="101">
        <v>15.5</v>
      </c>
      <c r="K84" s="102">
        <f>I84*J84</f>
        <v>620</v>
      </c>
      <c r="N84" s="8"/>
    </row>
    <row r="85" spans="1:14" ht="18" x14ac:dyDescent="0.5">
      <c r="A85" s="99">
        <v>82</v>
      </c>
      <c r="B85" s="99" t="s">
        <v>247</v>
      </c>
      <c r="C85" s="99" t="s">
        <v>248</v>
      </c>
      <c r="D85" s="99" t="s">
        <v>249</v>
      </c>
      <c r="E85" s="99" t="s">
        <v>15</v>
      </c>
      <c r="F85" s="99" t="s">
        <v>32</v>
      </c>
      <c r="G85" s="100">
        <v>39820</v>
      </c>
      <c r="H85" s="99"/>
      <c r="I85" s="99">
        <v>29.5</v>
      </c>
      <c r="J85" s="101">
        <v>15</v>
      </c>
      <c r="K85" s="102">
        <f>I85*J85</f>
        <v>442.5</v>
      </c>
      <c r="N85" s="8"/>
    </row>
    <row r="86" spans="1:14" ht="18" x14ac:dyDescent="0.5">
      <c r="A86" s="99">
        <v>83</v>
      </c>
      <c r="B86" s="99" t="s">
        <v>250</v>
      </c>
      <c r="C86" s="99" t="s">
        <v>251</v>
      </c>
      <c r="D86" s="99" t="s">
        <v>252</v>
      </c>
      <c r="E86" s="99" t="s">
        <v>28</v>
      </c>
      <c r="F86" s="99" t="s">
        <v>16</v>
      </c>
      <c r="G86" s="100">
        <v>36937</v>
      </c>
      <c r="H86" s="99" t="s">
        <v>446</v>
      </c>
      <c r="I86" s="99">
        <v>15.5</v>
      </c>
      <c r="J86" s="101">
        <v>12.6</v>
      </c>
      <c r="K86" s="102">
        <f>I86*J86</f>
        <v>195.29999999999998</v>
      </c>
      <c r="N86" s="8"/>
    </row>
    <row r="87" spans="1:14" ht="18" x14ac:dyDescent="0.5">
      <c r="A87" s="99">
        <v>84</v>
      </c>
      <c r="B87" s="99" t="s">
        <v>253</v>
      </c>
      <c r="C87" s="99" t="s">
        <v>254</v>
      </c>
      <c r="D87" s="99" t="s">
        <v>255</v>
      </c>
      <c r="E87" s="99" t="s">
        <v>20</v>
      </c>
      <c r="F87" s="99" t="s">
        <v>46</v>
      </c>
      <c r="G87" s="100">
        <v>39042</v>
      </c>
      <c r="H87" s="99" t="s">
        <v>441</v>
      </c>
      <c r="I87" s="99">
        <v>32</v>
      </c>
      <c r="J87" s="101">
        <v>8.75</v>
      </c>
      <c r="K87" s="102">
        <f>I87*J87</f>
        <v>280</v>
      </c>
      <c r="N87" s="8"/>
    </row>
    <row r="88" spans="1:14" ht="18" x14ac:dyDescent="0.5">
      <c r="A88" s="99">
        <v>85</v>
      </c>
      <c r="B88" s="99" t="s">
        <v>256</v>
      </c>
      <c r="C88" s="99" t="s">
        <v>257</v>
      </c>
      <c r="D88" s="99" t="s">
        <v>258</v>
      </c>
      <c r="E88" s="99" t="s">
        <v>15</v>
      </c>
      <c r="F88" s="99" t="s">
        <v>46</v>
      </c>
      <c r="G88" s="100">
        <v>40285</v>
      </c>
      <c r="H88" s="99"/>
      <c r="I88" s="99">
        <v>42</v>
      </c>
      <c r="J88" s="101">
        <v>15.5</v>
      </c>
      <c r="K88" s="102">
        <f>I88*J88</f>
        <v>651</v>
      </c>
      <c r="N88" s="8"/>
    </row>
    <row r="89" spans="1:14" ht="18" x14ac:dyDescent="0.5">
      <c r="A89" s="99">
        <v>86</v>
      </c>
      <c r="B89" s="99" t="s">
        <v>259</v>
      </c>
      <c r="C89" s="99" t="s">
        <v>81</v>
      </c>
      <c r="D89" s="99" t="s">
        <v>260</v>
      </c>
      <c r="E89" s="99" t="s">
        <v>24</v>
      </c>
      <c r="F89" s="99" t="s">
        <v>36</v>
      </c>
      <c r="G89" s="100">
        <v>38979</v>
      </c>
      <c r="H89" s="99" t="s">
        <v>446</v>
      </c>
      <c r="I89" s="99">
        <v>40</v>
      </c>
      <c r="J89" s="101">
        <v>15</v>
      </c>
      <c r="K89" s="102">
        <f>I89*J89</f>
        <v>600</v>
      </c>
      <c r="N89" s="8"/>
    </row>
    <row r="90" spans="1:14" ht="18" x14ac:dyDescent="0.5">
      <c r="A90" s="99">
        <v>87</v>
      </c>
      <c r="B90" s="99" t="s">
        <v>261</v>
      </c>
      <c r="C90" s="99" t="s">
        <v>262</v>
      </c>
      <c r="D90" s="99" t="s">
        <v>263</v>
      </c>
      <c r="E90" s="99" t="s">
        <v>20</v>
      </c>
      <c r="F90" s="99" t="s">
        <v>46</v>
      </c>
      <c r="G90" s="100">
        <v>40108</v>
      </c>
      <c r="H90" s="99" t="s">
        <v>446</v>
      </c>
      <c r="I90" s="99">
        <v>35</v>
      </c>
      <c r="J90" s="101">
        <v>12.6</v>
      </c>
      <c r="K90" s="102">
        <f>I90*J90</f>
        <v>441</v>
      </c>
      <c r="N90" s="8"/>
    </row>
    <row r="91" spans="1:14" ht="18" x14ac:dyDescent="0.5">
      <c r="A91" s="99">
        <v>88</v>
      </c>
      <c r="B91" s="99" t="s">
        <v>71</v>
      </c>
      <c r="C91" s="99" t="s">
        <v>264</v>
      </c>
      <c r="D91" s="99" t="s">
        <v>265</v>
      </c>
      <c r="E91" s="99" t="s">
        <v>15</v>
      </c>
      <c r="F91" s="99" t="s">
        <v>32</v>
      </c>
      <c r="G91" s="100">
        <v>36253</v>
      </c>
      <c r="H91" s="99" t="s">
        <v>443</v>
      </c>
      <c r="I91" s="99">
        <v>40</v>
      </c>
      <c r="J91" s="101">
        <v>6.5</v>
      </c>
      <c r="K91" s="102">
        <f>I91*J91</f>
        <v>260</v>
      </c>
      <c r="N91" s="8"/>
    </row>
    <row r="92" spans="1:14" ht="18" x14ac:dyDescent="0.5">
      <c r="A92" s="99">
        <v>89</v>
      </c>
      <c r="B92" s="99" t="s">
        <v>266</v>
      </c>
      <c r="C92" s="99" t="s">
        <v>267</v>
      </c>
      <c r="D92" s="99" t="s">
        <v>268</v>
      </c>
      <c r="E92" s="99" t="s">
        <v>20</v>
      </c>
      <c r="F92" s="99" t="s">
        <v>46</v>
      </c>
      <c r="G92" s="100">
        <v>39248</v>
      </c>
      <c r="H92" s="99" t="s">
        <v>442</v>
      </c>
      <c r="I92" s="99">
        <v>40</v>
      </c>
      <c r="J92" s="101">
        <v>6.5</v>
      </c>
      <c r="K92" s="102">
        <f>I92*J92</f>
        <v>260</v>
      </c>
      <c r="N92" s="8"/>
    </row>
    <row r="93" spans="1:14" ht="18" x14ac:dyDescent="0.5">
      <c r="A93" s="99">
        <v>90</v>
      </c>
      <c r="B93" s="99" t="s">
        <v>269</v>
      </c>
      <c r="C93" s="99" t="s">
        <v>270</v>
      </c>
      <c r="D93" s="99" t="s">
        <v>271</v>
      </c>
      <c r="E93" s="99" t="s">
        <v>28</v>
      </c>
      <c r="F93" s="99" t="s">
        <v>16</v>
      </c>
      <c r="G93" s="100">
        <v>39127</v>
      </c>
      <c r="H93" s="99" t="s">
        <v>444</v>
      </c>
      <c r="I93" s="99">
        <v>15.5</v>
      </c>
      <c r="J93" s="101">
        <v>5.5</v>
      </c>
      <c r="K93" s="102">
        <f>I93*J93</f>
        <v>85.25</v>
      </c>
      <c r="N93" s="8"/>
    </row>
    <row r="94" spans="1:14" ht="18" x14ac:dyDescent="0.5">
      <c r="A94" s="99">
        <v>91</v>
      </c>
      <c r="B94" s="99" t="s">
        <v>132</v>
      </c>
      <c r="C94" s="99" t="s">
        <v>272</v>
      </c>
      <c r="D94" s="99" t="s">
        <v>273</v>
      </c>
      <c r="E94" s="99" t="s">
        <v>28</v>
      </c>
      <c r="F94" s="99" t="s">
        <v>32</v>
      </c>
      <c r="G94" s="100">
        <v>39424</v>
      </c>
      <c r="H94" s="99" t="s">
        <v>445</v>
      </c>
      <c r="I94" s="99">
        <v>40</v>
      </c>
      <c r="J94" s="101">
        <v>16.75</v>
      </c>
      <c r="K94" s="102">
        <f>I94*J94</f>
        <v>670</v>
      </c>
      <c r="N94" s="8"/>
    </row>
    <row r="95" spans="1:14" ht="18" x14ac:dyDescent="0.5">
      <c r="A95" s="99">
        <v>92</v>
      </c>
      <c r="B95" s="99" t="s">
        <v>274</v>
      </c>
      <c r="C95" s="99" t="s">
        <v>275</v>
      </c>
      <c r="D95" s="99" t="s">
        <v>276</v>
      </c>
      <c r="E95" s="99" t="s">
        <v>15</v>
      </c>
      <c r="F95" s="99" t="s">
        <v>36</v>
      </c>
      <c r="G95" s="100">
        <v>37937</v>
      </c>
      <c r="H95" s="99" t="s">
        <v>441</v>
      </c>
      <c r="I95" s="99">
        <v>40</v>
      </c>
      <c r="J95" s="101">
        <v>7.22</v>
      </c>
      <c r="K95" s="102">
        <f>I95*J95</f>
        <v>288.8</v>
      </c>
      <c r="N95" s="8"/>
    </row>
    <row r="96" spans="1:14" ht="18" x14ac:dyDescent="0.5">
      <c r="A96" s="99">
        <v>93</v>
      </c>
      <c r="B96" s="99" t="s">
        <v>277</v>
      </c>
      <c r="C96" s="99" t="s">
        <v>26</v>
      </c>
      <c r="D96" s="99" t="s">
        <v>278</v>
      </c>
      <c r="E96" s="99" t="s">
        <v>28</v>
      </c>
      <c r="F96" s="99" t="s">
        <v>46</v>
      </c>
      <c r="G96" s="100">
        <v>40625</v>
      </c>
      <c r="H96" s="99" t="s">
        <v>444</v>
      </c>
      <c r="I96" s="99">
        <v>40</v>
      </c>
      <c r="J96" s="101">
        <v>12.1</v>
      </c>
      <c r="K96" s="102">
        <f>I96*J96</f>
        <v>484</v>
      </c>
      <c r="N96" s="8"/>
    </row>
    <row r="97" spans="1:14" ht="18" x14ac:dyDescent="0.5">
      <c r="A97" s="103">
        <v>94</v>
      </c>
      <c r="B97" s="103" t="s">
        <v>279</v>
      </c>
      <c r="C97" s="103" t="s">
        <v>280</v>
      </c>
      <c r="D97" s="103" t="s">
        <v>281</v>
      </c>
      <c r="E97" s="103" t="s">
        <v>28</v>
      </c>
      <c r="F97" s="103" t="s">
        <v>16</v>
      </c>
      <c r="G97" s="104">
        <v>40406</v>
      </c>
      <c r="H97" s="103"/>
      <c r="I97" s="103">
        <v>15.5</v>
      </c>
      <c r="J97" s="105">
        <v>6.5</v>
      </c>
      <c r="K97" s="106">
        <f>I97*J97</f>
        <v>100.75</v>
      </c>
      <c r="N97" s="8"/>
    </row>
    <row r="98" spans="1:14" x14ac:dyDescent="0.25">
      <c r="M98" t="s">
        <v>709</v>
      </c>
    </row>
    <row r="99" spans="1:14" x14ac:dyDescent="0.25">
      <c r="M99" t="s">
        <v>710</v>
      </c>
    </row>
    <row r="100" spans="1:14" x14ac:dyDescent="0.25">
      <c r="M100" t="s">
        <v>711</v>
      </c>
    </row>
    <row r="101" spans="1:14" x14ac:dyDescent="0.25">
      <c r="M101" t="s">
        <v>712</v>
      </c>
      <c r="N101" t="s">
        <v>717</v>
      </c>
    </row>
    <row r="102" spans="1:14" x14ac:dyDescent="0.25">
      <c r="M102" t="s">
        <v>713</v>
      </c>
    </row>
    <row r="103" spans="1:14" x14ac:dyDescent="0.25">
      <c r="M103" t="s">
        <v>714</v>
      </c>
    </row>
    <row r="104" spans="1:14" x14ac:dyDescent="0.25">
      <c r="M104" t="s">
        <v>715</v>
      </c>
    </row>
    <row r="105" spans="1:14" x14ac:dyDescent="0.25">
      <c r="M105" t="s">
        <v>716</v>
      </c>
    </row>
    <row r="107" spans="1:14" x14ac:dyDescent="0.25">
      <c r="M107" t="s">
        <v>718</v>
      </c>
    </row>
    <row r="109" spans="1:14" x14ac:dyDescent="0.25">
      <c r="M109" t="s">
        <v>719</v>
      </c>
    </row>
  </sheetData>
  <sortState xmlns:xlrd2="http://schemas.microsoft.com/office/spreadsheetml/2017/richdata2" ref="A4:K97">
    <sortCondition ref="A6"/>
  </sortState>
  <phoneticPr fontId="14" type="noConversion"/>
  <pageMargins left="0.75" right="0.75" top="1" bottom="1" header="0.5" footer="0.5"/>
  <pageSetup orientation="portrait" horizontalDpi="300" verticalDpi="300" r:id="rId1"/>
  <headerFooter alignWithMargins="0">
    <oddHeader>&amp;A</oddHeader>
    <oddFooter>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J314"/>
  <sheetViews>
    <sheetView zoomScale="130" zoomScaleNormal="130" zoomScalePageLayoutView="130" workbookViewId="0">
      <selection activeCell="G18" sqref="A9:J323"/>
    </sheetView>
  </sheetViews>
  <sheetFormatPr defaultColWidth="8.88671875" defaultRowHeight="13.2" x14ac:dyDescent="0.25"/>
  <cols>
    <col min="1" max="1" width="9.109375" style="63" bestFit="1" customWidth="1"/>
    <col min="2" max="2" width="16.6640625" style="63" bestFit="1" customWidth="1"/>
    <col min="3" max="3" width="6.44140625" style="63" bestFit="1" customWidth="1"/>
    <col min="4" max="4" width="8.109375" style="63" bestFit="1" customWidth="1"/>
    <col min="5" max="5" width="10.88671875" style="63" bestFit="1" customWidth="1"/>
    <col min="6" max="6" width="10" style="63" bestFit="1" customWidth="1"/>
    <col min="7" max="7" width="28.33203125" style="63" bestFit="1" customWidth="1"/>
    <col min="8" max="8" width="10" style="63" bestFit="1" customWidth="1"/>
    <col min="9" max="9" width="8.44140625" style="63" bestFit="1" customWidth="1"/>
    <col min="10" max="10" width="10.109375" style="63" bestFit="1" customWidth="1"/>
    <col min="11" max="16384" width="8.88671875" style="63"/>
  </cols>
  <sheetData>
    <row r="1" spans="1:10" ht="27" x14ac:dyDescent="0.65">
      <c r="A1" s="65" t="s">
        <v>448</v>
      </c>
      <c r="G1" s="63" t="s">
        <v>720</v>
      </c>
    </row>
    <row r="2" spans="1:10" x14ac:dyDescent="0.25">
      <c r="G2" s="63" t="s">
        <v>721</v>
      </c>
    </row>
    <row r="3" spans="1:10" x14ac:dyDescent="0.25">
      <c r="G3" s="63" t="s">
        <v>723</v>
      </c>
    </row>
    <row r="4" spans="1:10" x14ac:dyDescent="0.25">
      <c r="G4" s="107" t="s">
        <v>724</v>
      </c>
    </row>
    <row r="5" spans="1:10" x14ac:dyDescent="0.25">
      <c r="G5" s="107" t="s">
        <v>725</v>
      </c>
    </row>
    <row r="6" spans="1:10" x14ac:dyDescent="0.25">
      <c r="G6" s="107" t="s">
        <v>726</v>
      </c>
    </row>
    <row r="9" spans="1:10" s="64" customFormat="1" ht="20.399999999999999" thickBot="1" x14ac:dyDescent="0.55000000000000004">
      <c r="A9" s="15" t="s">
        <v>449</v>
      </c>
      <c r="B9" s="15" t="s">
        <v>450</v>
      </c>
      <c r="C9" s="15" t="s">
        <v>451</v>
      </c>
      <c r="D9" s="59" t="s">
        <v>452</v>
      </c>
      <c r="E9" s="15" t="s">
        <v>453</v>
      </c>
      <c r="F9" s="15" t="s">
        <v>454</v>
      </c>
      <c r="G9" s="15" t="s">
        <v>455</v>
      </c>
      <c r="H9" s="19" t="s">
        <v>16</v>
      </c>
      <c r="I9" s="19" t="s">
        <v>456</v>
      </c>
      <c r="J9" s="15" t="s">
        <v>457</v>
      </c>
    </row>
    <row r="10" spans="1:10" ht="18.600000000000001" thickTop="1" x14ac:dyDescent="0.5">
      <c r="A10" s="60">
        <v>1</v>
      </c>
      <c r="B10" s="60" t="s">
        <v>458</v>
      </c>
      <c r="C10" s="60" t="s">
        <v>459</v>
      </c>
      <c r="D10" s="61">
        <v>40848</v>
      </c>
      <c r="E10" s="60" t="s">
        <v>460</v>
      </c>
      <c r="F10" s="60" t="s">
        <v>463</v>
      </c>
      <c r="G10" s="60" t="s">
        <v>464</v>
      </c>
      <c r="H10" s="62">
        <v>168</v>
      </c>
      <c r="I10" s="62">
        <v>80.64</v>
      </c>
      <c r="J10" s="60">
        <v>12</v>
      </c>
    </row>
    <row r="11" spans="1:10" ht="18" x14ac:dyDescent="0.5">
      <c r="A11" s="60">
        <v>1</v>
      </c>
      <c r="B11" s="60" t="s">
        <v>472</v>
      </c>
      <c r="C11" s="60" t="s">
        <v>469</v>
      </c>
      <c r="D11" s="61">
        <v>40787</v>
      </c>
      <c r="E11" s="60" t="s">
        <v>460</v>
      </c>
      <c r="F11" s="60" t="s">
        <v>463</v>
      </c>
      <c r="G11" s="60" t="s">
        <v>464</v>
      </c>
      <c r="H11" s="62">
        <v>168</v>
      </c>
      <c r="I11" s="62">
        <v>62.16</v>
      </c>
      <c r="J11" s="60">
        <v>12</v>
      </c>
    </row>
    <row r="12" spans="1:10" ht="18" x14ac:dyDescent="0.5">
      <c r="A12" s="60">
        <v>1</v>
      </c>
      <c r="B12" s="60" t="s">
        <v>472</v>
      </c>
      <c r="C12" s="60" t="s">
        <v>469</v>
      </c>
      <c r="D12" s="61">
        <v>40787</v>
      </c>
      <c r="E12" s="60" t="s">
        <v>460</v>
      </c>
      <c r="F12" s="60" t="s">
        <v>463</v>
      </c>
      <c r="G12" s="60" t="s">
        <v>464</v>
      </c>
      <c r="H12" s="62">
        <v>168</v>
      </c>
      <c r="I12" s="62">
        <v>80.64</v>
      </c>
      <c r="J12" s="60">
        <v>12</v>
      </c>
    </row>
    <row r="13" spans="1:10" ht="18" x14ac:dyDescent="0.5">
      <c r="A13" s="60">
        <v>1</v>
      </c>
      <c r="B13" s="60" t="s">
        <v>478</v>
      </c>
      <c r="C13" s="60" t="s">
        <v>469</v>
      </c>
      <c r="D13" s="61">
        <v>40695</v>
      </c>
      <c r="E13" s="60" t="s">
        <v>460</v>
      </c>
      <c r="F13" s="60" t="s">
        <v>463</v>
      </c>
      <c r="G13" s="60" t="s">
        <v>481</v>
      </c>
      <c r="H13" s="62">
        <v>282</v>
      </c>
      <c r="I13" s="62">
        <v>143.82</v>
      </c>
      <c r="J13" s="60">
        <v>12</v>
      </c>
    </row>
    <row r="14" spans="1:10" ht="18" x14ac:dyDescent="0.5">
      <c r="A14" s="60">
        <v>1</v>
      </c>
      <c r="B14" s="60" t="s">
        <v>478</v>
      </c>
      <c r="C14" s="60" t="s">
        <v>469</v>
      </c>
      <c r="D14" s="61">
        <v>40664</v>
      </c>
      <c r="E14" s="60" t="s">
        <v>460</v>
      </c>
      <c r="F14" s="60" t="s">
        <v>463</v>
      </c>
      <c r="G14" s="60" t="s">
        <v>483</v>
      </c>
      <c r="H14" s="62">
        <v>235.2</v>
      </c>
      <c r="I14" s="62">
        <v>122.304</v>
      </c>
      <c r="J14" s="60">
        <v>12</v>
      </c>
    </row>
    <row r="15" spans="1:10" ht="18" x14ac:dyDescent="0.5">
      <c r="A15" s="60">
        <v>1</v>
      </c>
      <c r="B15" s="60" t="s">
        <v>468</v>
      </c>
      <c r="C15" s="60" t="s">
        <v>469</v>
      </c>
      <c r="D15" s="61">
        <v>40575</v>
      </c>
      <c r="E15" s="60" t="s">
        <v>460</v>
      </c>
      <c r="F15" s="60" t="s">
        <v>463</v>
      </c>
      <c r="G15" s="60" t="s">
        <v>481</v>
      </c>
      <c r="H15" s="62">
        <v>282</v>
      </c>
      <c r="I15" s="62">
        <v>143.82</v>
      </c>
      <c r="J15" s="60">
        <v>12</v>
      </c>
    </row>
    <row r="16" spans="1:10" ht="18" x14ac:dyDescent="0.5">
      <c r="A16" s="60">
        <v>1</v>
      </c>
      <c r="B16" s="60" t="s">
        <v>492</v>
      </c>
      <c r="C16" s="60" t="s">
        <v>486</v>
      </c>
      <c r="D16" s="61">
        <v>40787</v>
      </c>
      <c r="E16" s="60" t="s">
        <v>460</v>
      </c>
      <c r="F16" s="60" t="s">
        <v>463</v>
      </c>
      <c r="G16" s="60" t="s">
        <v>481</v>
      </c>
      <c r="H16" s="62">
        <v>282</v>
      </c>
      <c r="I16" s="62">
        <v>129.72</v>
      </c>
      <c r="J16" s="60">
        <v>12</v>
      </c>
    </row>
    <row r="17" spans="1:10" ht="18" x14ac:dyDescent="0.5">
      <c r="A17" s="60">
        <v>1</v>
      </c>
      <c r="B17" s="60" t="s">
        <v>485</v>
      </c>
      <c r="C17" s="60" t="s">
        <v>486</v>
      </c>
      <c r="D17" s="61">
        <v>40634</v>
      </c>
      <c r="E17" s="60" t="s">
        <v>460</v>
      </c>
      <c r="F17" s="60" t="s">
        <v>463</v>
      </c>
      <c r="G17" s="60" t="s">
        <v>483</v>
      </c>
      <c r="H17" s="62">
        <v>235.2</v>
      </c>
      <c r="I17" s="62">
        <v>94.08</v>
      </c>
      <c r="J17" s="60">
        <v>12</v>
      </c>
    </row>
    <row r="18" spans="1:10" ht="18" x14ac:dyDescent="0.5">
      <c r="A18" s="60">
        <v>1</v>
      </c>
      <c r="B18" s="60" t="s">
        <v>489</v>
      </c>
      <c r="C18" s="60" t="s">
        <v>486</v>
      </c>
      <c r="D18" s="61">
        <v>40544</v>
      </c>
      <c r="E18" s="60" t="s">
        <v>460</v>
      </c>
      <c r="F18" s="60" t="s">
        <v>463</v>
      </c>
      <c r="G18" s="60" t="s">
        <v>497</v>
      </c>
      <c r="H18" s="62">
        <v>165</v>
      </c>
      <c r="I18" s="62">
        <v>77.55</v>
      </c>
      <c r="J18" s="60">
        <v>5</v>
      </c>
    </row>
    <row r="19" spans="1:10" ht="18" x14ac:dyDescent="0.5">
      <c r="A19" s="60">
        <v>1</v>
      </c>
      <c r="B19" s="60" t="s">
        <v>498</v>
      </c>
      <c r="C19" s="60" t="s">
        <v>499</v>
      </c>
      <c r="D19" s="61">
        <v>40848</v>
      </c>
      <c r="E19" s="60" t="s">
        <v>460</v>
      </c>
      <c r="F19" s="60" t="s">
        <v>463</v>
      </c>
      <c r="G19" s="60" t="s">
        <v>483</v>
      </c>
      <c r="H19" s="62">
        <v>235.2</v>
      </c>
      <c r="I19" s="62">
        <v>89.375999999999991</v>
      </c>
      <c r="J19" s="60">
        <v>12</v>
      </c>
    </row>
    <row r="20" spans="1:10" ht="18" x14ac:dyDescent="0.5">
      <c r="A20" s="60">
        <v>1</v>
      </c>
      <c r="B20" s="60" t="s">
        <v>500</v>
      </c>
      <c r="C20" s="60" t="s">
        <v>499</v>
      </c>
      <c r="D20" s="61">
        <v>40664</v>
      </c>
      <c r="E20" s="60" t="s">
        <v>460</v>
      </c>
      <c r="F20" s="60" t="s">
        <v>463</v>
      </c>
      <c r="G20" s="60" t="s">
        <v>464</v>
      </c>
      <c r="H20" s="62">
        <v>168</v>
      </c>
      <c r="I20" s="62">
        <v>78.959999999999994</v>
      </c>
      <c r="J20" s="60">
        <v>12</v>
      </c>
    </row>
    <row r="21" spans="1:10" ht="18" x14ac:dyDescent="0.5">
      <c r="A21" s="60">
        <v>2</v>
      </c>
      <c r="B21" s="60" t="s">
        <v>458</v>
      </c>
      <c r="C21" s="60" t="s">
        <v>459</v>
      </c>
      <c r="D21" s="61">
        <v>40848</v>
      </c>
      <c r="E21" s="60" t="s">
        <v>460</v>
      </c>
      <c r="F21" s="60" t="s">
        <v>463</v>
      </c>
      <c r="G21" s="60" t="s">
        <v>464</v>
      </c>
      <c r="H21" s="62">
        <v>168</v>
      </c>
      <c r="I21" s="62">
        <v>77.28</v>
      </c>
      <c r="J21" s="60">
        <v>12</v>
      </c>
    </row>
    <row r="22" spans="1:10" ht="18" x14ac:dyDescent="0.5">
      <c r="A22" s="60">
        <v>2</v>
      </c>
      <c r="B22" s="60" t="s">
        <v>478</v>
      </c>
      <c r="C22" s="60" t="s">
        <v>469</v>
      </c>
      <c r="D22" s="61">
        <v>40878</v>
      </c>
      <c r="E22" s="60" t="s">
        <v>460</v>
      </c>
      <c r="F22" s="60" t="s">
        <v>463</v>
      </c>
      <c r="G22" s="60" t="s">
        <v>464</v>
      </c>
      <c r="H22" s="62">
        <v>168</v>
      </c>
      <c r="I22" s="62">
        <v>77.28</v>
      </c>
      <c r="J22" s="60">
        <v>12</v>
      </c>
    </row>
    <row r="23" spans="1:10" ht="18" x14ac:dyDescent="0.5">
      <c r="A23" s="60">
        <v>2</v>
      </c>
      <c r="B23" s="60" t="s">
        <v>468</v>
      </c>
      <c r="C23" s="60" t="s">
        <v>469</v>
      </c>
      <c r="D23" s="61">
        <v>40634</v>
      </c>
      <c r="E23" s="60" t="s">
        <v>460</v>
      </c>
      <c r="F23" s="60" t="s">
        <v>463</v>
      </c>
      <c r="G23" s="60" t="s">
        <v>483</v>
      </c>
      <c r="H23" s="62">
        <v>235.2</v>
      </c>
      <c r="I23" s="62">
        <v>89.375999999999991</v>
      </c>
      <c r="J23" s="60">
        <v>12</v>
      </c>
    </row>
    <row r="24" spans="1:10" ht="18" x14ac:dyDescent="0.5">
      <c r="A24" s="60">
        <v>2</v>
      </c>
      <c r="B24" s="60" t="s">
        <v>485</v>
      </c>
      <c r="C24" s="60" t="s">
        <v>486</v>
      </c>
      <c r="D24" s="61">
        <v>40725</v>
      </c>
      <c r="E24" s="60" t="s">
        <v>460</v>
      </c>
      <c r="F24" s="60" t="s">
        <v>463</v>
      </c>
      <c r="G24" s="60" t="s">
        <v>464</v>
      </c>
      <c r="H24" s="62">
        <v>168</v>
      </c>
      <c r="I24" s="62">
        <v>63.84</v>
      </c>
      <c r="J24" s="60">
        <v>12</v>
      </c>
    </row>
    <row r="25" spans="1:10" ht="18" x14ac:dyDescent="0.5">
      <c r="A25" s="60">
        <v>2</v>
      </c>
      <c r="B25" s="60" t="s">
        <v>487</v>
      </c>
      <c r="C25" s="60" t="s">
        <v>486</v>
      </c>
      <c r="D25" s="61">
        <v>40664</v>
      </c>
      <c r="E25" s="60" t="s">
        <v>460</v>
      </c>
      <c r="F25" s="60" t="s">
        <v>463</v>
      </c>
      <c r="G25" s="60" t="s">
        <v>481</v>
      </c>
      <c r="H25" s="62">
        <v>282</v>
      </c>
      <c r="I25" s="62">
        <v>129.72</v>
      </c>
      <c r="J25" s="60">
        <v>12</v>
      </c>
    </row>
    <row r="26" spans="1:10" ht="18" x14ac:dyDescent="0.5">
      <c r="A26" s="60">
        <v>2</v>
      </c>
      <c r="B26" s="60" t="s">
        <v>489</v>
      </c>
      <c r="C26" s="60" t="s">
        <v>486</v>
      </c>
      <c r="D26" s="61">
        <v>40634</v>
      </c>
      <c r="E26" s="60" t="s">
        <v>460</v>
      </c>
      <c r="F26" s="60" t="s">
        <v>463</v>
      </c>
      <c r="G26" s="60" t="s">
        <v>464</v>
      </c>
      <c r="H26" s="62">
        <v>168</v>
      </c>
      <c r="I26" s="62">
        <v>63.84</v>
      </c>
      <c r="J26" s="60">
        <v>12</v>
      </c>
    </row>
    <row r="27" spans="1:10" ht="18" x14ac:dyDescent="0.5">
      <c r="A27" s="60">
        <v>2</v>
      </c>
      <c r="B27" s="60" t="s">
        <v>500</v>
      </c>
      <c r="C27" s="60" t="s">
        <v>499</v>
      </c>
      <c r="D27" s="61">
        <v>40725</v>
      </c>
      <c r="E27" s="60" t="s">
        <v>460</v>
      </c>
      <c r="F27" s="60" t="s">
        <v>463</v>
      </c>
      <c r="G27" s="60" t="s">
        <v>481</v>
      </c>
      <c r="H27" s="62">
        <v>282</v>
      </c>
      <c r="I27" s="62">
        <v>149.46</v>
      </c>
      <c r="J27" s="60">
        <v>12</v>
      </c>
    </row>
    <row r="28" spans="1:10" ht="18" x14ac:dyDescent="0.5">
      <c r="A28" s="60">
        <v>3</v>
      </c>
      <c r="B28" s="60" t="s">
        <v>465</v>
      </c>
      <c r="C28" s="60" t="s">
        <v>459</v>
      </c>
      <c r="D28" s="61">
        <v>40634</v>
      </c>
      <c r="E28" s="60" t="s">
        <v>460</v>
      </c>
      <c r="F28" s="60" t="s">
        <v>463</v>
      </c>
      <c r="G28" s="60" t="s">
        <v>497</v>
      </c>
      <c r="H28" s="62">
        <v>165</v>
      </c>
      <c r="I28" s="62">
        <v>77.55</v>
      </c>
      <c r="J28" s="60">
        <v>5</v>
      </c>
    </row>
    <row r="29" spans="1:10" ht="18" x14ac:dyDescent="0.5">
      <c r="A29" s="60">
        <v>3</v>
      </c>
      <c r="B29" s="60" t="s">
        <v>468</v>
      </c>
      <c r="C29" s="60" t="s">
        <v>469</v>
      </c>
      <c r="D29" s="61">
        <v>40817</v>
      </c>
      <c r="E29" s="60" t="s">
        <v>460</v>
      </c>
      <c r="F29" s="60" t="s">
        <v>463</v>
      </c>
      <c r="G29" s="60" t="s">
        <v>497</v>
      </c>
      <c r="H29" s="62">
        <v>165</v>
      </c>
      <c r="I29" s="62">
        <v>66</v>
      </c>
      <c r="J29" s="60">
        <v>5</v>
      </c>
    </row>
    <row r="30" spans="1:10" ht="18" x14ac:dyDescent="0.5">
      <c r="A30" s="60">
        <v>3</v>
      </c>
      <c r="B30" s="60" t="s">
        <v>478</v>
      </c>
      <c r="C30" s="60" t="s">
        <v>469</v>
      </c>
      <c r="D30" s="61">
        <v>40575</v>
      </c>
      <c r="E30" s="60" t="s">
        <v>460</v>
      </c>
      <c r="F30" s="60" t="s">
        <v>463</v>
      </c>
      <c r="G30" s="60" t="s">
        <v>497</v>
      </c>
      <c r="H30" s="62">
        <v>165</v>
      </c>
      <c r="I30" s="62">
        <v>75.900000000000006</v>
      </c>
      <c r="J30" s="60">
        <v>5</v>
      </c>
    </row>
    <row r="31" spans="1:10" ht="18" x14ac:dyDescent="0.5">
      <c r="A31" s="60">
        <v>3</v>
      </c>
      <c r="B31" s="60" t="s">
        <v>472</v>
      </c>
      <c r="C31" s="60" t="s">
        <v>469</v>
      </c>
      <c r="D31" s="61">
        <v>40544</v>
      </c>
      <c r="E31" s="60" t="s">
        <v>460</v>
      </c>
      <c r="F31" s="60" t="s">
        <v>463</v>
      </c>
      <c r="G31" s="60" t="s">
        <v>483</v>
      </c>
      <c r="H31" s="62">
        <v>235.2</v>
      </c>
      <c r="I31" s="62">
        <v>94.08</v>
      </c>
      <c r="J31" s="60">
        <v>12</v>
      </c>
    </row>
    <row r="32" spans="1:10" ht="18" x14ac:dyDescent="0.5">
      <c r="A32" s="60">
        <v>3</v>
      </c>
      <c r="B32" s="60" t="s">
        <v>489</v>
      </c>
      <c r="C32" s="60" t="s">
        <v>486</v>
      </c>
      <c r="D32" s="61">
        <v>40848</v>
      </c>
      <c r="E32" s="60" t="s">
        <v>460</v>
      </c>
      <c r="F32" s="60" t="s">
        <v>463</v>
      </c>
      <c r="G32" s="60" t="s">
        <v>497</v>
      </c>
      <c r="H32" s="62">
        <v>165</v>
      </c>
      <c r="I32" s="62">
        <v>75.900000000000006</v>
      </c>
      <c r="J32" s="60">
        <v>5</v>
      </c>
    </row>
    <row r="33" spans="1:10" ht="18" x14ac:dyDescent="0.5">
      <c r="A33" s="60">
        <v>3</v>
      </c>
      <c r="B33" s="60" t="s">
        <v>487</v>
      </c>
      <c r="C33" s="60" t="s">
        <v>486</v>
      </c>
      <c r="D33" s="61">
        <v>40848</v>
      </c>
      <c r="E33" s="60" t="s">
        <v>460</v>
      </c>
      <c r="F33" s="60" t="s">
        <v>463</v>
      </c>
      <c r="G33" s="60" t="s">
        <v>464</v>
      </c>
      <c r="H33" s="62">
        <v>168</v>
      </c>
      <c r="I33" s="62">
        <v>78.959999999999994</v>
      </c>
      <c r="J33" s="60">
        <v>12</v>
      </c>
    </row>
    <row r="34" spans="1:10" ht="18" x14ac:dyDescent="0.5">
      <c r="A34" s="60">
        <v>3</v>
      </c>
      <c r="B34" s="60" t="s">
        <v>485</v>
      </c>
      <c r="C34" s="60" t="s">
        <v>486</v>
      </c>
      <c r="D34" s="61">
        <v>40817</v>
      </c>
      <c r="E34" s="60" t="s">
        <v>460</v>
      </c>
      <c r="F34" s="60" t="s">
        <v>463</v>
      </c>
      <c r="G34" s="60" t="s">
        <v>497</v>
      </c>
      <c r="H34" s="62">
        <v>165</v>
      </c>
      <c r="I34" s="62">
        <v>75.900000000000006</v>
      </c>
      <c r="J34" s="60">
        <v>5</v>
      </c>
    </row>
    <row r="35" spans="1:10" ht="18" x14ac:dyDescent="0.5">
      <c r="A35" s="60">
        <v>3</v>
      </c>
      <c r="B35" s="60" t="s">
        <v>498</v>
      </c>
      <c r="C35" s="60" t="s">
        <v>499</v>
      </c>
      <c r="D35" s="61">
        <v>40756</v>
      </c>
      <c r="E35" s="60" t="s">
        <v>460</v>
      </c>
      <c r="F35" s="60" t="s">
        <v>463</v>
      </c>
      <c r="G35" s="60" t="s">
        <v>481</v>
      </c>
      <c r="H35" s="62">
        <v>282</v>
      </c>
      <c r="I35" s="62">
        <v>129.72</v>
      </c>
      <c r="J35" s="60">
        <v>12</v>
      </c>
    </row>
    <row r="36" spans="1:10" ht="18" x14ac:dyDescent="0.5">
      <c r="A36" s="60">
        <v>4</v>
      </c>
      <c r="B36" s="60" t="s">
        <v>465</v>
      </c>
      <c r="C36" s="60" t="s">
        <v>459</v>
      </c>
      <c r="D36" s="61">
        <v>40634</v>
      </c>
      <c r="E36" s="60" t="s">
        <v>460</v>
      </c>
      <c r="F36" s="60" t="s">
        <v>463</v>
      </c>
      <c r="G36" s="60" t="s">
        <v>497</v>
      </c>
      <c r="H36" s="62">
        <v>165</v>
      </c>
      <c r="I36" s="62">
        <v>66</v>
      </c>
      <c r="J36" s="60">
        <v>5</v>
      </c>
    </row>
    <row r="37" spans="1:10" ht="18" x14ac:dyDescent="0.5">
      <c r="A37" s="60">
        <v>4</v>
      </c>
      <c r="B37" s="60" t="s">
        <v>468</v>
      </c>
      <c r="C37" s="60" t="s">
        <v>469</v>
      </c>
      <c r="D37" s="61">
        <v>40756</v>
      </c>
      <c r="E37" s="60" t="s">
        <v>460</v>
      </c>
      <c r="F37" s="60" t="s">
        <v>463</v>
      </c>
      <c r="G37" s="60" t="s">
        <v>497</v>
      </c>
      <c r="H37" s="62">
        <v>165</v>
      </c>
      <c r="I37" s="62">
        <v>75.900000000000006</v>
      </c>
      <c r="J37" s="60">
        <v>5</v>
      </c>
    </row>
    <row r="38" spans="1:10" ht="18" x14ac:dyDescent="0.5">
      <c r="A38" s="60">
        <v>4</v>
      </c>
      <c r="B38" s="60" t="s">
        <v>472</v>
      </c>
      <c r="C38" s="60" t="s">
        <v>469</v>
      </c>
      <c r="D38" s="61">
        <v>40544</v>
      </c>
      <c r="E38" s="60" t="s">
        <v>460</v>
      </c>
      <c r="F38" s="60" t="s">
        <v>463</v>
      </c>
      <c r="G38" s="60" t="s">
        <v>483</v>
      </c>
      <c r="H38" s="62">
        <v>235.2</v>
      </c>
      <c r="I38" s="62">
        <v>129.36000000000001</v>
      </c>
      <c r="J38" s="60">
        <v>12</v>
      </c>
    </row>
    <row r="39" spans="1:10" ht="18" x14ac:dyDescent="0.5">
      <c r="A39" s="60">
        <v>4</v>
      </c>
      <c r="B39" s="60" t="s">
        <v>487</v>
      </c>
      <c r="C39" s="60" t="s">
        <v>486</v>
      </c>
      <c r="D39" s="61">
        <v>40848</v>
      </c>
      <c r="E39" s="60" t="s">
        <v>460</v>
      </c>
      <c r="F39" s="60" t="s">
        <v>463</v>
      </c>
      <c r="G39" s="60" t="s">
        <v>483</v>
      </c>
      <c r="H39" s="62">
        <v>235.2</v>
      </c>
      <c r="I39" s="62">
        <v>122.304</v>
      </c>
      <c r="J39" s="60">
        <v>12</v>
      </c>
    </row>
    <row r="40" spans="1:10" ht="18" x14ac:dyDescent="0.5">
      <c r="A40" s="60">
        <v>4</v>
      </c>
      <c r="B40" s="60" t="s">
        <v>489</v>
      </c>
      <c r="C40" s="60" t="s">
        <v>486</v>
      </c>
      <c r="D40" s="61">
        <v>40817</v>
      </c>
      <c r="E40" s="60" t="s">
        <v>460</v>
      </c>
      <c r="F40" s="60" t="s">
        <v>463</v>
      </c>
      <c r="G40" s="60" t="s">
        <v>464</v>
      </c>
      <c r="H40" s="62">
        <v>168</v>
      </c>
      <c r="I40" s="62">
        <v>80.64</v>
      </c>
      <c r="J40" s="60">
        <v>12</v>
      </c>
    </row>
    <row r="41" spans="1:10" ht="18" x14ac:dyDescent="0.5">
      <c r="A41" s="60">
        <v>4</v>
      </c>
      <c r="B41" s="60" t="s">
        <v>485</v>
      </c>
      <c r="C41" s="60" t="s">
        <v>486</v>
      </c>
      <c r="D41" s="61">
        <v>40756</v>
      </c>
      <c r="E41" s="60" t="s">
        <v>460</v>
      </c>
      <c r="F41" s="60" t="s">
        <v>463</v>
      </c>
      <c r="G41" s="60" t="s">
        <v>483</v>
      </c>
      <c r="H41" s="62">
        <v>235.2</v>
      </c>
      <c r="I41" s="62">
        <v>129.36000000000001</v>
      </c>
      <c r="J41" s="60">
        <v>12</v>
      </c>
    </row>
    <row r="42" spans="1:10" ht="18" x14ac:dyDescent="0.5">
      <c r="A42" s="60">
        <v>4</v>
      </c>
      <c r="B42" s="60" t="s">
        <v>498</v>
      </c>
      <c r="C42" s="60" t="s">
        <v>499</v>
      </c>
      <c r="D42" s="61">
        <v>40756</v>
      </c>
      <c r="E42" s="60" t="s">
        <v>460</v>
      </c>
      <c r="F42" s="60" t="s">
        <v>463</v>
      </c>
      <c r="G42" s="60" t="s">
        <v>483</v>
      </c>
      <c r="H42" s="62">
        <v>235.2</v>
      </c>
      <c r="I42" s="62">
        <v>129.36000000000001</v>
      </c>
      <c r="J42" s="60">
        <v>12</v>
      </c>
    </row>
    <row r="43" spans="1:10" ht="18" x14ac:dyDescent="0.5">
      <c r="A43" s="60">
        <v>4</v>
      </c>
      <c r="B43" s="60" t="s">
        <v>500</v>
      </c>
      <c r="C43" s="60" t="s">
        <v>499</v>
      </c>
      <c r="D43" s="61">
        <v>40756</v>
      </c>
      <c r="E43" s="60" t="s">
        <v>460</v>
      </c>
      <c r="F43" s="60" t="s">
        <v>463</v>
      </c>
      <c r="G43" s="60" t="s">
        <v>483</v>
      </c>
      <c r="H43" s="62">
        <v>235.2</v>
      </c>
      <c r="I43" s="62">
        <v>94.08</v>
      </c>
      <c r="J43" s="60">
        <v>12</v>
      </c>
    </row>
    <row r="44" spans="1:10" ht="18" x14ac:dyDescent="0.5">
      <c r="A44" s="60">
        <v>5</v>
      </c>
      <c r="B44" s="60" t="s">
        <v>458</v>
      </c>
      <c r="C44" s="60" t="s">
        <v>459</v>
      </c>
      <c r="D44" s="61">
        <v>40848</v>
      </c>
      <c r="E44" s="60" t="s">
        <v>460</v>
      </c>
      <c r="F44" s="60" t="s">
        <v>463</v>
      </c>
      <c r="G44" s="60" t="s">
        <v>481</v>
      </c>
      <c r="H44" s="62">
        <v>282</v>
      </c>
      <c r="I44" s="62">
        <v>143.82</v>
      </c>
      <c r="J44" s="60">
        <v>12</v>
      </c>
    </row>
    <row r="45" spans="1:10" ht="18" x14ac:dyDescent="0.5">
      <c r="A45" s="60">
        <v>5</v>
      </c>
      <c r="B45" s="60" t="s">
        <v>478</v>
      </c>
      <c r="C45" s="60" t="s">
        <v>469</v>
      </c>
      <c r="D45" s="61">
        <v>40695</v>
      </c>
      <c r="E45" s="60" t="s">
        <v>460</v>
      </c>
      <c r="F45" s="60" t="s">
        <v>463</v>
      </c>
      <c r="G45" s="60" t="s">
        <v>497</v>
      </c>
      <c r="H45" s="62">
        <v>165</v>
      </c>
      <c r="I45" s="62">
        <v>66</v>
      </c>
      <c r="J45" s="60">
        <v>5</v>
      </c>
    </row>
    <row r="46" spans="1:10" ht="18" x14ac:dyDescent="0.5">
      <c r="A46" s="60">
        <v>5</v>
      </c>
      <c r="B46" s="60" t="s">
        <v>468</v>
      </c>
      <c r="C46" s="60" t="s">
        <v>469</v>
      </c>
      <c r="D46" s="61">
        <v>40634</v>
      </c>
      <c r="E46" s="60" t="s">
        <v>460</v>
      </c>
      <c r="F46" s="60" t="s">
        <v>463</v>
      </c>
      <c r="G46" s="60" t="s">
        <v>464</v>
      </c>
      <c r="H46" s="62">
        <v>168</v>
      </c>
      <c r="I46" s="62">
        <v>77.28</v>
      </c>
      <c r="J46" s="60">
        <v>12</v>
      </c>
    </row>
    <row r="47" spans="1:10" ht="18" x14ac:dyDescent="0.5">
      <c r="A47" s="60">
        <v>5</v>
      </c>
      <c r="B47" s="60" t="s">
        <v>485</v>
      </c>
      <c r="C47" s="60" t="s">
        <v>486</v>
      </c>
      <c r="D47" s="61">
        <v>40725</v>
      </c>
      <c r="E47" s="60" t="s">
        <v>460</v>
      </c>
      <c r="F47" s="60" t="s">
        <v>463</v>
      </c>
      <c r="G47" s="60" t="s">
        <v>464</v>
      </c>
      <c r="H47" s="62">
        <v>168</v>
      </c>
      <c r="I47" s="62">
        <v>80.64</v>
      </c>
      <c r="J47" s="60">
        <v>12</v>
      </c>
    </row>
    <row r="48" spans="1:10" ht="18" x14ac:dyDescent="0.5">
      <c r="A48" s="60">
        <v>5</v>
      </c>
      <c r="B48" s="60" t="s">
        <v>489</v>
      </c>
      <c r="C48" s="60" t="s">
        <v>486</v>
      </c>
      <c r="D48" s="61">
        <v>40544</v>
      </c>
      <c r="E48" s="60" t="s">
        <v>460</v>
      </c>
      <c r="F48" s="60" t="s">
        <v>463</v>
      </c>
      <c r="G48" s="60" t="s">
        <v>497</v>
      </c>
      <c r="H48" s="62">
        <v>165</v>
      </c>
      <c r="I48" s="62">
        <v>75.900000000000006</v>
      </c>
      <c r="J48" s="60">
        <v>5</v>
      </c>
    </row>
    <row r="49" spans="1:10" ht="18" x14ac:dyDescent="0.5">
      <c r="A49" s="60">
        <v>5</v>
      </c>
      <c r="B49" s="60" t="s">
        <v>500</v>
      </c>
      <c r="C49" s="60" t="s">
        <v>499</v>
      </c>
      <c r="D49" s="61">
        <v>40725</v>
      </c>
      <c r="E49" s="60" t="s">
        <v>460</v>
      </c>
      <c r="F49" s="60" t="s">
        <v>463</v>
      </c>
      <c r="G49" s="60" t="s">
        <v>483</v>
      </c>
      <c r="H49" s="62">
        <v>235.2</v>
      </c>
      <c r="I49" s="62">
        <v>122.304</v>
      </c>
      <c r="J49" s="60">
        <v>12</v>
      </c>
    </row>
    <row r="50" spans="1:10" ht="18" x14ac:dyDescent="0.5">
      <c r="A50" s="60">
        <v>6</v>
      </c>
      <c r="B50" s="60" t="s">
        <v>472</v>
      </c>
      <c r="C50" s="60" t="s">
        <v>469</v>
      </c>
      <c r="D50" s="61">
        <v>40695</v>
      </c>
      <c r="E50" s="60" t="s">
        <v>460</v>
      </c>
      <c r="F50" s="60" t="s">
        <v>463</v>
      </c>
      <c r="G50" s="60" t="s">
        <v>497</v>
      </c>
      <c r="H50" s="62">
        <v>165</v>
      </c>
      <c r="I50" s="62">
        <v>75.900000000000006</v>
      </c>
      <c r="J50" s="60">
        <v>5</v>
      </c>
    </row>
    <row r="51" spans="1:10" ht="18" x14ac:dyDescent="0.5">
      <c r="A51" s="60">
        <v>6</v>
      </c>
      <c r="B51" s="60" t="s">
        <v>478</v>
      </c>
      <c r="C51" s="60" t="s">
        <v>469</v>
      </c>
      <c r="D51" s="61">
        <v>40664</v>
      </c>
      <c r="E51" s="60" t="s">
        <v>460</v>
      </c>
      <c r="F51" s="60" t="s">
        <v>463</v>
      </c>
      <c r="G51" s="60" t="s">
        <v>483</v>
      </c>
      <c r="H51" s="62">
        <v>235.2</v>
      </c>
      <c r="I51" s="62">
        <v>89.375999999999991</v>
      </c>
      <c r="J51" s="60">
        <v>12</v>
      </c>
    </row>
    <row r="52" spans="1:10" ht="18" x14ac:dyDescent="0.5">
      <c r="A52" s="60">
        <v>6</v>
      </c>
      <c r="B52" s="60" t="s">
        <v>485</v>
      </c>
      <c r="C52" s="60" t="s">
        <v>486</v>
      </c>
      <c r="D52" s="61">
        <v>40878</v>
      </c>
      <c r="E52" s="60" t="s">
        <v>460</v>
      </c>
      <c r="F52" s="60" t="s">
        <v>463</v>
      </c>
      <c r="G52" s="60" t="s">
        <v>481</v>
      </c>
      <c r="H52" s="62">
        <v>282</v>
      </c>
      <c r="I52" s="62">
        <v>149.46</v>
      </c>
      <c r="J52" s="60">
        <v>12</v>
      </c>
    </row>
    <row r="53" spans="1:10" ht="18" x14ac:dyDescent="0.5">
      <c r="A53" s="60">
        <v>6</v>
      </c>
      <c r="B53" s="60" t="s">
        <v>498</v>
      </c>
      <c r="C53" s="60" t="s">
        <v>499</v>
      </c>
      <c r="D53" s="61">
        <v>40848</v>
      </c>
      <c r="E53" s="60" t="s">
        <v>460</v>
      </c>
      <c r="F53" s="60" t="s">
        <v>463</v>
      </c>
      <c r="G53" s="60" t="s">
        <v>497</v>
      </c>
      <c r="H53" s="62">
        <v>165</v>
      </c>
      <c r="I53" s="62">
        <v>75.900000000000006</v>
      </c>
      <c r="J53" s="60">
        <v>5</v>
      </c>
    </row>
    <row r="54" spans="1:10" ht="18" x14ac:dyDescent="0.5">
      <c r="A54" s="60">
        <v>7</v>
      </c>
      <c r="B54" s="60" t="s">
        <v>468</v>
      </c>
      <c r="C54" s="60" t="s">
        <v>469</v>
      </c>
      <c r="D54" s="61">
        <v>40878</v>
      </c>
      <c r="E54" s="60" t="s">
        <v>460</v>
      </c>
      <c r="F54" s="60" t="s">
        <v>463</v>
      </c>
      <c r="G54" s="60" t="s">
        <v>464</v>
      </c>
      <c r="H54" s="62">
        <v>168</v>
      </c>
      <c r="I54" s="62">
        <v>62.16</v>
      </c>
      <c r="J54" s="60">
        <v>12</v>
      </c>
    </row>
    <row r="55" spans="1:10" ht="18" x14ac:dyDescent="0.5">
      <c r="A55" s="60">
        <v>7</v>
      </c>
      <c r="B55" s="60" t="s">
        <v>478</v>
      </c>
      <c r="C55" s="60" t="s">
        <v>469</v>
      </c>
      <c r="D55" s="61">
        <v>40634</v>
      </c>
      <c r="E55" s="60" t="s">
        <v>460</v>
      </c>
      <c r="F55" s="60" t="s">
        <v>463</v>
      </c>
      <c r="G55" s="60" t="s">
        <v>497</v>
      </c>
      <c r="H55" s="62">
        <v>165</v>
      </c>
      <c r="I55" s="62">
        <v>77.55</v>
      </c>
      <c r="J55" s="60">
        <v>5</v>
      </c>
    </row>
    <row r="56" spans="1:10" ht="18" x14ac:dyDescent="0.5">
      <c r="A56" s="60">
        <v>7</v>
      </c>
      <c r="B56" s="60" t="s">
        <v>472</v>
      </c>
      <c r="C56" s="60" t="s">
        <v>469</v>
      </c>
      <c r="D56" s="61">
        <v>40544</v>
      </c>
      <c r="E56" s="60" t="s">
        <v>460</v>
      </c>
      <c r="F56" s="60" t="s">
        <v>463</v>
      </c>
      <c r="G56" s="60" t="s">
        <v>481</v>
      </c>
      <c r="H56" s="62">
        <v>282</v>
      </c>
      <c r="I56" s="62">
        <v>149.46</v>
      </c>
      <c r="J56" s="60">
        <v>12</v>
      </c>
    </row>
    <row r="57" spans="1:10" ht="18" x14ac:dyDescent="0.5">
      <c r="A57" s="60">
        <v>7</v>
      </c>
      <c r="B57" s="60" t="s">
        <v>485</v>
      </c>
      <c r="C57" s="60" t="s">
        <v>486</v>
      </c>
      <c r="D57" s="61">
        <v>40878</v>
      </c>
      <c r="E57" s="60" t="s">
        <v>460</v>
      </c>
      <c r="F57" s="60" t="s">
        <v>463</v>
      </c>
      <c r="G57" s="60" t="s">
        <v>497</v>
      </c>
      <c r="H57" s="62">
        <v>165</v>
      </c>
      <c r="I57" s="62">
        <v>77.55</v>
      </c>
      <c r="J57" s="60">
        <v>5</v>
      </c>
    </row>
    <row r="58" spans="1:10" ht="18" x14ac:dyDescent="0.5">
      <c r="A58" s="60">
        <v>7</v>
      </c>
      <c r="B58" s="60" t="s">
        <v>498</v>
      </c>
      <c r="C58" s="60" t="s">
        <v>499</v>
      </c>
      <c r="D58" s="61">
        <v>40787</v>
      </c>
      <c r="E58" s="60" t="s">
        <v>460</v>
      </c>
      <c r="F58" s="60" t="s">
        <v>463</v>
      </c>
      <c r="G58" s="60" t="s">
        <v>481</v>
      </c>
      <c r="H58" s="62">
        <v>282</v>
      </c>
      <c r="I58" s="62">
        <v>109.98</v>
      </c>
      <c r="J58" s="60">
        <v>12</v>
      </c>
    </row>
    <row r="59" spans="1:10" ht="18" x14ac:dyDescent="0.5">
      <c r="A59" s="60">
        <v>9</v>
      </c>
      <c r="B59" s="60" t="s">
        <v>458</v>
      </c>
      <c r="C59" s="60" t="s">
        <v>459</v>
      </c>
      <c r="D59" s="61">
        <v>40848</v>
      </c>
      <c r="E59" s="60" t="s">
        <v>460</v>
      </c>
      <c r="F59" s="60" t="s">
        <v>463</v>
      </c>
      <c r="G59" s="60" t="s">
        <v>464</v>
      </c>
      <c r="H59" s="62">
        <v>168</v>
      </c>
      <c r="I59" s="62">
        <v>62.16</v>
      </c>
      <c r="J59" s="60">
        <v>12</v>
      </c>
    </row>
    <row r="60" spans="1:10" ht="18" x14ac:dyDescent="0.5">
      <c r="A60" s="60">
        <v>9</v>
      </c>
      <c r="B60" s="60" t="s">
        <v>468</v>
      </c>
      <c r="C60" s="60" t="s">
        <v>469</v>
      </c>
      <c r="D60" s="61">
        <v>40756</v>
      </c>
      <c r="E60" s="60" t="s">
        <v>460</v>
      </c>
      <c r="F60" s="60" t="s">
        <v>463</v>
      </c>
      <c r="G60" s="60" t="s">
        <v>497</v>
      </c>
      <c r="H60" s="62">
        <v>165</v>
      </c>
      <c r="I60" s="62">
        <v>75.900000000000006</v>
      </c>
      <c r="J60" s="60">
        <v>5</v>
      </c>
    </row>
    <row r="61" spans="1:10" ht="18" x14ac:dyDescent="0.5">
      <c r="A61" s="60">
        <v>9</v>
      </c>
      <c r="B61" s="60" t="s">
        <v>472</v>
      </c>
      <c r="C61" s="60" t="s">
        <v>469</v>
      </c>
      <c r="D61" s="61">
        <v>40544</v>
      </c>
      <c r="E61" s="60" t="s">
        <v>460</v>
      </c>
      <c r="F61" s="60" t="s">
        <v>463</v>
      </c>
      <c r="G61" s="60" t="s">
        <v>481</v>
      </c>
      <c r="H61" s="62">
        <v>282</v>
      </c>
      <c r="I61" s="62">
        <v>109.98</v>
      </c>
      <c r="J61" s="60">
        <v>12</v>
      </c>
    </row>
    <row r="62" spans="1:10" ht="18" x14ac:dyDescent="0.5">
      <c r="A62" s="60">
        <v>9</v>
      </c>
      <c r="B62" s="60" t="s">
        <v>487</v>
      </c>
      <c r="C62" s="60" t="s">
        <v>486</v>
      </c>
      <c r="D62" s="61">
        <v>40817</v>
      </c>
      <c r="E62" s="60" t="s">
        <v>460</v>
      </c>
      <c r="F62" s="60" t="s">
        <v>463</v>
      </c>
      <c r="G62" s="60" t="s">
        <v>481</v>
      </c>
      <c r="H62" s="62">
        <v>282</v>
      </c>
      <c r="I62" s="62">
        <v>109.98</v>
      </c>
      <c r="J62" s="60">
        <v>12</v>
      </c>
    </row>
    <row r="63" spans="1:10" ht="18" x14ac:dyDescent="0.5">
      <c r="A63" s="60">
        <v>9</v>
      </c>
      <c r="B63" s="60" t="s">
        <v>489</v>
      </c>
      <c r="C63" s="60" t="s">
        <v>486</v>
      </c>
      <c r="D63" s="61">
        <v>40817</v>
      </c>
      <c r="E63" s="60" t="s">
        <v>460</v>
      </c>
      <c r="F63" s="60" t="s">
        <v>463</v>
      </c>
      <c r="G63" s="60" t="s">
        <v>483</v>
      </c>
      <c r="H63" s="62">
        <v>235.2</v>
      </c>
      <c r="I63" s="62">
        <v>89.375999999999991</v>
      </c>
      <c r="J63" s="60">
        <v>12</v>
      </c>
    </row>
    <row r="64" spans="1:10" ht="18" x14ac:dyDescent="0.5">
      <c r="A64" s="60">
        <v>9</v>
      </c>
      <c r="B64" s="60" t="s">
        <v>485</v>
      </c>
      <c r="C64" s="60" t="s">
        <v>486</v>
      </c>
      <c r="D64" s="61">
        <v>40725</v>
      </c>
      <c r="E64" s="60" t="s">
        <v>460</v>
      </c>
      <c r="F64" s="60" t="s">
        <v>463</v>
      </c>
      <c r="G64" s="60" t="s">
        <v>464</v>
      </c>
      <c r="H64" s="62">
        <v>168</v>
      </c>
      <c r="I64" s="62">
        <v>78.959999999999994</v>
      </c>
      <c r="J64" s="60">
        <v>12</v>
      </c>
    </row>
    <row r="65" spans="1:10" ht="18" x14ac:dyDescent="0.5">
      <c r="A65" s="60">
        <v>9</v>
      </c>
      <c r="B65" s="60" t="s">
        <v>500</v>
      </c>
      <c r="C65" s="60" t="s">
        <v>499</v>
      </c>
      <c r="D65" s="61">
        <v>40725</v>
      </c>
      <c r="E65" s="60" t="s">
        <v>460</v>
      </c>
      <c r="F65" s="60" t="s">
        <v>463</v>
      </c>
      <c r="G65" s="60" t="s">
        <v>464</v>
      </c>
      <c r="H65" s="62">
        <v>168</v>
      </c>
      <c r="I65" s="62">
        <v>80.64</v>
      </c>
      <c r="J65" s="60">
        <v>12</v>
      </c>
    </row>
    <row r="66" spans="1:10" ht="18" x14ac:dyDescent="0.5">
      <c r="A66" s="60">
        <v>9</v>
      </c>
      <c r="B66" s="60" t="s">
        <v>498</v>
      </c>
      <c r="C66" s="60" t="s">
        <v>499</v>
      </c>
      <c r="D66" s="61">
        <v>40664</v>
      </c>
      <c r="E66" s="60" t="s">
        <v>460</v>
      </c>
      <c r="F66" s="60" t="s">
        <v>463</v>
      </c>
      <c r="G66" s="60" t="s">
        <v>464</v>
      </c>
      <c r="H66" s="62">
        <v>168</v>
      </c>
      <c r="I66" s="62">
        <v>63.84</v>
      </c>
      <c r="J66" s="60">
        <v>12</v>
      </c>
    </row>
    <row r="67" spans="1:10" ht="18" x14ac:dyDescent="0.5">
      <c r="A67" s="60">
        <v>1</v>
      </c>
      <c r="B67" s="60" t="s">
        <v>468</v>
      </c>
      <c r="C67" s="60" t="s">
        <v>469</v>
      </c>
      <c r="D67" s="61">
        <v>40848</v>
      </c>
      <c r="E67" s="60" t="s">
        <v>460</v>
      </c>
      <c r="F67" s="60" t="s">
        <v>470</v>
      </c>
      <c r="G67" s="60" t="s">
        <v>471</v>
      </c>
      <c r="H67" s="62">
        <v>54</v>
      </c>
      <c r="I67" s="62">
        <v>25.92</v>
      </c>
      <c r="J67" s="60">
        <v>4</v>
      </c>
    </row>
    <row r="68" spans="1:10" ht="18" x14ac:dyDescent="0.5">
      <c r="A68" s="60">
        <v>1</v>
      </c>
      <c r="B68" s="60" t="s">
        <v>485</v>
      </c>
      <c r="C68" s="60" t="s">
        <v>486</v>
      </c>
      <c r="D68" s="61">
        <v>40878</v>
      </c>
      <c r="E68" s="60" t="s">
        <v>460</v>
      </c>
      <c r="F68" s="60" t="s">
        <v>470</v>
      </c>
      <c r="G68" s="60" t="s">
        <v>471</v>
      </c>
      <c r="H68" s="62">
        <v>54</v>
      </c>
      <c r="I68" s="62">
        <v>21.06</v>
      </c>
      <c r="J68" s="60">
        <v>4</v>
      </c>
    </row>
    <row r="69" spans="1:10" ht="18" x14ac:dyDescent="0.5">
      <c r="A69" s="60">
        <v>1</v>
      </c>
      <c r="B69" s="60" t="s">
        <v>489</v>
      </c>
      <c r="C69" s="60" t="s">
        <v>486</v>
      </c>
      <c r="D69" s="61">
        <v>40848</v>
      </c>
      <c r="E69" s="60" t="s">
        <v>460</v>
      </c>
      <c r="F69" s="60" t="s">
        <v>470</v>
      </c>
      <c r="G69" s="60" t="s">
        <v>471</v>
      </c>
      <c r="H69" s="62">
        <v>54</v>
      </c>
      <c r="I69" s="62">
        <v>22.68</v>
      </c>
      <c r="J69" s="60">
        <v>4</v>
      </c>
    </row>
    <row r="70" spans="1:10" ht="18" x14ac:dyDescent="0.5">
      <c r="A70" s="60">
        <v>1</v>
      </c>
      <c r="B70" s="60" t="s">
        <v>487</v>
      </c>
      <c r="C70" s="60" t="s">
        <v>486</v>
      </c>
      <c r="D70" s="61">
        <v>40848</v>
      </c>
      <c r="E70" s="60" t="s">
        <v>460</v>
      </c>
      <c r="F70" s="60" t="s">
        <v>470</v>
      </c>
      <c r="G70" s="60" t="s">
        <v>490</v>
      </c>
      <c r="H70" s="62">
        <v>90</v>
      </c>
      <c r="I70" s="62">
        <v>36</v>
      </c>
      <c r="J70" s="60">
        <v>5</v>
      </c>
    </row>
    <row r="71" spans="1:10" ht="18" x14ac:dyDescent="0.5">
      <c r="A71" s="60">
        <v>1</v>
      </c>
      <c r="B71" s="60" t="s">
        <v>487</v>
      </c>
      <c r="C71" s="60" t="s">
        <v>486</v>
      </c>
      <c r="D71" s="61">
        <v>40695</v>
      </c>
      <c r="E71" s="60" t="s">
        <v>460</v>
      </c>
      <c r="F71" s="60" t="s">
        <v>470</v>
      </c>
      <c r="G71" s="60" t="s">
        <v>490</v>
      </c>
      <c r="H71" s="62">
        <v>90</v>
      </c>
      <c r="I71" s="62">
        <v>46.8</v>
      </c>
      <c r="J71" s="60">
        <v>5</v>
      </c>
    </row>
    <row r="72" spans="1:10" ht="18" x14ac:dyDescent="0.5">
      <c r="A72" s="60">
        <v>1</v>
      </c>
      <c r="B72" s="60" t="s">
        <v>500</v>
      </c>
      <c r="C72" s="60" t="s">
        <v>499</v>
      </c>
      <c r="D72" s="61">
        <v>40817</v>
      </c>
      <c r="E72" s="60" t="s">
        <v>460</v>
      </c>
      <c r="F72" s="60" t="s">
        <v>470</v>
      </c>
      <c r="G72" s="60" t="s">
        <v>471</v>
      </c>
      <c r="H72" s="62">
        <v>54</v>
      </c>
      <c r="I72" s="62">
        <v>22.68</v>
      </c>
      <c r="J72" s="60">
        <v>4</v>
      </c>
    </row>
    <row r="73" spans="1:10" ht="18" x14ac:dyDescent="0.5">
      <c r="A73" s="60">
        <v>1</v>
      </c>
      <c r="B73" s="60" t="s">
        <v>501</v>
      </c>
      <c r="C73" s="60" t="s">
        <v>499</v>
      </c>
      <c r="D73" s="61">
        <v>40695</v>
      </c>
      <c r="E73" s="60" t="s">
        <v>460</v>
      </c>
      <c r="F73" s="60" t="s">
        <v>470</v>
      </c>
      <c r="G73" s="60" t="s">
        <v>471</v>
      </c>
      <c r="H73" s="62">
        <v>54</v>
      </c>
      <c r="I73" s="62">
        <v>20.52</v>
      </c>
      <c r="J73" s="60">
        <v>4</v>
      </c>
    </row>
    <row r="74" spans="1:10" ht="18" x14ac:dyDescent="0.5">
      <c r="A74" s="60">
        <v>1</v>
      </c>
      <c r="B74" s="60" t="s">
        <v>501</v>
      </c>
      <c r="C74" s="60" t="s">
        <v>499</v>
      </c>
      <c r="D74" s="61">
        <v>40695</v>
      </c>
      <c r="E74" s="60" t="s">
        <v>460</v>
      </c>
      <c r="F74" s="60" t="s">
        <v>470</v>
      </c>
      <c r="G74" s="60" t="s">
        <v>471</v>
      </c>
      <c r="H74" s="62">
        <v>54</v>
      </c>
      <c r="I74" s="62">
        <v>22.68</v>
      </c>
      <c r="J74" s="60">
        <v>4</v>
      </c>
    </row>
    <row r="75" spans="1:10" ht="18" x14ac:dyDescent="0.5">
      <c r="A75" s="60">
        <v>1</v>
      </c>
      <c r="B75" s="60" t="s">
        <v>500</v>
      </c>
      <c r="C75" s="60" t="s">
        <v>499</v>
      </c>
      <c r="D75" s="61">
        <v>40544</v>
      </c>
      <c r="E75" s="60" t="s">
        <v>460</v>
      </c>
      <c r="F75" s="60" t="s">
        <v>470</v>
      </c>
      <c r="G75" s="60" t="s">
        <v>471</v>
      </c>
      <c r="H75" s="62">
        <v>54</v>
      </c>
      <c r="I75" s="62">
        <v>24.3</v>
      </c>
      <c r="J75" s="60">
        <v>4</v>
      </c>
    </row>
    <row r="76" spans="1:10" ht="18" x14ac:dyDescent="0.5">
      <c r="A76" s="60">
        <v>2</v>
      </c>
      <c r="B76" s="60" t="s">
        <v>472</v>
      </c>
      <c r="C76" s="60" t="s">
        <v>469</v>
      </c>
      <c r="D76" s="61">
        <v>40787</v>
      </c>
      <c r="E76" s="60" t="s">
        <v>460</v>
      </c>
      <c r="F76" s="60" t="s">
        <v>470</v>
      </c>
      <c r="G76" s="60" t="s">
        <v>471</v>
      </c>
      <c r="H76" s="62">
        <v>54</v>
      </c>
      <c r="I76" s="62">
        <v>22.68</v>
      </c>
      <c r="J76" s="60">
        <v>4</v>
      </c>
    </row>
    <row r="77" spans="1:10" ht="18" x14ac:dyDescent="0.5">
      <c r="A77" s="60">
        <v>2</v>
      </c>
      <c r="B77" s="60" t="s">
        <v>478</v>
      </c>
      <c r="C77" s="60" t="s">
        <v>469</v>
      </c>
      <c r="D77" s="61">
        <v>40695</v>
      </c>
      <c r="E77" s="60" t="s">
        <v>460</v>
      </c>
      <c r="F77" s="60" t="s">
        <v>470</v>
      </c>
      <c r="G77" s="60" t="s">
        <v>471</v>
      </c>
      <c r="H77" s="62">
        <v>54</v>
      </c>
      <c r="I77" s="62">
        <v>25.92</v>
      </c>
      <c r="J77" s="60">
        <v>4</v>
      </c>
    </row>
    <row r="78" spans="1:10" ht="18" x14ac:dyDescent="0.5">
      <c r="A78" s="60">
        <v>2</v>
      </c>
      <c r="B78" s="60" t="s">
        <v>498</v>
      </c>
      <c r="C78" s="60" t="s">
        <v>499</v>
      </c>
      <c r="D78" s="61">
        <v>40878</v>
      </c>
      <c r="E78" s="60" t="s">
        <v>460</v>
      </c>
      <c r="F78" s="60" t="s">
        <v>470</v>
      </c>
      <c r="G78" s="60" t="s">
        <v>490</v>
      </c>
      <c r="H78" s="62">
        <v>90</v>
      </c>
      <c r="I78" s="62">
        <v>36</v>
      </c>
      <c r="J78" s="60">
        <v>5</v>
      </c>
    </row>
    <row r="79" spans="1:10" ht="18" x14ac:dyDescent="0.5">
      <c r="A79" s="60">
        <v>2</v>
      </c>
      <c r="B79" s="60" t="s">
        <v>500</v>
      </c>
      <c r="C79" s="60" t="s">
        <v>499</v>
      </c>
      <c r="D79" s="61">
        <v>40544</v>
      </c>
      <c r="E79" s="60" t="s">
        <v>460</v>
      </c>
      <c r="F79" s="60" t="s">
        <v>470</v>
      </c>
      <c r="G79" s="60" t="s">
        <v>471</v>
      </c>
      <c r="H79" s="62">
        <v>54</v>
      </c>
      <c r="I79" s="62">
        <v>22.68</v>
      </c>
      <c r="J79" s="60">
        <v>4</v>
      </c>
    </row>
    <row r="80" spans="1:10" ht="18" x14ac:dyDescent="0.5">
      <c r="A80" s="60">
        <v>3</v>
      </c>
      <c r="B80" s="60" t="s">
        <v>489</v>
      </c>
      <c r="C80" s="60" t="s">
        <v>486</v>
      </c>
      <c r="D80" s="61">
        <v>40664</v>
      </c>
      <c r="E80" s="60" t="s">
        <v>460</v>
      </c>
      <c r="F80" s="60" t="s">
        <v>470</v>
      </c>
      <c r="G80" s="60" t="s">
        <v>471</v>
      </c>
      <c r="H80" s="62">
        <v>54</v>
      </c>
      <c r="I80" s="62">
        <v>20.52</v>
      </c>
      <c r="J80" s="60">
        <v>4</v>
      </c>
    </row>
    <row r="81" spans="1:10" ht="18" x14ac:dyDescent="0.5">
      <c r="A81" s="60">
        <v>3</v>
      </c>
      <c r="B81" s="60" t="s">
        <v>500</v>
      </c>
      <c r="C81" s="60" t="s">
        <v>499</v>
      </c>
      <c r="D81" s="61">
        <v>40817</v>
      </c>
      <c r="E81" s="60" t="s">
        <v>460</v>
      </c>
      <c r="F81" s="60" t="s">
        <v>470</v>
      </c>
      <c r="G81" s="60" t="s">
        <v>471</v>
      </c>
      <c r="H81" s="62">
        <v>54</v>
      </c>
      <c r="I81" s="62">
        <v>21.06</v>
      </c>
      <c r="J81" s="60">
        <v>4</v>
      </c>
    </row>
    <row r="82" spans="1:10" ht="18" x14ac:dyDescent="0.5">
      <c r="A82" s="60">
        <v>3</v>
      </c>
      <c r="B82" s="60" t="s">
        <v>501</v>
      </c>
      <c r="C82" s="60" t="s">
        <v>499</v>
      </c>
      <c r="D82" s="61">
        <v>40544</v>
      </c>
      <c r="E82" s="60" t="s">
        <v>460</v>
      </c>
      <c r="F82" s="60" t="s">
        <v>470</v>
      </c>
      <c r="G82" s="60" t="s">
        <v>471</v>
      </c>
      <c r="H82" s="62">
        <v>54</v>
      </c>
      <c r="I82" s="62">
        <v>22.68</v>
      </c>
      <c r="J82" s="60">
        <v>4</v>
      </c>
    </row>
    <row r="83" spans="1:10" ht="18" x14ac:dyDescent="0.5">
      <c r="A83" s="60">
        <v>4</v>
      </c>
      <c r="B83" s="60" t="s">
        <v>478</v>
      </c>
      <c r="C83" s="60" t="s">
        <v>469</v>
      </c>
      <c r="D83" s="61">
        <v>40848</v>
      </c>
      <c r="E83" s="60" t="s">
        <v>460</v>
      </c>
      <c r="F83" s="60" t="s">
        <v>470</v>
      </c>
      <c r="G83" s="60" t="s">
        <v>490</v>
      </c>
      <c r="H83" s="62">
        <v>90</v>
      </c>
      <c r="I83" s="62">
        <v>46.8</v>
      </c>
      <c r="J83" s="60">
        <v>5</v>
      </c>
    </row>
    <row r="84" spans="1:10" ht="18" x14ac:dyDescent="0.5">
      <c r="A84" s="60">
        <v>4</v>
      </c>
      <c r="B84" s="60" t="s">
        <v>500</v>
      </c>
      <c r="C84" s="60" t="s">
        <v>499</v>
      </c>
      <c r="D84" s="61">
        <v>40575</v>
      </c>
      <c r="E84" s="60" t="s">
        <v>460</v>
      </c>
      <c r="F84" s="60" t="s">
        <v>470</v>
      </c>
      <c r="G84" s="60" t="s">
        <v>471</v>
      </c>
      <c r="H84" s="62">
        <v>54</v>
      </c>
      <c r="I84" s="62">
        <v>25.92</v>
      </c>
      <c r="J84" s="60">
        <v>4</v>
      </c>
    </row>
    <row r="85" spans="1:10" ht="18" x14ac:dyDescent="0.5">
      <c r="A85" s="60">
        <v>5</v>
      </c>
      <c r="B85" s="60" t="s">
        <v>472</v>
      </c>
      <c r="C85" s="60" t="s">
        <v>469</v>
      </c>
      <c r="D85" s="61">
        <v>40787</v>
      </c>
      <c r="E85" s="60" t="s">
        <v>460</v>
      </c>
      <c r="F85" s="60" t="s">
        <v>470</v>
      </c>
      <c r="G85" s="60" t="s">
        <v>471</v>
      </c>
      <c r="H85" s="62">
        <v>54</v>
      </c>
      <c r="I85" s="62">
        <v>20.52</v>
      </c>
      <c r="J85" s="60">
        <v>4</v>
      </c>
    </row>
    <row r="86" spans="1:10" ht="18" x14ac:dyDescent="0.5">
      <c r="A86" s="60">
        <v>5</v>
      </c>
      <c r="B86" s="60" t="s">
        <v>487</v>
      </c>
      <c r="C86" s="60" t="s">
        <v>486</v>
      </c>
      <c r="D86" s="61">
        <v>40878</v>
      </c>
      <c r="E86" s="60" t="s">
        <v>460</v>
      </c>
      <c r="F86" s="60" t="s">
        <v>470</v>
      </c>
      <c r="G86" s="60" t="s">
        <v>471</v>
      </c>
      <c r="H86" s="62">
        <v>54</v>
      </c>
      <c r="I86" s="62">
        <v>25.92</v>
      </c>
      <c r="J86" s="60">
        <v>4</v>
      </c>
    </row>
    <row r="87" spans="1:10" ht="18" x14ac:dyDescent="0.5">
      <c r="A87" s="60">
        <v>5</v>
      </c>
      <c r="B87" s="60" t="s">
        <v>501</v>
      </c>
      <c r="C87" s="60" t="s">
        <v>499</v>
      </c>
      <c r="D87" s="61">
        <v>40695</v>
      </c>
      <c r="E87" s="60" t="s">
        <v>460</v>
      </c>
      <c r="F87" s="60" t="s">
        <v>470</v>
      </c>
      <c r="G87" s="60" t="s">
        <v>471</v>
      </c>
      <c r="H87" s="62">
        <v>54</v>
      </c>
      <c r="I87" s="62">
        <v>25.92</v>
      </c>
      <c r="J87" s="60">
        <v>4</v>
      </c>
    </row>
    <row r="88" spans="1:10" ht="18" x14ac:dyDescent="0.5">
      <c r="A88" s="60">
        <v>5</v>
      </c>
      <c r="B88" s="60" t="s">
        <v>500</v>
      </c>
      <c r="C88" s="60" t="s">
        <v>499</v>
      </c>
      <c r="D88" s="61">
        <v>40544</v>
      </c>
      <c r="E88" s="60" t="s">
        <v>460</v>
      </c>
      <c r="F88" s="60" t="s">
        <v>470</v>
      </c>
      <c r="G88" s="60" t="s">
        <v>490</v>
      </c>
      <c r="H88" s="62">
        <v>90</v>
      </c>
      <c r="I88" s="62">
        <v>46.8</v>
      </c>
      <c r="J88" s="60">
        <v>5</v>
      </c>
    </row>
    <row r="89" spans="1:10" ht="18" x14ac:dyDescent="0.5">
      <c r="A89" s="60">
        <v>6</v>
      </c>
      <c r="B89" s="60" t="s">
        <v>468</v>
      </c>
      <c r="C89" s="60" t="s">
        <v>469</v>
      </c>
      <c r="D89" s="61">
        <v>40878</v>
      </c>
      <c r="E89" s="60" t="s">
        <v>460</v>
      </c>
      <c r="F89" s="60" t="s">
        <v>470</v>
      </c>
      <c r="G89" s="60" t="s">
        <v>471</v>
      </c>
      <c r="H89" s="62">
        <v>54</v>
      </c>
      <c r="I89" s="62">
        <v>24.3</v>
      </c>
      <c r="J89" s="60">
        <v>4</v>
      </c>
    </row>
    <row r="90" spans="1:10" ht="18" x14ac:dyDescent="0.5">
      <c r="A90" s="60">
        <v>6</v>
      </c>
      <c r="B90" s="60" t="s">
        <v>489</v>
      </c>
      <c r="C90" s="60" t="s">
        <v>486</v>
      </c>
      <c r="D90" s="61">
        <v>40756</v>
      </c>
      <c r="E90" s="60" t="s">
        <v>460</v>
      </c>
      <c r="F90" s="60" t="s">
        <v>470</v>
      </c>
      <c r="G90" s="60" t="s">
        <v>471</v>
      </c>
      <c r="H90" s="62">
        <v>54</v>
      </c>
      <c r="I90" s="62">
        <v>24.3</v>
      </c>
      <c r="J90" s="60">
        <v>4</v>
      </c>
    </row>
    <row r="91" spans="1:10" ht="18" x14ac:dyDescent="0.5">
      <c r="A91" s="60">
        <v>6</v>
      </c>
      <c r="B91" s="60" t="s">
        <v>485</v>
      </c>
      <c r="C91" s="60" t="s">
        <v>486</v>
      </c>
      <c r="D91" s="61">
        <v>40634</v>
      </c>
      <c r="E91" s="60" t="s">
        <v>460</v>
      </c>
      <c r="F91" s="60" t="s">
        <v>470</v>
      </c>
      <c r="G91" s="60" t="s">
        <v>471</v>
      </c>
      <c r="H91" s="62">
        <v>54</v>
      </c>
      <c r="I91" s="62">
        <v>22.68</v>
      </c>
      <c r="J91" s="60">
        <v>4</v>
      </c>
    </row>
    <row r="92" spans="1:10" ht="18" x14ac:dyDescent="0.5">
      <c r="A92" s="60">
        <v>6</v>
      </c>
      <c r="B92" s="60" t="s">
        <v>487</v>
      </c>
      <c r="C92" s="60" t="s">
        <v>486</v>
      </c>
      <c r="D92" s="61">
        <v>40575</v>
      </c>
      <c r="E92" s="60" t="s">
        <v>460</v>
      </c>
      <c r="F92" s="60" t="s">
        <v>470</v>
      </c>
      <c r="G92" s="60" t="s">
        <v>490</v>
      </c>
      <c r="H92" s="62">
        <v>90</v>
      </c>
      <c r="I92" s="62">
        <v>46.8</v>
      </c>
      <c r="J92" s="60">
        <v>5</v>
      </c>
    </row>
    <row r="93" spans="1:10" ht="18" x14ac:dyDescent="0.5">
      <c r="A93" s="60">
        <v>6</v>
      </c>
      <c r="B93" s="60" t="s">
        <v>500</v>
      </c>
      <c r="C93" s="60" t="s">
        <v>499</v>
      </c>
      <c r="D93" s="61">
        <v>40817</v>
      </c>
      <c r="E93" s="60" t="s">
        <v>460</v>
      </c>
      <c r="F93" s="60" t="s">
        <v>470</v>
      </c>
      <c r="G93" s="60" t="s">
        <v>490</v>
      </c>
      <c r="H93" s="62">
        <v>90</v>
      </c>
      <c r="I93" s="62">
        <v>46.8</v>
      </c>
      <c r="J93" s="60">
        <v>5</v>
      </c>
    </row>
    <row r="94" spans="1:10" ht="18" x14ac:dyDescent="0.5">
      <c r="A94" s="60">
        <v>6</v>
      </c>
      <c r="B94" s="60" t="s">
        <v>501</v>
      </c>
      <c r="C94" s="60" t="s">
        <v>499</v>
      </c>
      <c r="D94" s="61">
        <v>40603</v>
      </c>
      <c r="E94" s="60" t="s">
        <v>460</v>
      </c>
      <c r="F94" s="60" t="s">
        <v>470</v>
      </c>
      <c r="G94" s="60" t="s">
        <v>471</v>
      </c>
      <c r="H94" s="62">
        <v>54</v>
      </c>
      <c r="I94" s="62">
        <v>25.92</v>
      </c>
      <c r="J94" s="60">
        <v>4</v>
      </c>
    </row>
    <row r="95" spans="1:10" ht="18" x14ac:dyDescent="0.5">
      <c r="A95" s="60">
        <v>7</v>
      </c>
      <c r="B95" s="60" t="s">
        <v>489</v>
      </c>
      <c r="C95" s="60" t="s">
        <v>486</v>
      </c>
      <c r="D95" s="61">
        <v>40695</v>
      </c>
      <c r="E95" s="60" t="s">
        <v>460</v>
      </c>
      <c r="F95" s="60" t="s">
        <v>470</v>
      </c>
      <c r="G95" s="60" t="s">
        <v>490</v>
      </c>
      <c r="H95" s="62">
        <v>90</v>
      </c>
      <c r="I95" s="62">
        <v>46.8</v>
      </c>
      <c r="J95" s="60">
        <v>5</v>
      </c>
    </row>
    <row r="96" spans="1:10" ht="18" x14ac:dyDescent="0.5">
      <c r="A96" s="60">
        <v>7</v>
      </c>
      <c r="B96" s="60" t="s">
        <v>485</v>
      </c>
      <c r="C96" s="60" t="s">
        <v>486</v>
      </c>
      <c r="D96" s="61">
        <v>40634</v>
      </c>
      <c r="E96" s="60" t="s">
        <v>460</v>
      </c>
      <c r="F96" s="60" t="s">
        <v>470</v>
      </c>
      <c r="G96" s="60" t="s">
        <v>490</v>
      </c>
      <c r="H96" s="62">
        <v>90</v>
      </c>
      <c r="I96" s="62">
        <v>45</v>
      </c>
      <c r="J96" s="60">
        <v>5</v>
      </c>
    </row>
    <row r="97" spans="1:10" ht="18" x14ac:dyDescent="0.5">
      <c r="A97" s="60">
        <v>7</v>
      </c>
      <c r="B97" s="60" t="s">
        <v>487</v>
      </c>
      <c r="C97" s="60" t="s">
        <v>486</v>
      </c>
      <c r="D97" s="61">
        <v>40575</v>
      </c>
      <c r="E97" s="60" t="s">
        <v>460</v>
      </c>
      <c r="F97" s="60" t="s">
        <v>470</v>
      </c>
      <c r="G97" s="60" t="s">
        <v>490</v>
      </c>
      <c r="H97" s="62">
        <v>90</v>
      </c>
      <c r="I97" s="62">
        <v>45</v>
      </c>
      <c r="J97" s="60">
        <v>5</v>
      </c>
    </row>
    <row r="98" spans="1:10" ht="18" x14ac:dyDescent="0.5">
      <c r="A98" s="60">
        <v>7</v>
      </c>
      <c r="B98" s="60" t="s">
        <v>500</v>
      </c>
      <c r="C98" s="60" t="s">
        <v>499</v>
      </c>
      <c r="D98" s="61">
        <v>40817</v>
      </c>
      <c r="E98" s="60" t="s">
        <v>460</v>
      </c>
      <c r="F98" s="60" t="s">
        <v>470</v>
      </c>
      <c r="G98" s="60" t="s">
        <v>471</v>
      </c>
      <c r="H98" s="62">
        <v>54</v>
      </c>
      <c r="I98" s="62">
        <v>24.3</v>
      </c>
      <c r="J98" s="60">
        <v>4</v>
      </c>
    </row>
    <row r="99" spans="1:10" ht="18" x14ac:dyDescent="0.5">
      <c r="A99" s="60">
        <v>7</v>
      </c>
      <c r="B99" s="60" t="s">
        <v>501</v>
      </c>
      <c r="C99" s="60" t="s">
        <v>499</v>
      </c>
      <c r="D99" s="61">
        <v>40603</v>
      </c>
      <c r="E99" s="60" t="s">
        <v>460</v>
      </c>
      <c r="F99" s="60" t="s">
        <v>470</v>
      </c>
      <c r="G99" s="60" t="s">
        <v>471</v>
      </c>
      <c r="H99" s="62">
        <v>54</v>
      </c>
      <c r="I99" s="62">
        <v>20.52</v>
      </c>
      <c r="J99" s="60">
        <v>4</v>
      </c>
    </row>
    <row r="100" spans="1:10" ht="18" x14ac:dyDescent="0.5">
      <c r="A100" s="60">
        <v>9</v>
      </c>
      <c r="B100" s="60" t="s">
        <v>478</v>
      </c>
      <c r="C100" s="60" t="s">
        <v>469</v>
      </c>
      <c r="D100" s="61">
        <v>40695</v>
      </c>
      <c r="E100" s="60" t="s">
        <v>460</v>
      </c>
      <c r="F100" s="60" t="s">
        <v>470</v>
      </c>
      <c r="G100" s="60" t="s">
        <v>471</v>
      </c>
      <c r="H100" s="62">
        <v>54</v>
      </c>
      <c r="I100" s="62">
        <v>22.68</v>
      </c>
      <c r="J100" s="60">
        <v>4</v>
      </c>
    </row>
    <row r="101" spans="1:10" ht="18" x14ac:dyDescent="0.5">
      <c r="A101" s="60">
        <v>9</v>
      </c>
      <c r="B101" s="60" t="s">
        <v>500</v>
      </c>
      <c r="C101" s="60" t="s">
        <v>499</v>
      </c>
      <c r="D101" s="61">
        <v>40575</v>
      </c>
      <c r="E101" s="60" t="s">
        <v>460</v>
      </c>
      <c r="F101" s="60" t="s">
        <v>470</v>
      </c>
      <c r="G101" s="60" t="s">
        <v>471</v>
      </c>
      <c r="H101" s="62">
        <v>54</v>
      </c>
      <c r="I101" s="62">
        <v>20.52</v>
      </c>
      <c r="J101" s="60">
        <v>4</v>
      </c>
    </row>
    <row r="102" spans="1:10" ht="18" x14ac:dyDescent="0.5">
      <c r="A102" s="60">
        <v>1</v>
      </c>
      <c r="B102" s="60" t="s">
        <v>458</v>
      </c>
      <c r="C102" s="60" t="s">
        <v>459</v>
      </c>
      <c r="D102" s="61">
        <v>40848</v>
      </c>
      <c r="E102" s="60" t="s">
        <v>460</v>
      </c>
      <c r="F102" s="60" t="s">
        <v>461</v>
      </c>
      <c r="G102" s="60" t="s">
        <v>462</v>
      </c>
      <c r="H102" s="62">
        <v>120</v>
      </c>
      <c r="I102" s="62">
        <v>64.8</v>
      </c>
      <c r="J102" s="60">
        <v>6</v>
      </c>
    </row>
    <row r="103" spans="1:10" ht="18" x14ac:dyDescent="0.5">
      <c r="A103" s="60">
        <v>1</v>
      </c>
      <c r="B103" s="60" t="s">
        <v>472</v>
      </c>
      <c r="C103" s="60" t="s">
        <v>469</v>
      </c>
      <c r="D103" s="61">
        <v>40848</v>
      </c>
      <c r="E103" s="60" t="s">
        <v>460</v>
      </c>
      <c r="F103" s="60" t="s">
        <v>461</v>
      </c>
      <c r="G103" s="60" t="s">
        <v>462</v>
      </c>
      <c r="H103" s="62">
        <v>120</v>
      </c>
      <c r="I103" s="62">
        <v>64.8</v>
      </c>
      <c r="J103" s="60">
        <v>6</v>
      </c>
    </row>
    <row r="104" spans="1:10" ht="18" x14ac:dyDescent="0.5">
      <c r="A104" s="60">
        <v>1</v>
      </c>
      <c r="B104" s="60" t="s">
        <v>472</v>
      </c>
      <c r="C104" s="60" t="s">
        <v>469</v>
      </c>
      <c r="D104" s="61">
        <v>40817</v>
      </c>
      <c r="E104" s="60" t="s">
        <v>460</v>
      </c>
      <c r="F104" s="60" t="s">
        <v>461</v>
      </c>
      <c r="G104" s="60" t="s">
        <v>473</v>
      </c>
      <c r="H104" s="62">
        <v>234</v>
      </c>
      <c r="I104" s="62">
        <v>121.68</v>
      </c>
      <c r="J104" s="60">
        <v>9</v>
      </c>
    </row>
    <row r="105" spans="1:10" ht="18" x14ac:dyDescent="0.5">
      <c r="A105" s="60">
        <v>1</v>
      </c>
      <c r="B105" s="60" t="s">
        <v>478</v>
      </c>
      <c r="C105" s="60" t="s">
        <v>469</v>
      </c>
      <c r="D105" s="61">
        <v>40664</v>
      </c>
      <c r="E105" s="60" t="s">
        <v>460</v>
      </c>
      <c r="F105" s="60" t="s">
        <v>461</v>
      </c>
      <c r="G105" s="60" t="s">
        <v>482</v>
      </c>
      <c r="H105" s="62">
        <v>193</v>
      </c>
      <c r="I105" s="62">
        <v>75.27</v>
      </c>
      <c r="J105" s="60">
        <v>10</v>
      </c>
    </row>
    <row r="106" spans="1:10" ht="18" x14ac:dyDescent="0.5">
      <c r="A106" s="60">
        <v>1</v>
      </c>
      <c r="B106" s="60" t="s">
        <v>478</v>
      </c>
      <c r="C106" s="60" t="s">
        <v>469</v>
      </c>
      <c r="D106" s="61">
        <v>40664</v>
      </c>
      <c r="E106" s="60" t="s">
        <v>460</v>
      </c>
      <c r="F106" s="60" t="s">
        <v>461</v>
      </c>
      <c r="G106" s="60" t="s">
        <v>482</v>
      </c>
      <c r="H106" s="62">
        <v>193</v>
      </c>
      <c r="I106" s="62">
        <v>102.29</v>
      </c>
      <c r="J106" s="60">
        <v>10</v>
      </c>
    </row>
    <row r="107" spans="1:10" ht="18" x14ac:dyDescent="0.5">
      <c r="A107" s="60">
        <v>1</v>
      </c>
      <c r="B107" s="60" t="s">
        <v>485</v>
      </c>
      <c r="C107" s="60" t="s">
        <v>486</v>
      </c>
      <c r="D107" s="61">
        <v>40634</v>
      </c>
      <c r="E107" s="60" t="s">
        <v>460</v>
      </c>
      <c r="F107" s="60" t="s">
        <v>461</v>
      </c>
      <c r="G107" s="60" t="s">
        <v>462</v>
      </c>
      <c r="H107" s="62">
        <v>120</v>
      </c>
      <c r="I107" s="62">
        <v>49.2</v>
      </c>
      <c r="J107" s="60">
        <v>6</v>
      </c>
    </row>
    <row r="108" spans="1:10" ht="18" x14ac:dyDescent="0.5">
      <c r="A108" s="60">
        <v>1</v>
      </c>
      <c r="B108" s="60" t="s">
        <v>487</v>
      </c>
      <c r="C108" s="60" t="s">
        <v>486</v>
      </c>
      <c r="D108" s="61">
        <v>40575</v>
      </c>
      <c r="E108" s="60" t="s">
        <v>460</v>
      </c>
      <c r="F108" s="60" t="s">
        <v>461</v>
      </c>
      <c r="G108" s="60" t="s">
        <v>473</v>
      </c>
      <c r="H108" s="62">
        <v>234</v>
      </c>
      <c r="I108" s="62">
        <v>114.66</v>
      </c>
      <c r="J108" s="60">
        <v>9</v>
      </c>
    </row>
    <row r="109" spans="1:10" ht="18" x14ac:dyDescent="0.5">
      <c r="A109" s="60">
        <v>1</v>
      </c>
      <c r="B109" s="60" t="s">
        <v>500</v>
      </c>
      <c r="C109" s="60" t="s">
        <v>499</v>
      </c>
      <c r="D109" s="61">
        <v>40848</v>
      </c>
      <c r="E109" s="60" t="s">
        <v>460</v>
      </c>
      <c r="F109" s="60" t="s">
        <v>461</v>
      </c>
      <c r="G109" s="60" t="s">
        <v>482</v>
      </c>
      <c r="H109" s="62">
        <v>193</v>
      </c>
      <c r="I109" s="62">
        <v>102.29</v>
      </c>
      <c r="J109" s="60">
        <v>10</v>
      </c>
    </row>
    <row r="110" spans="1:10" ht="18" x14ac:dyDescent="0.5">
      <c r="A110" s="60">
        <v>1</v>
      </c>
      <c r="B110" s="60" t="s">
        <v>498</v>
      </c>
      <c r="C110" s="60" t="s">
        <v>499</v>
      </c>
      <c r="D110" s="61">
        <v>40787</v>
      </c>
      <c r="E110" s="60" t="s">
        <v>460</v>
      </c>
      <c r="F110" s="60" t="s">
        <v>461</v>
      </c>
      <c r="G110" s="60" t="s">
        <v>482</v>
      </c>
      <c r="H110" s="62">
        <v>193</v>
      </c>
      <c r="I110" s="62">
        <v>88.78</v>
      </c>
      <c r="J110" s="60">
        <v>10</v>
      </c>
    </row>
    <row r="111" spans="1:10" ht="18" x14ac:dyDescent="0.5">
      <c r="A111" s="60">
        <v>1</v>
      </c>
      <c r="B111" s="60" t="s">
        <v>501</v>
      </c>
      <c r="C111" s="60" t="s">
        <v>499</v>
      </c>
      <c r="D111" s="61">
        <v>40544</v>
      </c>
      <c r="E111" s="60" t="s">
        <v>460</v>
      </c>
      <c r="F111" s="60" t="s">
        <v>461</v>
      </c>
      <c r="G111" s="60" t="s">
        <v>462</v>
      </c>
      <c r="H111" s="62">
        <v>120</v>
      </c>
      <c r="I111" s="62">
        <v>48</v>
      </c>
      <c r="J111" s="60">
        <v>6</v>
      </c>
    </row>
    <row r="112" spans="1:10" ht="18" x14ac:dyDescent="0.5">
      <c r="A112" s="60">
        <v>1</v>
      </c>
      <c r="B112" s="60" t="s">
        <v>501</v>
      </c>
      <c r="C112" s="60" t="s">
        <v>499</v>
      </c>
      <c r="D112" s="61">
        <v>40544</v>
      </c>
      <c r="E112" s="60" t="s">
        <v>460</v>
      </c>
      <c r="F112" s="60" t="s">
        <v>461</v>
      </c>
      <c r="G112" s="60" t="s">
        <v>473</v>
      </c>
      <c r="H112" s="62">
        <v>234</v>
      </c>
      <c r="I112" s="62">
        <v>128.69999999999999</v>
      </c>
      <c r="J112" s="60">
        <v>9</v>
      </c>
    </row>
    <row r="113" spans="1:10" ht="18" x14ac:dyDescent="0.5">
      <c r="A113" s="60">
        <v>2</v>
      </c>
      <c r="B113" s="60" t="s">
        <v>485</v>
      </c>
      <c r="C113" s="60" t="s">
        <v>486</v>
      </c>
      <c r="D113" s="61">
        <v>40848</v>
      </c>
      <c r="E113" s="60" t="s">
        <v>460</v>
      </c>
      <c r="F113" s="60" t="s">
        <v>461</v>
      </c>
      <c r="G113" s="60" t="s">
        <v>482</v>
      </c>
      <c r="H113" s="62">
        <v>193</v>
      </c>
      <c r="I113" s="62">
        <v>96.5</v>
      </c>
      <c r="J113" s="60">
        <v>10</v>
      </c>
    </row>
    <row r="114" spans="1:10" ht="18" x14ac:dyDescent="0.5">
      <c r="A114" s="60">
        <v>2</v>
      </c>
      <c r="B114" s="60" t="s">
        <v>487</v>
      </c>
      <c r="C114" s="60" t="s">
        <v>486</v>
      </c>
      <c r="D114" s="61">
        <v>40664</v>
      </c>
      <c r="E114" s="60" t="s">
        <v>460</v>
      </c>
      <c r="F114" s="60" t="s">
        <v>461</v>
      </c>
      <c r="G114" s="60" t="s">
        <v>462</v>
      </c>
      <c r="H114" s="62">
        <v>120</v>
      </c>
      <c r="I114" s="62">
        <v>49.2</v>
      </c>
      <c r="J114" s="60">
        <v>6</v>
      </c>
    </row>
    <row r="115" spans="1:10" ht="18" x14ac:dyDescent="0.5">
      <c r="A115" s="60">
        <v>2</v>
      </c>
      <c r="B115" s="60" t="s">
        <v>489</v>
      </c>
      <c r="C115" s="60" t="s">
        <v>486</v>
      </c>
      <c r="D115" s="61">
        <v>40664</v>
      </c>
      <c r="E115" s="60" t="s">
        <v>460</v>
      </c>
      <c r="F115" s="60" t="s">
        <v>461</v>
      </c>
      <c r="G115" s="60" t="s">
        <v>482</v>
      </c>
      <c r="H115" s="62">
        <v>193</v>
      </c>
      <c r="I115" s="62">
        <v>102.29</v>
      </c>
      <c r="J115" s="60">
        <v>10</v>
      </c>
    </row>
    <row r="116" spans="1:10" ht="18" x14ac:dyDescent="0.5">
      <c r="A116" s="60">
        <v>2</v>
      </c>
      <c r="B116" s="60" t="s">
        <v>501</v>
      </c>
      <c r="C116" s="60" t="s">
        <v>499</v>
      </c>
      <c r="D116" s="61">
        <v>40695</v>
      </c>
      <c r="E116" s="60" t="s">
        <v>460</v>
      </c>
      <c r="F116" s="60" t="s">
        <v>461</v>
      </c>
      <c r="G116" s="60" t="s">
        <v>473</v>
      </c>
      <c r="H116" s="62">
        <v>234</v>
      </c>
      <c r="I116" s="62">
        <v>128.69999999999999</v>
      </c>
      <c r="J116" s="60">
        <v>9</v>
      </c>
    </row>
    <row r="117" spans="1:10" ht="18" x14ac:dyDescent="0.5">
      <c r="A117" s="60">
        <v>3</v>
      </c>
      <c r="B117" s="60" t="s">
        <v>468</v>
      </c>
      <c r="C117" s="60" t="s">
        <v>469</v>
      </c>
      <c r="D117" s="61">
        <v>40725</v>
      </c>
      <c r="E117" s="60" t="s">
        <v>460</v>
      </c>
      <c r="F117" s="60" t="s">
        <v>461</v>
      </c>
      <c r="G117" s="60" t="s">
        <v>473</v>
      </c>
      <c r="H117" s="62">
        <v>234</v>
      </c>
      <c r="I117" s="62">
        <v>128.69999999999999</v>
      </c>
      <c r="J117" s="60">
        <v>9</v>
      </c>
    </row>
    <row r="118" spans="1:10" ht="18" x14ac:dyDescent="0.5">
      <c r="A118" s="60">
        <v>3</v>
      </c>
      <c r="B118" s="60" t="s">
        <v>478</v>
      </c>
      <c r="C118" s="60" t="s">
        <v>469</v>
      </c>
      <c r="D118" s="61">
        <v>40603</v>
      </c>
      <c r="E118" s="60" t="s">
        <v>460</v>
      </c>
      <c r="F118" s="60" t="s">
        <v>461</v>
      </c>
      <c r="G118" s="60" t="s">
        <v>462</v>
      </c>
      <c r="H118" s="62">
        <v>120</v>
      </c>
      <c r="I118" s="62">
        <v>64.8</v>
      </c>
      <c r="J118" s="60">
        <v>6</v>
      </c>
    </row>
    <row r="119" spans="1:10" ht="18" x14ac:dyDescent="0.5">
      <c r="A119" s="60">
        <v>3</v>
      </c>
      <c r="B119" s="60" t="s">
        <v>485</v>
      </c>
      <c r="C119" s="60" t="s">
        <v>486</v>
      </c>
      <c r="D119" s="61">
        <v>40878</v>
      </c>
      <c r="E119" s="60" t="s">
        <v>460</v>
      </c>
      <c r="F119" s="60" t="s">
        <v>461</v>
      </c>
      <c r="G119" s="60" t="s">
        <v>473</v>
      </c>
      <c r="H119" s="62">
        <v>234</v>
      </c>
      <c r="I119" s="62">
        <v>128.69999999999999</v>
      </c>
      <c r="J119" s="60">
        <v>9</v>
      </c>
    </row>
    <row r="120" spans="1:10" ht="18" x14ac:dyDescent="0.5">
      <c r="A120" s="60">
        <v>3</v>
      </c>
      <c r="B120" s="60" t="s">
        <v>487</v>
      </c>
      <c r="C120" s="60" t="s">
        <v>486</v>
      </c>
      <c r="D120" s="61">
        <v>40878</v>
      </c>
      <c r="E120" s="60" t="s">
        <v>460</v>
      </c>
      <c r="F120" s="60" t="s">
        <v>461</v>
      </c>
      <c r="G120" s="60" t="s">
        <v>482</v>
      </c>
      <c r="H120" s="62">
        <v>193</v>
      </c>
      <c r="I120" s="62">
        <v>75.27</v>
      </c>
      <c r="J120" s="60">
        <v>10</v>
      </c>
    </row>
    <row r="121" spans="1:10" ht="18" x14ac:dyDescent="0.5">
      <c r="A121" s="60">
        <v>3</v>
      </c>
      <c r="B121" s="60" t="s">
        <v>492</v>
      </c>
      <c r="C121" s="60" t="s">
        <v>486</v>
      </c>
      <c r="D121" s="61">
        <v>40787</v>
      </c>
      <c r="E121" s="60" t="s">
        <v>460</v>
      </c>
      <c r="F121" s="60" t="s">
        <v>461</v>
      </c>
      <c r="G121" s="60" t="s">
        <v>482</v>
      </c>
      <c r="H121" s="62">
        <v>193</v>
      </c>
      <c r="I121" s="62">
        <v>96.5</v>
      </c>
      <c r="J121" s="60">
        <v>10</v>
      </c>
    </row>
    <row r="122" spans="1:10" ht="18" x14ac:dyDescent="0.5">
      <c r="A122" s="60">
        <v>3</v>
      </c>
      <c r="B122" s="60" t="s">
        <v>500</v>
      </c>
      <c r="C122" s="60" t="s">
        <v>499</v>
      </c>
      <c r="D122" s="61">
        <v>40756</v>
      </c>
      <c r="E122" s="60" t="s">
        <v>460</v>
      </c>
      <c r="F122" s="60" t="s">
        <v>461</v>
      </c>
      <c r="G122" s="60" t="s">
        <v>482</v>
      </c>
      <c r="H122" s="62">
        <v>193</v>
      </c>
      <c r="I122" s="62">
        <v>75.27</v>
      </c>
      <c r="J122" s="60">
        <v>10</v>
      </c>
    </row>
    <row r="123" spans="1:10" ht="18" x14ac:dyDescent="0.5">
      <c r="A123" s="60">
        <v>4</v>
      </c>
      <c r="B123" s="60" t="s">
        <v>485</v>
      </c>
      <c r="C123" s="60" t="s">
        <v>486</v>
      </c>
      <c r="D123" s="61">
        <v>40878</v>
      </c>
      <c r="E123" s="60" t="s">
        <v>460</v>
      </c>
      <c r="F123" s="60" t="s">
        <v>461</v>
      </c>
      <c r="G123" s="60" t="s">
        <v>473</v>
      </c>
      <c r="H123" s="62">
        <v>234</v>
      </c>
      <c r="I123" s="62">
        <v>114.66</v>
      </c>
      <c r="J123" s="60">
        <v>9</v>
      </c>
    </row>
    <row r="124" spans="1:10" ht="18" x14ac:dyDescent="0.5">
      <c r="A124" s="60">
        <v>4</v>
      </c>
      <c r="B124" s="60" t="s">
        <v>489</v>
      </c>
      <c r="C124" s="60" t="s">
        <v>486</v>
      </c>
      <c r="D124" s="61">
        <v>40817</v>
      </c>
      <c r="E124" s="60" t="s">
        <v>460</v>
      </c>
      <c r="F124" s="60" t="s">
        <v>461</v>
      </c>
      <c r="G124" s="60" t="s">
        <v>462</v>
      </c>
      <c r="H124" s="62">
        <v>120</v>
      </c>
      <c r="I124" s="62">
        <v>48</v>
      </c>
      <c r="J124" s="60">
        <v>6</v>
      </c>
    </row>
    <row r="125" spans="1:10" ht="18" x14ac:dyDescent="0.5">
      <c r="A125" s="60">
        <v>4</v>
      </c>
      <c r="B125" s="60" t="s">
        <v>487</v>
      </c>
      <c r="C125" s="60" t="s">
        <v>486</v>
      </c>
      <c r="D125" s="61">
        <v>40756</v>
      </c>
      <c r="E125" s="60" t="s">
        <v>460</v>
      </c>
      <c r="F125" s="60" t="s">
        <v>461</v>
      </c>
      <c r="G125" s="60" t="s">
        <v>473</v>
      </c>
      <c r="H125" s="62">
        <v>234</v>
      </c>
      <c r="I125" s="62">
        <v>91.26</v>
      </c>
      <c r="J125" s="60">
        <v>9</v>
      </c>
    </row>
    <row r="126" spans="1:10" ht="18" x14ac:dyDescent="0.5">
      <c r="A126" s="60">
        <v>4</v>
      </c>
      <c r="B126" s="60" t="s">
        <v>501</v>
      </c>
      <c r="C126" s="60" t="s">
        <v>499</v>
      </c>
      <c r="D126" s="61">
        <v>40695</v>
      </c>
      <c r="E126" s="60" t="s">
        <v>460</v>
      </c>
      <c r="F126" s="60" t="s">
        <v>461</v>
      </c>
      <c r="G126" s="60" t="s">
        <v>473</v>
      </c>
      <c r="H126" s="62">
        <v>234</v>
      </c>
      <c r="I126" s="62">
        <v>121.68</v>
      </c>
      <c r="J126" s="60">
        <v>9</v>
      </c>
    </row>
    <row r="127" spans="1:10" ht="18" x14ac:dyDescent="0.5">
      <c r="A127" s="60">
        <v>4</v>
      </c>
      <c r="B127" s="60" t="s">
        <v>500</v>
      </c>
      <c r="C127" s="60" t="s">
        <v>499</v>
      </c>
      <c r="D127" s="61">
        <v>40634</v>
      </c>
      <c r="E127" s="60" t="s">
        <v>460</v>
      </c>
      <c r="F127" s="60" t="s">
        <v>461</v>
      </c>
      <c r="G127" s="60" t="s">
        <v>462</v>
      </c>
      <c r="H127" s="62">
        <v>120</v>
      </c>
      <c r="I127" s="62">
        <v>49.2</v>
      </c>
      <c r="J127" s="60">
        <v>6</v>
      </c>
    </row>
    <row r="128" spans="1:10" ht="18" x14ac:dyDescent="0.5">
      <c r="A128" s="60">
        <v>5</v>
      </c>
      <c r="B128" s="60" t="s">
        <v>478</v>
      </c>
      <c r="C128" s="60" t="s">
        <v>469</v>
      </c>
      <c r="D128" s="61">
        <v>40848</v>
      </c>
      <c r="E128" s="60" t="s">
        <v>460</v>
      </c>
      <c r="F128" s="60" t="s">
        <v>461</v>
      </c>
      <c r="G128" s="60" t="s">
        <v>473</v>
      </c>
      <c r="H128" s="62">
        <v>234</v>
      </c>
      <c r="I128" s="62">
        <v>121.68</v>
      </c>
      <c r="J128" s="60">
        <v>9</v>
      </c>
    </row>
    <row r="129" spans="1:10" ht="18" x14ac:dyDescent="0.5">
      <c r="A129" s="60">
        <v>5</v>
      </c>
      <c r="B129" s="60" t="s">
        <v>485</v>
      </c>
      <c r="C129" s="60" t="s">
        <v>486</v>
      </c>
      <c r="D129" s="61">
        <v>40756</v>
      </c>
      <c r="E129" s="60" t="s">
        <v>460</v>
      </c>
      <c r="F129" s="60" t="s">
        <v>461</v>
      </c>
      <c r="G129" s="60" t="s">
        <v>473</v>
      </c>
      <c r="H129" s="62">
        <v>234</v>
      </c>
      <c r="I129" s="62">
        <v>121.68</v>
      </c>
      <c r="J129" s="60">
        <v>9</v>
      </c>
    </row>
    <row r="130" spans="1:10" ht="18" x14ac:dyDescent="0.5">
      <c r="A130" s="60">
        <v>5</v>
      </c>
      <c r="B130" s="60" t="s">
        <v>489</v>
      </c>
      <c r="C130" s="60" t="s">
        <v>486</v>
      </c>
      <c r="D130" s="61">
        <v>40603</v>
      </c>
      <c r="E130" s="60" t="s">
        <v>460</v>
      </c>
      <c r="F130" s="60" t="s">
        <v>461</v>
      </c>
      <c r="G130" s="60" t="s">
        <v>462</v>
      </c>
      <c r="H130" s="62">
        <v>120</v>
      </c>
      <c r="I130" s="62">
        <v>49.2</v>
      </c>
      <c r="J130" s="60">
        <v>6</v>
      </c>
    </row>
    <row r="131" spans="1:10" ht="18" x14ac:dyDescent="0.5">
      <c r="A131" s="60">
        <v>5</v>
      </c>
      <c r="B131" s="60" t="s">
        <v>487</v>
      </c>
      <c r="C131" s="60" t="s">
        <v>486</v>
      </c>
      <c r="D131" s="61">
        <v>40575</v>
      </c>
      <c r="E131" s="60" t="s">
        <v>460</v>
      </c>
      <c r="F131" s="60" t="s">
        <v>461</v>
      </c>
      <c r="G131" s="60" t="s">
        <v>473</v>
      </c>
      <c r="H131" s="62">
        <v>234</v>
      </c>
      <c r="I131" s="62">
        <v>91.26</v>
      </c>
      <c r="J131" s="60">
        <v>9</v>
      </c>
    </row>
    <row r="132" spans="1:10" ht="18" x14ac:dyDescent="0.5">
      <c r="A132" s="60">
        <v>5</v>
      </c>
      <c r="B132" s="60" t="s">
        <v>498</v>
      </c>
      <c r="C132" s="60" t="s">
        <v>499</v>
      </c>
      <c r="D132" s="61">
        <v>40848</v>
      </c>
      <c r="E132" s="60" t="s">
        <v>460</v>
      </c>
      <c r="F132" s="60" t="s">
        <v>461</v>
      </c>
      <c r="G132" s="60" t="s">
        <v>482</v>
      </c>
      <c r="H132" s="62">
        <v>193</v>
      </c>
      <c r="I132" s="62">
        <v>88.78</v>
      </c>
      <c r="J132" s="60">
        <v>10</v>
      </c>
    </row>
    <row r="133" spans="1:10" ht="18" x14ac:dyDescent="0.5">
      <c r="A133" s="60">
        <v>5</v>
      </c>
      <c r="B133" s="60" t="s">
        <v>501</v>
      </c>
      <c r="C133" s="60" t="s">
        <v>499</v>
      </c>
      <c r="D133" s="61">
        <v>40575</v>
      </c>
      <c r="E133" s="60" t="s">
        <v>460</v>
      </c>
      <c r="F133" s="60" t="s">
        <v>461</v>
      </c>
      <c r="G133" s="60" t="s">
        <v>473</v>
      </c>
      <c r="H133" s="62">
        <v>234</v>
      </c>
      <c r="I133" s="62">
        <v>121.68</v>
      </c>
      <c r="J133" s="60">
        <v>9</v>
      </c>
    </row>
    <row r="134" spans="1:10" ht="18" x14ac:dyDescent="0.5">
      <c r="A134" s="60">
        <v>6</v>
      </c>
      <c r="B134" s="60" t="s">
        <v>478</v>
      </c>
      <c r="C134" s="60" t="s">
        <v>469</v>
      </c>
      <c r="D134" s="61">
        <v>40664</v>
      </c>
      <c r="E134" s="60" t="s">
        <v>460</v>
      </c>
      <c r="F134" s="60" t="s">
        <v>461</v>
      </c>
      <c r="G134" s="60" t="s">
        <v>482</v>
      </c>
      <c r="H134" s="62">
        <v>193</v>
      </c>
      <c r="I134" s="62">
        <v>88.78</v>
      </c>
      <c r="J134" s="60">
        <v>10</v>
      </c>
    </row>
    <row r="135" spans="1:10" ht="18" x14ac:dyDescent="0.5">
      <c r="A135" s="60">
        <v>6</v>
      </c>
      <c r="B135" s="60" t="s">
        <v>492</v>
      </c>
      <c r="C135" s="60" t="s">
        <v>486</v>
      </c>
      <c r="D135" s="61">
        <v>40787</v>
      </c>
      <c r="E135" s="60" t="s">
        <v>460</v>
      </c>
      <c r="F135" s="60" t="s">
        <v>461</v>
      </c>
      <c r="G135" s="60" t="s">
        <v>482</v>
      </c>
      <c r="H135" s="62">
        <v>193</v>
      </c>
      <c r="I135" s="62">
        <v>73.34</v>
      </c>
      <c r="J135" s="60">
        <v>10</v>
      </c>
    </row>
    <row r="136" spans="1:10" ht="18" x14ac:dyDescent="0.5">
      <c r="A136" s="60">
        <v>6</v>
      </c>
      <c r="B136" s="60" t="s">
        <v>500</v>
      </c>
      <c r="C136" s="60" t="s">
        <v>499</v>
      </c>
      <c r="D136" s="61">
        <v>40787</v>
      </c>
      <c r="E136" s="60" t="s">
        <v>460</v>
      </c>
      <c r="F136" s="60" t="s">
        <v>461</v>
      </c>
      <c r="G136" s="60" t="s">
        <v>482</v>
      </c>
      <c r="H136" s="62">
        <v>193</v>
      </c>
      <c r="I136" s="62">
        <v>73.34</v>
      </c>
      <c r="J136" s="60">
        <v>10</v>
      </c>
    </row>
    <row r="137" spans="1:10" ht="18" x14ac:dyDescent="0.5">
      <c r="A137" s="60">
        <v>7</v>
      </c>
      <c r="B137" s="60" t="s">
        <v>468</v>
      </c>
      <c r="C137" s="60" t="s">
        <v>469</v>
      </c>
      <c r="D137" s="61">
        <v>40878</v>
      </c>
      <c r="E137" s="60" t="s">
        <v>460</v>
      </c>
      <c r="F137" s="60" t="s">
        <v>461</v>
      </c>
      <c r="G137" s="60" t="s">
        <v>462</v>
      </c>
      <c r="H137" s="62">
        <v>120</v>
      </c>
      <c r="I137" s="62">
        <v>48</v>
      </c>
      <c r="J137" s="60">
        <v>6</v>
      </c>
    </row>
    <row r="138" spans="1:10" ht="18" x14ac:dyDescent="0.5">
      <c r="A138" s="60">
        <v>7</v>
      </c>
      <c r="B138" s="60" t="s">
        <v>478</v>
      </c>
      <c r="C138" s="60" t="s">
        <v>469</v>
      </c>
      <c r="D138" s="61">
        <v>40603</v>
      </c>
      <c r="E138" s="60" t="s">
        <v>460</v>
      </c>
      <c r="F138" s="60" t="s">
        <v>461</v>
      </c>
      <c r="G138" s="60" t="s">
        <v>482</v>
      </c>
      <c r="H138" s="62">
        <v>193</v>
      </c>
      <c r="I138" s="62">
        <v>88.78</v>
      </c>
      <c r="J138" s="60">
        <v>10</v>
      </c>
    </row>
    <row r="139" spans="1:10" ht="18" x14ac:dyDescent="0.5">
      <c r="A139" s="60">
        <v>7</v>
      </c>
      <c r="B139" s="60" t="s">
        <v>492</v>
      </c>
      <c r="C139" s="60" t="s">
        <v>486</v>
      </c>
      <c r="D139" s="61">
        <v>40787</v>
      </c>
      <c r="E139" s="60" t="s">
        <v>460</v>
      </c>
      <c r="F139" s="60" t="s">
        <v>461</v>
      </c>
      <c r="G139" s="60" t="s">
        <v>482</v>
      </c>
      <c r="H139" s="62">
        <v>193</v>
      </c>
      <c r="I139" s="62">
        <v>88.78</v>
      </c>
      <c r="J139" s="60">
        <v>10</v>
      </c>
    </row>
    <row r="140" spans="1:10" ht="18" x14ac:dyDescent="0.5">
      <c r="A140" s="60">
        <v>7</v>
      </c>
      <c r="B140" s="60" t="s">
        <v>500</v>
      </c>
      <c r="C140" s="60" t="s">
        <v>499</v>
      </c>
      <c r="D140" s="61">
        <v>40787</v>
      </c>
      <c r="E140" s="60" t="s">
        <v>460</v>
      </c>
      <c r="F140" s="60" t="s">
        <v>461</v>
      </c>
      <c r="G140" s="60" t="s">
        <v>482</v>
      </c>
      <c r="H140" s="62">
        <v>193</v>
      </c>
      <c r="I140" s="62">
        <v>96.5</v>
      </c>
      <c r="J140" s="60">
        <v>10</v>
      </c>
    </row>
    <row r="141" spans="1:10" ht="18" x14ac:dyDescent="0.5">
      <c r="A141" s="60">
        <v>9</v>
      </c>
      <c r="B141" s="60" t="s">
        <v>485</v>
      </c>
      <c r="C141" s="60" t="s">
        <v>486</v>
      </c>
      <c r="D141" s="61">
        <v>40878</v>
      </c>
      <c r="E141" s="60" t="s">
        <v>460</v>
      </c>
      <c r="F141" s="60" t="s">
        <v>461</v>
      </c>
      <c r="G141" s="60" t="s">
        <v>482</v>
      </c>
      <c r="H141" s="62">
        <v>193</v>
      </c>
      <c r="I141" s="62">
        <v>73.34</v>
      </c>
      <c r="J141" s="60">
        <v>10</v>
      </c>
    </row>
    <row r="142" spans="1:10" ht="18" x14ac:dyDescent="0.5">
      <c r="A142" s="60">
        <v>9</v>
      </c>
      <c r="B142" s="60" t="s">
        <v>487</v>
      </c>
      <c r="C142" s="60" t="s">
        <v>486</v>
      </c>
      <c r="D142" s="61">
        <v>40756</v>
      </c>
      <c r="E142" s="60" t="s">
        <v>460</v>
      </c>
      <c r="F142" s="60" t="s">
        <v>461</v>
      </c>
      <c r="G142" s="60" t="s">
        <v>482</v>
      </c>
      <c r="H142" s="62">
        <v>193</v>
      </c>
      <c r="I142" s="62">
        <v>88.78</v>
      </c>
      <c r="J142" s="60">
        <v>10</v>
      </c>
    </row>
    <row r="143" spans="1:10" ht="18" x14ac:dyDescent="0.5">
      <c r="A143" s="60">
        <v>9</v>
      </c>
      <c r="B143" s="60" t="s">
        <v>489</v>
      </c>
      <c r="C143" s="60" t="s">
        <v>486</v>
      </c>
      <c r="D143" s="61">
        <v>40695</v>
      </c>
      <c r="E143" s="60" t="s">
        <v>460</v>
      </c>
      <c r="F143" s="60" t="s">
        <v>461</v>
      </c>
      <c r="G143" s="60" t="s">
        <v>482</v>
      </c>
      <c r="H143" s="62">
        <v>193</v>
      </c>
      <c r="I143" s="62">
        <v>88.78</v>
      </c>
      <c r="J143" s="60">
        <v>10</v>
      </c>
    </row>
    <row r="144" spans="1:10" ht="18" x14ac:dyDescent="0.5">
      <c r="A144" s="60">
        <v>9</v>
      </c>
      <c r="B144" s="60" t="s">
        <v>489</v>
      </c>
      <c r="C144" s="60" t="s">
        <v>486</v>
      </c>
      <c r="D144" s="61">
        <v>40603</v>
      </c>
      <c r="E144" s="60" t="s">
        <v>460</v>
      </c>
      <c r="F144" s="60" t="s">
        <v>461</v>
      </c>
      <c r="G144" s="60" t="s">
        <v>462</v>
      </c>
      <c r="H144" s="62">
        <v>120</v>
      </c>
      <c r="I144" s="62">
        <v>49.2</v>
      </c>
      <c r="J144" s="60">
        <v>6</v>
      </c>
    </row>
    <row r="145" spans="1:10" ht="18" x14ac:dyDescent="0.5">
      <c r="A145" s="60">
        <v>9</v>
      </c>
      <c r="B145" s="60" t="s">
        <v>501</v>
      </c>
      <c r="C145" s="60" t="s">
        <v>499</v>
      </c>
      <c r="D145" s="61">
        <v>40695</v>
      </c>
      <c r="E145" s="60" t="s">
        <v>460</v>
      </c>
      <c r="F145" s="60" t="s">
        <v>461</v>
      </c>
      <c r="G145" s="60" t="s">
        <v>462</v>
      </c>
      <c r="H145" s="62">
        <v>120</v>
      </c>
      <c r="I145" s="62">
        <v>48</v>
      </c>
      <c r="J145" s="60">
        <v>6</v>
      </c>
    </row>
    <row r="146" spans="1:10" ht="18" x14ac:dyDescent="0.5">
      <c r="A146" s="60">
        <v>9</v>
      </c>
      <c r="B146" s="60" t="s">
        <v>500</v>
      </c>
      <c r="C146" s="60" t="s">
        <v>499</v>
      </c>
      <c r="D146" s="61">
        <v>40603</v>
      </c>
      <c r="E146" s="60" t="s">
        <v>460</v>
      </c>
      <c r="F146" s="60" t="s">
        <v>461</v>
      </c>
      <c r="G146" s="60" t="s">
        <v>473</v>
      </c>
      <c r="H146" s="62">
        <v>234</v>
      </c>
      <c r="I146" s="62">
        <v>121.68</v>
      </c>
      <c r="J146" s="60">
        <v>9</v>
      </c>
    </row>
    <row r="147" spans="1:10" ht="18" x14ac:dyDescent="0.5">
      <c r="A147" s="60">
        <v>1</v>
      </c>
      <c r="B147" s="60" t="s">
        <v>465</v>
      </c>
      <c r="C147" s="60" t="s">
        <v>459</v>
      </c>
      <c r="D147" s="61">
        <v>40634</v>
      </c>
      <c r="E147" s="60" t="s">
        <v>460</v>
      </c>
      <c r="F147" s="60" t="s">
        <v>466</v>
      </c>
      <c r="G147" s="60" t="s">
        <v>467</v>
      </c>
      <c r="H147" s="62">
        <v>130.5</v>
      </c>
      <c r="I147" s="62">
        <v>69.165000000000006</v>
      </c>
      <c r="J147" s="60">
        <v>9</v>
      </c>
    </row>
    <row r="148" spans="1:10" ht="18" x14ac:dyDescent="0.5">
      <c r="A148" s="60">
        <v>1</v>
      </c>
      <c r="B148" s="60" t="s">
        <v>465</v>
      </c>
      <c r="C148" s="60" t="s">
        <v>459</v>
      </c>
      <c r="D148" s="61">
        <v>40634</v>
      </c>
      <c r="E148" s="60" t="s">
        <v>460</v>
      </c>
      <c r="F148" s="60" t="s">
        <v>466</v>
      </c>
      <c r="G148" s="60" t="s">
        <v>467</v>
      </c>
      <c r="H148" s="62">
        <v>130.5</v>
      </c>
      <c r="I148" s="62">
        <v>67.86</v>
      </c>
      <c r="J148" s="60">
        <v>9</v>
      </c>
    </row>
    <row r="149" spans="1:10" ht="18" x14ac:dyDescent="0.5">
      <c r="A149" s="60">
        <v>1</v>
      </c>
      <c r="B149" s="60" t="s">
        <v>489</v>
      </c>
      <c r="C149" s="60" t="s">
        <v>486</v>
      </c>
      <c r="D149" s="61">
        <v>40848</v>
      </c>
      <c r="E149" s="60" t="s">
        <v>460</v>
      </c>
      <c r="F149" s="60" t="s">
        <v>466</v>
      </c>
      <c r="G149" s="60" t="s">
        <v>491</v>
      </c>
      <c r="H149" s="62">
        <v>138</v>
      </c>
      <c r="I149" s="62">
        <v>55.2</v>
      </c>
      <c r="J149" s="60">
        <v>12</v>
      </c>
    </row>
    <row r="150" spans="1:10" ht="18" x14ac:dyDescent="0.5">
      <c r="A150" s="60">
        <v>1</v>
      </c>
      <c r="B150" s="60" t="s">
        <v>485</v>
      </c>
      <c r="C150" s="60" t="s">
        <v>486</v>
      </c>
      <c r="D150" s="61">
        <v>40695</v>
      </c>
      <c r="E150" s="60" t="s">
        <v>460</v>
      </c>
      <c r="F150" s="60" t="s">
        <v>466</v>
      </c>
      <c r="G150" s="60" t="s">
        <v>491</v>
      </c>
      <c r="H150" s="62">
        <v>138</v>
      </c>
      <c r="I150" s="62">
        <v>55.2</v>
      </c>
      <c r="J150" s="60">
        <v>12</v>
      </c>
    </row>
    <row r="151" spans="1:10" ht="18" x14ac:dyDescent="0.5">
      <c r="A151" s="60">
        <v>1</v>
      </c>
      <c r="B151" s="60" t="s">
        <v>485</v>
      </c>
      <c r="C151" s="60" t="s">
        <v>486</v>
      </c>
      <c r="D151" s="61">
        <v>40664</v>
      </c>
      <c r="E151" s="60" t="s">
        <v>460</v>
      </c>
      <c r="F151" s="60" t="s">
        <v>466</v>
      </c>
      <c r="G151" s="60" t="s">
        <v>495</v>
      </c>
      <c r="H151" s="62">
        <v>132</v>
      </c>
      <c r="I151" s="62">
        <v>58.08</v>
      </c>
      <c r="J151" s="60">
        <v>12</v>
      </c>
    </row>
    <row r="152" spans="1:10" ht="18" x14ac:dyDescent="0.5">
      <c r="A152" s="60">
        <v>1</v>
      </c>
      <c r="B152" s="60" t="s">
        <v>487</v>
      </c>
      <c r="C152" s="60" t="s">
        <v>486</v>
      </c>
      <c r="D152" s="61">
        <v>40544</v>
      </c>
      <c r="E152" s="60" t="s">
        <v>460</v>
      </c>
      <c r="F152" s="60" t="s">
        <v>466</v>
      </c>
      <c r="G152" s="60" t="s">
        <v>495</v>
      </c>
      <c r="H152" s="62">
        <v>132</v>
      </c>
      <c r="I152" s="62">
        <v>58.08</v>
      </c>
      <c r="J152" s="60">
        <v>12</v>
      </c>
    </row>
    <row r="153" spans="1:10" ht="18" x14ac:dyDescent="0.5">
      <c r="A153" s="60">
        <v>1</v>
      </c>
      <c r="B153" s="60" t="s">
        <v>500</v>
      </c>
      <c r="C153" s="60" t="s">
        <v>499</v>
      </c>
      <c r="D153" s="61">
        <v>40664</v>
      </c>
      <c r="E153" s="60" t="s">
        <v>460</v>
      </c>
      <c r="F153" s="60" t="s">
        <v>466</v>
      </c>
      <c r="G153" s="60" t="s">
        <v>467</v>
      </c>
      <c r="H153" s="62">
        <v>130.5</v>
      </c>
      <c r="I153" s="62">
        <v>61.335000000000001</v>
      </c>
      <c r="J153" s="60">
        <v>9</v>
      </c>
    </row>
    <row r="154" spans="1:10" ht="18" x14ac:dyDescent="0.5">
      <c r="A154" s="60">
        <v>1</v>
      </c>
      <c r="B154" s="60" t="s">
        <v>500</v>
      </c>
      <c r="C154" s="60" t="s">
        <v>499</v>
      </c>
      <c r="D154" s="61">
        <v>40634</v>
      </c>
      <c r="E154" s="60" t="s">
        <v>460</v>
      </c>
      <c r="F154" s="60" t="s">
        <v>466</v>
      </c>
      <c r="G154" s="60" t="s">
        <v>495</v>
      </c>
      <c r="H154" s="62">
        <v>132</v>
      </c>
      <c r="I154" s="62">
        <v>71.28</v>
      </c>
      <c r="J154" s="60">
        <v>12</v>
      </c>
    </row>
    <row r="155" spans="1:10" ht="18" x14ac:dyDescent="0.5">
      <c r="A155" s="60">
        <v>2</v>
      </c>
      <c r="B155" s="60" t="s">
        <v>487</v>
      </c>
      <c r="C155" s="60" t="s">
        <v>486</v>
      </c>
      <c r="D155" s="61">
        <v>40817</v>
      </c>
      <c r="E155" s="60" t="s">
        <v>460</v>
      </c>
      <c r="F155" s="60" t="s">
        <v>466</v>
      </c>
      <c r="G155" s="60" t="s">
        <v>495</v>
      </c>
      <c r="H155" s="62">
        <v>132</v>
      </c>
      <c r="I155" s="62">
        <v>58.08</v>
      </c>
      <c r="J155" s="60">
        <v>12</v>
      </c>
    </row>
    <row r="156" spans="1:10" ht="18" x14ac:dyDescent="0.5">
      <c r="A156" s="60">
        <v>2</v>
      </c>
      <c r="B156" s="60" t="s">
        <v>485</v>
      </c>
      <c r="C156" s="60" t="s">
        <v>486</v>
      </c>
      <c r="D156" s="61">
        <v>40725</v>
      </c>
      <c r="E156" s="60" t="s">
        <v>460</v>
      </c>
      <c r="F156" s="60" t="s">
        <v>466</v>
      </c>
      <c r="G156" s="60" t="s">
        <v>467</v>
      </c>
      <c r="H156" s="62">
        <v>130.5</v>
      </c>
      <c r="I156" s="62">
        <v>61.335000000000001</v>
      </c>
      <c r="J156" s="60">
        <v>9</v>
      </c>
    </row>
    <row r="157" spans="1:10" ht="18" x14ac:dyDescent="0.5">
      <c r="A157" s="60">
        <v>2</v>
      </c>
      <c r="B157" s="60" t="s">
        <v>489</v>
      </c>
      <c r="C157" s="60" t="s">
        <v>486</v>
      </c>
      <c r="D157" s="61">
        <v>40603</v>
      </c>
      <c r="E157" s="60" t="s">
        <v>460</v>
      </c>
      <c r="F157" s="60" t="s">
        <v>466</v>
      </c>
      <c r="G157" s="60" t="s">
        <v>491</v>
      </c>
      <c r="H157" s="62">
        <v>138</v>
      </c>
      <c r="I157" s="62">
        <v>67.62</v>
      </c>
      <c r="J157" s="60">
        <v>12</v>
      </c>
    </row>
    <row r="158" spans="1:10" ht="18" x14ac:dyDescent="0.5">
      <c r="A158" s="60">
        <v>3</v>
      </c>
      <c r="B158" s="60" t="s">
        <v>468</v>
      </c>
      <c r="C158" s="60" t="s">
        <v>469</v>
      </c>
      <c r="D158" s="61">
        <v>40756</v>
      </c>
      <c r="E158" s="60" t="s">
        <v>460</v>
      </c>
      <c r="F158" s="60" t="s">
        <v>466</v>
      </c>
      <c r="G158" s="60" t="s">
        <v>495</v>
      </c>
      <c r="H158" s="62">
        <v>132</v>
      </c>
      <c r="I158" s="62">
        <v>58.08</v>
      </c>
      <c r="J158" s="60">
        <v>12</v>
      </c>
    </row>
    <row r="159" spans="1:10" ht="18" x14ac:dyDescent="0.5">
      <c r="A159" s="60">
        <v>3</v>
      </c>
      <c r="B159" s="60" t="s">
        <v>485</v>
      </c>
      <c r="C159" s="60" t="s">
        <v>486</v>
      </c>
      <c r="D159" s="61">
        <v>40848</v>
      </c>
      <c r="E159" s="60" t="s">
        <v>460</v>
      </c>
      <c r="F159" s="60" t="s">
        <v>466</v>
      </c>
      <c r="G159" s="60" t="s">
        <v>467</v>
      </c>
      <c r="H159" s="62">
        <v>130.5</v>
      </c>
      <c r="I159" s="62">
        <v>69.165000000000006</v>
      </c>
      <c r="J159" s="60">
        <v>9</v>
      </c>
    </row>
    <row r="160" spans="1:10" ht="18" x14ac:dyDescent="0.5">
      <c r="A160" s="60">
        <v>3</v>
      </c>
      <c r="B160" s="60" t="s">
        <v>489</v>
      </c>
      <c r="C160" s="60" t="s">
        <v>486</v>
      </c>
      <c r="D160" s="61">
        <v>40634</v>
      </c>
      <c r="E160" s="60" t="s">
        <v>460</v>
      </c>
      <c r="F160" s="60" t="s">
        <v>466</v>
      </c>
      <c r="G160" s="60" t="s">
        <v>495</v>
      </c>
      <c r="H160" s="62">
        <v>132</v>
      </c>
      <c r="I160" s="62">
        <v>52.8</v>
      </c>
      <c r="J160" s="60">
        <v>12</v>
      </c>
    </row>
    <row r="161" spans="1:10" ht="18" x14ac:dyDescent="0.5">
      <c r="A161" s="60">
        <v>3</v>
      </c>
      <c r="B161" s="60" t="s">
        <v>498</v>
      </c>
      <c r="C161" s="60" t="s">
        <v>499</v>
      </c>
      <c r="D161" s="61">
        <v>40878</v>
      </c>
      <c r="E161" s="60" t="s">
        <v>460</v>
      </c>
      <c r="F161" s="60" t="s">
        <v>466</v>
      </c>
      <c r="G161" s="60" t="s">
        <v>495</v>
      </c>
      <c r="H161" s="62">
        <v>132</v>
      </c>
      <c r="I161" s="62">
        <v>58.08</v>
      </c>
      <c r="J161" s="60">
        <v>12</v>
      </c>
    </row>
    <row r="162" spans="1:10" ht="18" x14ac:dyDescent="0.5">
      <c r="A162" s="60">
        <v>4</v>
      </c>
      <c r="B162" s="60" t="s">
        <v>478</v>
      </c>
      <c r="C162" s="60" t="s">
        <v>469</v>
      </c>
      <c r="D162" s="61">
        <v>40848</v>
      </c>
      <c r="E162" s="60" t="s">
        <v>460</v>
      </c>
      <c r="F162" s="60" t="s">
        <v>466</v>
      </c>
      <c r="G162" s="60" t="s">
        <v>467</v>
      </c>
      <c r="H162" s="62">
        <v>130.5</v>
      </c>
      <c r="I162" s="62">
        <v>67.86</v>
      </c>
      <c r="J162" s="60">
        <v>9</v>
      </c>
    </row>
    <row r="163" spans="1:10" ht="18" x14ac:dyDescent="0.5">
      <c r="A163" s="60">
        <v>4</v>
      </c>
      <c r="B163" s="60" t="s">
        <v>468</v>
      </c>
      <c r="C163" s="60" t="s">
        <v>469</v>
      </c>
      <c r="D163" s="61">
        <v>40725</v>
      </c>
      <c r="E163" s="60" t="s">
        <v>460</v>
      </c>
      <c r="F163" s="60" t="s">
        <v>466</v>
      </c>
      <c r="G163" s="60" t="s">
        <v>467</v>
      </c>
      <c r="H163" s="62">
        <v>130.5</v>
      </c>
      <c r="I163" s="62">
        <v>67.86</v>
      </c>
      <c r="J163" s="60">
        <v>9</v>
      </c>
    </row>
    <row r="164" spans="1:10" ht="18" x14ac:dyDescent="0.5">
      <c r="A164" s="60">
        <v>4</v>
      </c>
      <c r="B164" s="60" t="s">
        <v>485</v>
      </c>
      <c r="C164" s="60" t="s">
        <v>486</v>
      </c>
      <c r="D164" s="61">
        <v>40756</v>
      </c>
      <c r="E164" s="60" t="s">
        <v>460</v>
      </c>
      <c r="F164" s="60" t="s">
        <v>466</v>
      </c>
      <c r="G164" s="60" t="s">
        <v>467</v>
      </c>
      <c r="H164" s="62">
        <v>130.5</v>
      </c>
      <c r="I164" s="62">
        <v>65.25</v>
      </c>
      <c r="J164" s="60">
        <v>9</v>
      </c>
    </row>
    <row r="165" spans="1:10" ht="18" x14ac:dyDescent="0.5">
      <c r="A165" s="60">
        <v>4</v>
      </c>
      <c r="B165" s="60" t="s">
        <v>489</v>
      </c>
      <c r="C165" s="60" t="s">
        <v>486</v>
      </c>
      <c r="D165" s="61">
        <v>40603</v>
      </c>
      <c r="E165" s="60" t="s">
        <v>460</v>
      </c>
      <c r="F165" s="60" t="s">
        <v>466</v>
      </c>
      <c r="G165" s="60" t="s">
        <v>491</v>
      </c>
      <c r="H165" s="62">
        <v>138</v>
      </c>
      <c r="I165" s="62">
        <v>53.82</v>
      </c>
      <c r="J165" s="60">
        <v>12</v>
      </c>
    </row>
    <row r="166" spans="1:10" ht="18" x14ac:dyDescent="0.5">
      <c r="A166" s="60">
        <v>4</v>
      </c>
      <c r="B166" s="60" t="s">
        <v>498</v>
      </c>
      <c r="C166" s="60" t="s">
        <v>499</v>
      </c>
      <c r="D166" s="61">
        <v>40878</v>
      </c>
      <c r="E166" s="60" t="s">
        <v>460</v>
      </c>
      <c r="F166" s="60" t="s">
        <v>466</v>
      </c>
      <c r="G166" s="60" t="s">
        <v>495</v>
      </c>
      <c r="H166" s="62">
        <v>132</v>
      </c>
      <c r="I166" s="62">
        <v>52.8</v>
      </c>
      <c r="J166" s="60">
        <v>12</v>
      </c>
    </row>
    <row r="167" spans="1:10" ht="18" x14ac:dyDescent="0.5">
      <c r="A167" s="60">
        <v>5</v>
      </c>
      <c r="B167" s="60" t="s">
        <v>487</v>
      </c>
      <c r="C167" s="60" t="s">
        <v>486</v>
      </c>
      <c r="D167" s="61">
        <v>40756</v>
      </c>
      <c r="E167" s="60" t="s">
        <v>460</v>
      </c>
      <c r="F167" s="60" t="s">
        <v>466</v>
      </c>
      <c r="G167" s="60" t="s">
        <v>467</v>
      </c>
      <c r="H167" s="62">
        <v>130.5</v>
      </c>
      <c r="I167" s="62">
        <v>61.335000000000001</v>
      </c>
      <c r="J167" s="60">
        <v>9</v>
      </c>
    </row>
    <row r="168" spans="1:10" ht="18" x14ac:dyDescent="0.5">
      <c r="A168" s="60">
        <v>5</v>
      </c>
      <c r="B168" s="60" t="s">
        <v>485</v>
      </c>
      <c r="C168" s="60" t="s">
        <v>486</v>
      </c>
      <c r="D168" s="61">
        <v>40725</v>
      </c>
      <c r="E168" s="60" t="s">
        <v>460</v>
      </c>
      <c r="F168" s="60" t="s">
        <v>466</v>
      </c>
      <c r="G168" s="60" t="s">
        <v>491</v>
      </c>
      <c r="H168" s="62">
        <v>138</v>
      </c>
      <c r="I168" s="62">
        <v>55.2</v>
      </c>
      <c r="J168" s="60">
        <v>12</v>
      </c>
    </row>
    <row r="169" spans="1:10" ht="18" x14ac:dyDescent="0.5">
      <c r="A169" s="60">
        <v>5</v>
      </c>
      <c r="B169" s="60" t="s">
        <v>489</v>
      </c>
      <c r="C169" s="60" t="s">
        <v>486</v>
      </c>
      <c r="D169" s="61">
        <v>40544</v>
      </c>
      <c r="E169" s="60" t="s">
        <v>460</v>
      </c>
      <c r="F169" s="60" t="s">
        <v>466</v>
      </c>
      <c r="G169" s="60" t="s">
        <v>467</v>
      </c>
      <c r="H169" s="62">
        <v>130.5</v>
      </c>
      <c r="I169" s="62">
        <v>69.165000000000006</v>
      </c>
      <c r="J169" s="60">
        <v>9</v>
      </c>
    </row>
    <row r="170" spans="1:10" ht="18" x14ac:dyDescent="0.5">
      <c r="A170" s="60">
        <v>5</v>
      </c>
      <c r="B170" s="60" t="s">
        <v>500</v>
      </c>
      <c r="C170" s="60" t="s">
        <v>499</v>
      </c>
      <c r="D170" s="61">
        <v>40756</v>
      </c>
      <c r="E170" s="60" t="s">
        <v>460</v>
      </c>
      <c r="F170" s="60" t="s">
        <v>466</v>
      </c>
      <c r="G170" s="60" t="s">
        <v>491</v>
      </c>
      <c r="H170" s="62">
        <v>138</v>
      </c>
      <c r="I170" s="62">
        <v>55.2</v>
      </c>
      <c r="J170" s="60">
        <v>12</v>
      </c>
    </row>
    <row r="171" spans="1:10" ht="18" x14ac:dyDescent="0.5">
      <c r="A171" s="60">
        <v>6</v>
      </c>
      <c r="B171" s="60" t="s">
        <v>472</v>
      </c>
      <c r="C171" s="60" t="s">
        <v>469</v>
      </c>
      <c r="D171" s="61">
        <v>40878</v>
      </c>
      <c r="E171" s="60" t="s">
        <v>460</v>
      </c>
      <c r="F171" s="60" t="s">
        <v>466</v>
      </c>
      <c r="G171" s="60" t="s">
        <v>495</v>
      </c>
      <c r="H171" s="62">
        <v>132</v>
      </c>
      <c r="I171" s="62">
        <v>58.08</v>
      </c>
      <c r="J171" s="60">
        <v>12</v>
      </c>
    </row>
    <row r="172" spans="1:10" ht="18" x14ac:dyDescent="0.5">
      <c r="A172" s="60">
        <v>6</v>
      </c>
      <c r="B172" s="60" t="s">
        <v>485</v>
      </c>
      <c r="C172" s="60" t="s">
        <v>486</v>
      </c>
      <c r="D172" s="61">
        <v>40878</v>
      </c>
      <c r="E172" s="60" t="s">
        <v>460</v>
      </c>
      <c r="F172" s="60" t="s">
        <v>466</v>
      </c>
      <c r="G172" s="60" t="s">
        <v>491</v>
      </c>
      <c r="H172" s="62">
        <v>138</v>
      </c>
      <c r="I172" s="62">
        <v>67.62</v>
      </c>
      <c r="J172" s="60">
        <v>12</v>
      </c>
    </row>
    <row r="173" spans="1:10" ht="18" x14ac:dyDescent="0.5">
      <c r="A173" s="60">
        <v>6</v>
      </c>
      <c r="B173" s="60" t="s">
        <v>489</v>
      </c>
      <c r="C173" s="60" t="s">
        <v>486</v>
      </c>
      <c r="D173" s="61">
        <v>40756</v>
      </c>
      <c r="E173" s="60" t="s">
        <v>460</v>
      </c>
      <c r="F173" s="60" t="s">
        <v>466</v>
      </c>
      <c r="G173" s="60" t="s">
        <v>495</v>
      </c>
      <c r="H173" s="62">
        <v>132</v>
      </c>
      <c r="I173" s="62">
        <v>58.08</v>
      </c>
      <c r="J173" s="60">
        <v>12</v>
      </c>
    </row>
    <row r="174" spans="1:10" ht="18" x14ac:dyDescent="0.5">
      <c r="A174" s="60">
        <v>6</v>
      </c>
      <c r="B174" s="60" t="s">
        <v>485</v>
      </c>
      <c r="C174" s="60" t="s">
        <v>486</v>
      </c>
      <c r="D174" s="61">
        <v>40664</v>
      </c>
      <c r="E174" s="60" t="s">
        <v>460</v>
      </c>
      <c r="F174" s="60" t="s">
        <v>466</v>
      </c>
      <c r="G174" s="60" t="s">
        <v>495</v>
      </c>
      <c r="H174" s="62">
        <v>132</v>
      </c>
      <c r="I174" s="62">
        <v>50.16</v>
      </c>
      <c r="J174" s="60">
        <v>12</v>
      </c>
    </row>
    <row r="175" spans="1:10" ht="18" x14ac:dyDescent="0.5">
      <c r="A175" s="60">
        <v>6</v>
      </c>
      <c r="B175" s="60" t="s">
        <v>498</v>
      </c>
      <c r="C175" s="60" t="s">
        <v>499</v>
      </c>
      <c r="D175" s="61">
        <v>40878</v>
      </c>
      <c r="E175" s="60" t="s">
        <v>460</v>
      </c>
      <c r="F175" s="60" t="s">
        <v>466</v>
      </c>
      <c r="G175" s="60" t="s">
        <v>495</v>
      </c>
      <c r="H175" s="62">
        <v>132</v>
      </c>
      <c r="I175" s="62">
        <v>58.08</v>
      </c>
      <c r="J175" s="60">
        <v>12</v>
      </c>
    </row>
    <row r="176" spans="1:10" ht="18" x14ac:dyDescent="0.5">
      <c r="A176" s="60">
        <v>6</v>
      </c>
      <c r="B176" s="60" t="s">
        <v>500</v>
      </c>
      <c r="C176" s="60" t="s">
        <v>499</v>
      </c>
      <c r="D176" s="61">
        <v>40634</v>
      </c>
      <c r="E176" s="60" t="s">
        <v>460</v>
      </c>
      <c r="F176" s="60" t="s">
        <v>466</v>
      </c>
      <c r="G176" s="60" t="s">
        <v>491</v>
      </c>
      <c r="H176" s="62">
        <v>138</v>
      </c>
      <c r="I176" s="62">
        <v>67.62</v>
      </c>
      <c r="J176" s="60">
        <v>12</v>
      </c>
    </row>
    <row r="177" spans="1:10" ht="18" x14ac:dyDescent="0.5">
      <c r="A177" s="60">
        <v>7</v>
      </c>
      <c r="B177" s="60" t="s">
        <v>472</v>
      </c>
      <c r="C177" s="60" t="s">
        <v>469</v>
      </c>
      <c r="D177" s="61">
        <v>40544</v>
      </c>
      <c r="E177" s="60" t="s">
        <v>460</v>
      </c>
      <c r="F177" s="60" t="s">
        <v>466</v>
      </c>
      <c r="G177" s="60" t="s">
        <v>495</v>
      </c>
      <c r="H177" s="62">
        <v>132</v>
      </c>
      <c r="I177" s="62">
        <v>50.16</v>
      </c>
      <c r="J177" s="60">
        <v>12</v>
      </c>
    </row>
    <row r="178" spans="1:10" ht="18" x14ac:dyDescent="0.5">
      <c r="A178" s="60">
        <v>7</v>
      </c>
      <c r="B178" s="60" t="s">
        <v>485</v>
      </c>
      <c r="C178" s="60" t="s">
        <v>486</v>
      </c>
      <c r="D178" s="61">
        <v>40848</v>
      </c>
      <c r="E178" s="60" t="s">
        <v>460</v>
      </c>
      <c r="F178" s="60" t="s">
        <v>466</v>
      </c>
      <c r="G178" s="60" t="s">
        <v>495</v>
      </c>
      <c r="H178" s="62">
        <v>132</v>
      </c>
      <c r="I178" s="62">
        <v>71.28</v>
      </c>
      <c r="J178" s="60">
        <v>12</v>
      </c>
    </row>
    <row r="179" spans="1:10" ht="18" x14ac:dyDescent="0.5">
      <c r="A179" s="60">
        <v>7</v>
      </c>
      <c r="B179" s="60" t="s">
        <v>489</v>
      </c>
      <c r="C179" s="60" t="s">
        <v>486</v>
      </c>
      <c r="D179" s="61">
        <v>40695</v>
      </c>
      <c r="E179" s="60" t="s">
        <v>460</v>
      </c>
      <c r="F179" s="60" t="s">
        <v>466</v>
      </c>
      <c r="G179" s="60" t="s">
        <v>491</v>
      </c>
      <c r="H179" s="62">
        <v>138</v>
      </c>
      <c r="I179" s="62">
        <v>53.82</v>
      </c>
      <c r="J179" s="60">
        <v>12</v>
      </c>
    </row>
    <row r="180" spans="1:10" ht="18" x14ac:dyDescent="0.5">
      <c r="A180" s="60">
        <v>7</v>
      </c>
      <c r="B180" s="60" t="s">
        <v>498</v>
      </c>
      <c r="C180" s="60" t="s">
        <v>499</v>
      </c>
      <c r="D180" s="61">
        <v>40878</v>
      </c>
      <c r="E180" s="60" t="s">
        <v>460</v>
      </c>
      <c r="F180" s="60" t="s">
        <v>466</v>
      </c>
      <c r="G180" s="60" t="s">
        <v>467</v>
      </c>
      <c r="H180" s="62">
        <v>130.5</v>
      </c>
      <c r="I180" s="62">
        <v>65.25</v>
      </c>
      <c r="J180" s="60">
        <v>9</v>
      </c>
    </row>
    <row r="181" spans="1:10" ht="18" x14ac:dyDescent="0.5">
      <c r="A181" s="60">
        <v>7</v>
      </c>
      <c r="B181" s="60" t="s">
        <v>500</v>
      </c>
      <c r="C181" s="60" t="s">
        <v>499</v>
      </c>
      <c r="D181" s="61">
        <v>40634</v>
      </c>
      <c r="E181" s="60" t="s">
        <v>460</v>
      </c>
      <c r="F181" s="60" t="s">
        <v>466</v>
      </c>
      <c r="G181" s="60" t="s">
        <v>491</v>
      </c>
      <c r="H181" s="62">
        <v>138</v>
      </c>
      <c r="I181" s="62">
        <v>55.2</v>
      </c>
      <c r="J181" s="60">
        <v>12</v>
      </c>
    </row>
    <row r="182" spans="1:10" ht="18" x14ac:dyDescent="0.5">
      <c r="A182" s="60">
        <v>9</v>
      </c>
      <c r="B182" s="60" t="s">
        <v>468</v>
      </c>
      <c r="C182" s="60" t="s">
        <v>469</v>
      </c>
      <c r="D182" s="61">
        <v>40603</v>
      </c>
      <c r="E182" s="60" t="s">
        <v>460</v>
      </c>
      <c r="F182" s="60" t="s">
        <v>466</v>
      </c>
      <c r="G182" s="60" t="s">
        <v>467</v>
      </c>
      <c r="H182" s="62">
        <v>130.5</v>
      </c>
      <c r="I182" s="62">
        <v>69.165000000000006</v>
      </c>
      <c r="J182" s="60">
        <v>9</v>
      </c>
    </row>
    <row r="183" spans="1:10" ht="18" x14ac:dyDescent="0.5">
      <c r="A183" s="60">
        <v>9</v>
      </c>
      <c r="B183" s="60" t="s">
        <v>485</v>
      </c>
      <c r="C183" s="60" t="s">
        <v>486</v>
      </c>
      <c r="D183" s="61">
        <v>40725</v>
      </c>
      <c r="E183" s="60" t="s">
        <v>460</v>
      </c>
      <c r="F183" s="60" t="s">
        <v>466</v>
      </c>
      <c r="G183" s="60" t="s">
        <v>491</v>
      </c>
      <c r="H183" s="62">
        <v>138</v>
      </c>
      <c r="I183" s="62">
        <v>55.2</v>
      </c>
      <c r="J183" s="60">
        <v>12</v>
      </c>
    </row>
    <row r="184" spans="1:10" ht="18" x14ac:dyDescent="0.5">
      <c r="A184" s="60">
        <v>9</v>
      </c>
      <c r="B184" s="60" t="s">
        <v>489</v>
      </c>
      <c r="C184" s="60" t="s">
        <v>486</v>
      </c>
      <c r="D184" s="61">
        <v>40603</v>
      </c>
      <c r="E184" s="60" t="s">
        <v>460</v>
      </c>
      <c r="F184" s="60" t="s">
        <v>466</v>
      </c>
      <c r="G184" s="60" t="s">
        <v>495</v>
      </c>
      <c r="H184" s="62">
        <v>132</v>
      </c>
      <c r="I184" s="62">
        <v>71.28</v>
      </c>
      <c r="J184" s="60">
        <v>12</v>
      </c>
    </row>
    <row r="185" spans="1:10" ht="18" x14ac:dyDescent="0.5">
      <c r="A185" s="60">
        <v>9</v>
      </c>
      <c r="B185" s="60" t="s">
        <v>498</v>
      </c>
      <c r="C185" s="60" t="s">
        <v>499</v>
      </c>
      <c r="D185" s="61">
        <v>40787</v>
      </c>
      <c r="E185" s="60" t="s">
        <v>460</v>
      </c>
      <c r="F185" s="60" t="s">
        <v>466</v>
      </c>
      <c r="G185" s="60" t="s">
        <v>495</v>
      </c>
      <c r="H185" s="62">
        <v>132</v>
      </c>
      <c r="I185" s="62">
        <v>50.16</v>
      </c>
      <c r="J185" s="60">
        <v>12</v>
      </c>
    </row>
    <row r="186" spans="1:10" ht="18" x14ac:dyDescent="0.5">
      <c r="A186" s="60">
        <v>1</v>
      </c>
      <c r="B186" s="60" t="s">
        <v>468</v>
      </c>
      <c r="C186" s="60" t="s">
        <v>469</v>
      </c>
      <c r="D186" s="61">
        <v>40756</v>
      </c>
      <c r="E186" s="60" t="s">
        <v>474</v>
      </c>
      <c r="F186" s="60" t="s">
        <v>475</v>
      </c>
      <c r="G186" s="60" t="s">
        <v>476</v>
      </c>
      <c r="H186" s="62">
        <v>72</v>
      </c>
      <c r="I186" s="62">
        <v>39.6</v>
      </c>
      <c r="J186" s="60">
        <v>6</v>
      </c>
    </row>
    <row r="187" spans="1:10" ht="18" x14ac:dyDescent="0.5">
      <c r="A187" s="60">
        <v>1</v>
      </c>
      <c r="B187" s="60" t="s">
        <v>468</v>
      </c>
      <c r="C187" s="60" t="s">
        <v>469</v>
      </c>
      <c r="D187" s="61">
        <v>40756</v>
      </c>
      <c r="E187" s="60" t="s">
        <v>474</v>
      </c>
      <c r="F187" s="60" t="s">
        <v>475</v>
      </c>
      <c r="G187" s="60" t="s">
        <v>477</v>
      </c>
      <c r="H187" s="62">
        <v>185.4</v>
      </c>
      <c r="I187" s="62">
        <v>100.11600000000001</v>
      </c>
      <c r="J187" s="60">
        <v>12</v>
      </c>
    </row>
    <row r="188" spans="1:10" ht="18" x14ac:dyDescent="0.5">
      <c r="A188" s="60">
        <v>1</v>
      </c>
      <c r="B188" s="60" t="s">
        <v>478</v>
      </c>
      <c r="C188" s="60" t="s">
        <v>469</v>
      </c>
      <c r="D188" s="61">
        <v>40725</v>
      </c>
      <c r="E188" s="60" t="s">
        <v>474</v>
      </c>
      <c r="F188" s="60" t="s">
        <v>475</v>
      </c>
      <c r="G188" s="60" t="s">
        <v>476</v>
      </c>
      <c r="H188" s="62">
        <v>72</v>
      </c>
      <c r="I188" s="62">
        <v>33.119999999999997</v>
      </c>
      <c r="J188" s="60">
        <v>6</v>
      </c>
    </row>
    <row r="189" spans="1:10" ht="18" x14ac:dyDescent="0.5">
      <c r="A189" s="60">
        <v>1</v>
      </c>
      <c r="B189" s="60" t="s">
        <v>478</v>
      </c>
      <c r="C189" s="60" t="s">
        <v>469</v>
      </c>
      <c r="D189" s="61">
        <v>40695</v>
      </c>
      <c r="E189" s="60" t="s">
        <v>474</v>
      </c>
      <c r="F189" s="60" t="s">
        <v>475</v>
      </c>
      <c r="G189" s="60" t="s">
        <v>477</v>
      </c>
      <c r="H189" s="62">
        <v>185.4</v>
      </c>
      <c r="I189" s="62">
        <v>83.43</v>
      </c>
      <c r="J189" s="60">
        <v>12</v>
      </c>
    </row>
    <row r="190" spans="1:10" ht="18" x14ac:dyDescent="0.5">
      <c r="A190" s="60">
        <v>1</v>
      </c>
      <c r="B190" s="60" t="s">
        <v>472</v>
      </c>
      <c r="C190" s="60" t="s">
        <v>469</v>
      </c>
      <c r="D190" s="61">
        <v>40544</v>
      </c>
      <c r="E190" s="60" t="s">
        <v>474</v>
      </c>
      <c r="F190" s="60" t="s">
        <v>475</v>
      </c>
      <c r="G190" s="60" t="s">
        <v>484</v>
      </c>
      <c r="H190" s="62">
        <v>104.4</v>
      </c>
      <c r="I190" s="62">
        <v>48.024000000000008</v>
      </c>
      <c r="J190" s="60">
        <v>9</v>
      </c>
    </row>
    <row r="191" spans="1:10" ht="18" x14ac:dyDescent="0.5">
      <c r="A191" s="60">
        <v>1</v>
      </c>
      <c r="B191" s="60" t="s">
        <v>485</v>
      </c>
      <c r="C191" s="60" t="s">
        <v>486</v>
      </c>
      <c r="D191" s="61">
        <v>40878</v>
      </c>
      <c r="E191" s="60" t="s">
        <v>474</v>
      </c>
      <c r="F191" s="60" t="s">
        <v>475</v>
      </c>
      <c r="G191" s="60" t="s">
        <v>476</v>
      </c>
      <c r="H191" s="62">
        <v>72</v>
      </c>
      <c r="I191" s="62">
        <v>33.119999999999997</v>
      </c>
      <c r="J191" s="60">
        <v>6</v>
      </c>
    </row>
    <row r="192" spans="1:10" ht="18" x14ac:dyDescent="0.5">
      <c r="A192" s="60">
        <v>1</v>
      </c>
      <c r="B192" s="60" t="s">
        <v>487</v>
      </c>
      <c r="C192" s="60" t="s">
        <v>486</v>
      </c>
      <c r="D192" s="61">
        <v>40878</v>
      </c>
      <c r="E192" s="60" t="s">
        <v>474</v>
      </c>
      <c r="F192" s="60" t="s">
        <v>475</v>
      </c>
      <c r="G192" s="60" t="s">
        <v>488</v>
      </c>
      <c r="H192" s="62">
        <v>130.5</v>
      </c>
      <c r="I192" s="62">
        <v>58.725000000000001</v>
      </c>
      <c r="J192" s="60">
        <v>9</v>
      </c>
    </row>
    <row r="193" spans="1:10" ht="18" x14ac:dyDescent="0.5">
      <c r="A193" s="60">
        <v>1</v>
      </c>
      <c r="B193" s="60" t="s">
        <v>489</v>
      </c>
      <c r="C193" s="60" t="s">
        <v>486</v>
      </c>
      <c r="D193" s="61">
        <v>40756</v>
      </c>
      <c r="E193" s="60" t="s">
        <v>474</v>
      </c>
      <c r="F193" s="60" t="s">
        <v>475</v>
      </c>
      <c r="G193" s="60" t="s">
        <v>488</v>
      </c>
      <c r="H193" s="62">
        <v>130.5</v>
      </c>
      <c r="I193" s="62">
        <v>50.895000000000003</v>
      </c>
      <c r="J193" s="60">
        <v>9</v>
      </c>
    </row>
    <row r="194" spans="1:10" ht="18" x14ac:dyDescent="0.5">
      <c r="A194" s="60">
        <v>1</v>
      </c>
      <c r="B194" s="60" t="s">
        <v>485</v>
      </c>
      <c r="C194" s="60" t="s">
        <v>486</v>
      </c>
      <c r="D194" s="61">
        <v>40725</v>
      </c>
      <c r="E194" s="60" t="s">
        <v>474</v>
      </c>
      <c r="F194" s="60" t="s">
        <v>475</v>
      </c>
      <c r="G194" s="60" t="s">
        <v>493</v>
      </c>
      <c r="H194" s="62">
        <v>145</v>
      </c>
      <c r="I194" s="62">
        <v>78.3</v>
      </c>
      <c r="J194" s="60">
        <v>10</v>
      </c>
    </row>
    <row r="195" spans="1:10" ht="18" x14ac:dyDescent="0.5">
      <c r="A195" s="60">
        <v>1</v>
      </c>
      <c r="B195" s="60" t="s">
        <v>489</v>
      </c>
      <c r="C195" s="60" t="s">
        <v>486</v>
      </c>
      <c r="D195" s="61">
        <v>40695</v>
      </c>
      <c r="E195" s="60" t="s">
        <v>474</v>
      </c>
      <c r="F195" s="60" t="s">
        <v>475</v>
      </c>
      <c r="G195" s="60" t="s">
        <v>476</v>
      </c>
      <c r="H195" s="62">
        <v>72</v>
      </c>
      <c r="I195" s="62">
        <v>39.6</v>
      </c>
      <c r="J195" s="60">
        <v>6</v>
      </c>
    </row>
    <row r="196" spans="1:10" ht="18" x14ac:dyDescent="0.5">
      <c r="A196" s="60">
        <v>1</v>
      </c>
      <c r="B196" s="60" t="s">
        <v>485</v>
      </c>
      <c r="C196" s="60" t="s">
        <v>486</v>
      </c>
      <c r="D196" s="61">
        <v>40695</v>
      </c>
      <c r="E196" s="60" t="s">
        <v>474</v>
      </c>
      <c r="F196" s="60" t="s">
        <v>475</v>
      </c>
      <c r="G196" s="60" t="s">
        <v>494</v>
      </c>
      <c r="H196" s="62">
        <v>135</v>
      </c>
      <c r="I196" s="62">
        <v>74.25</v>
      </c>
      <c r="J196" s="60">
        <v>9</v>
      </c>
    </row>
    <row r="197" spans="1:10" ht="18" x14ac:dyDescent="0.5">
      <c r="A197" s="60">
        <v>1</v>
      </c>
      <c r="B197" s="60" t="s">
        <v>485</v>
      </c>
      <c r="C197" s="60" t="s">
        <v>486</v>
      </c>
      <c r="D197" s="61">
        <v>40695</v>
      </c>
      <c r="E197" s="60" t="s">
        <v>474</v>
      </c>
      <c r="F197" s="60" t="s">
        <v>475</v>
      </c>
      <c r="G197" s="60" t="s">
        <v>484</v>
      </c>
      <c r="H197" s="62">
        <v>104.4</v>
      </c>
      <c r="I197" s="62">
        <v>40.716000000000001</v>
      </c>
      <c r="J197" s="60">
        <v>9</v>
      </c>
    </row>
    <row r="198" spans="1:10" ht="18" x14ac:dyDescent="0.5">
      <c r="A198" s="60">
        <v>1</v>
      </c>
      <c r="B198" s="60" t="s">
        <v>487</v>
      </c>
      <c r="C198" s="60" t="s">
        <v>486</v>
      </c>
      <c r="D198" s="61">
        <v>40664</v>
      </c>
      <c r="E198" s="60" t="s">
        <v>474</v>
      </c>
      <c r="F198" s="60" t="s">
        <v>475</v>
      </c>
      <c r="G198" s="60" t="s">
        <v>477</v>
      </c>
      <c r="H198" s="62">
        <v>185.4</v>
      </c>
      <c r="I198" s="62">
        <v>100.11600000000001</v>
      </c>
      <c r="J198" s="60">
        <v>12</v>
      </c>
    </row>
    <row r="199" spans="1:10" ht="18" x14ac:dyDescent="0.5">
      <c r="A199" s="60">
        <v>1</v>
      </c>
      <c r="B199" s="60" t="s">
        <v>487</v>
      </c>
      <c r="C199" s="60" t="s">
        <v>486</v>
      </c>
      <c r="D199" s="61">
        <v>40575</v>
      </c>
      <c r="E199" s="60" t="s">
        <v>474</v>
      </c>
      <c r="F199" s="60" t="s">
        <v>475</v>
      </c>
      <c r="G199" s="60" t="s">
        <v>494</v>
      </c>
      <c r="H199" s="62">
        <v>135</v>
      </c>
      <c r="I199" s="62">
        <v>71.55</v>
      </c>
      <c r="J199" s="60">
        <v>9</v>
      </c>
    </row>
    <row r="200" spans="1:10" ht="18" x14ac:dyDescent="0.5">
      <c r="A200" s="60">
        <v>1</v>
      </c>
      <c r="B200" s="60" t="s">
        <v>498</v>
      </c>
      <c r="C200" s="60" t="s">
        <v>499</v>
      </c>
      <c r="D200" s="61">
        <v>40878</v>
      </c>
      <c r="E200" s="60" t="s">
        <v>474</v>
      </c>
      <c r="F200" s="60" t="s">
        <v>475</v>
      </c>
      <c r="G200" s="60" t="s">
        <v>484</v>
      </c>
      <c r="H200" s="62">
        <v>104.4</v>
      </c>
      <c r="I200" s="62">
        <v>40.716000000000001</v>
      </c>
      <c r="J200" s="60">
        <v>9</v>
      </c>
    </row>
    <row r="201" spans="1:10" ht="18" x14ac:dyDescent="0.5">
      <c r="A201" s="60">
        <v>1</v>
      </c>
      <c r="B201" s="60" t="s">
        <v>500</v>
      </c>
      <c r="C201" s="60" t="s">
        <v>499</v>
      </c>
      <c r="D201" s="61">
        <v>40817</v>
      </c>
      <c r="E201" s="60" t="s">
        <v>474</v>
      </c>
      <c r="F201" s="60" t="s">
        <v>475</v>
      </c>
      <c r="G201" s="60" t="s">
        <v>493</v>
      </c>
      <c r="H201" s="62">
        <v>145</v>
      </c>
      <c r="I201" s="62">
        <v>71.05</v>
      </c>
      <c r="J201" s="60">
        <v>10</v>
      </c>
    </row>
    <row r="202" spans="1:10" ht="18" x14ac:dyDescent="0.5">
      <c r="A202" s="60">
        <v>1</v>
      </c>
      <c r="B202" s="60" t="s">
        <v>500</v>
      </c>
      <c r="C202" s="60" t="s">
        <v>499</v>
      </c>
      <c r="D202" s="61">
        <v>40817</v>
      </c>
      <c r="E202" s="60" t="s">
        <v>474</v>
      </c>
      <c r="F202" s="60" t="s">
        <v>475</v>
      </c>
      <c r="G202" s="60" t="s">
        <v>477</v>
      </c>
      <c r="H202" s="62">
        <v>185.4</v>
      </c>
      <c r="I202" s="62">
        <v>83.43</v>
      </c>
      <c r="J202" s="60">
        <v>12</v>
      </c>
    </row>
    <row r="203" spans="1:10" ht="18" x14ac:dyDescent="0.5">
      <c r="A203" s="60">
        <v>1</v>
      </c>
      <c r="B203" s="60" t="s">
        <v>498</v>
      </c>
      <c r="C203" s="60" t="s">
        <v>499</v>
      </c>
      <c r="D203" s="61">
        <v>40664</v>
      </c>
      <c r="E203" s="60" t="s">
        <v>474</v>
      </c>
      <c r="F203" s="60" t="s">
        <v>475</v>
      </c>
      <c r="G203" s="60" t="s">
        <v>488</v>
      </c>
      <c r="H203" s="62">
        <v>130.5</v>
      </c>
      <c r="I203" s="62">
        <v>57.42</v>
      </c>
      <c r="J203" s="60">
        <v>9</v>
      </c>
    </row>
    <row r="204" spans="1:10" ht="18" x14ac:dyDescent="0.5">
      <c r="A204" s="60">
        <v>1</v>
      </c>
      <c r="B204" s="60" t="s">
        <v>498</v>
      </c>
      <c r="C204" s="60" t="s">
        <v>499</v>
      </c>
      <c r="D204" s="61">
        <v>40664</v>
      </c>
      <c r="E204" s="60" t="s">
        <v>474</v>
      </c>
      <c r="F204" s="60" t="s">
        <v>475</v>
      </c>
      <c r="G204" s="60" t="s">
        <v>493</v>
      </c>
      <c r="H204" s="62">
        <v>145</v>
      </c>
      <c r="I204" s="62">
        <v>78.3</v>
      </c>
      <c r="J204" s="60">
        <v>10</v>
      </c>
    </row>
    <row r="205" spans="1:10" ht="18" x14ac:dyDescent="0.5">
      <c r="A205" s="60">
        <v>1</v>
      </c>
      <c r="B205" s="60" t="s">
        <v>500</v>
      </c>
      <c r="C205" s="60" t="s">
        <v>499</v>
      </c>
      <c r="D205" s="61">
        <v>40575</v>
      </c>
      <c r="E205" s="60" t="s">
        <v>474</v>
      </c>
      <c r="F205" s="60" t="s">
        <v>475</v>
      </c>
      <c r="G205" s="60" t="s">
        <v>476</v>
      </c>
      <c r="H205" s="62">
        <v>72</v>
      </c>
      <c r="I205" s="62">
        <v>36</v>
      </c>
      <c r="J205" s="60">
        <v>6</v>
      </c>
    </row>
    <row r="206" spans="1:10" ht="18" x14ac:dyDescent="0.5">
      <c r="A206" s="60">
        <v>1</v>
      </c>
      <c r="B206" s="60" t="s">
        <v>500</v>
      </c>
      <c r="C206" s="60" t="s">
        <v>499</v>
      </c>
      <c r="D206" s="61">
        <v>40575</v>
      </c>
      <c r="E206" s="60" t="s">
        <v>474</v>
      </c>
      <c r="F206" s="60" t="s">
        <v>475</v>
      </c>
      <c r="G206" s="60" t="s">
        <v>477</v>
      </c>
      <c r="H206" s="62">
        <v>185.4</v>
      </c>
      <c r="I206" s="62">
        <v>101.97</v>
      </c>
      <c r="J206" s="60">
        <v>12</v>
      </c>
    </row>
    <row r="207" spans="1:10" ht="18" x14ac:dyDescent="0.5">
      <c r="A207" s="60">
        <v>1</v>
      </c>
      <c r="B207" s="60" t="s">
        <v>501</v>
      </c>
      <c r="C207" s="60" t="s">
        <v>499</v>
      </c>
      <c r="D207" s="61">
        <v>40544</v>
      </c>
      <c r="E207" s="60" t="s">
        <v>474</v>
      </c>
      <c r="F207" s="60" t="s">
        <v>475</v>
      </c>
      <c r="G207" s="60" t="s">
        <v>494</v>
      </c>
      <c r="H207" s="62">
        <v>135</v>
      </c>
      <c r="I207" s="62">
        <v>63.45</v>
      </c>
      <c r="J207" s="60">
        <v>9</v>
      </c>
    </row>
    <row r="208" spans="1:10" ht="18" x14ac:dyDescent="0.5">
      <c r="A208" s="60">
        <v>2</v>
      </c>
      <c r="B208" s="60" t="s">
        <v>465</v>
      </c>
      <c r="C208" s="60" t="s">
        <v>459</v>
      </c>
      <c r="D208" s="61">
        <v>40634</v>
      </c>
      <c r="E208" s="60" t="s">
        <v>474</v>
      </c>
      <c r="F208" s="60" t="s">
        <v>475</v>
      </c>
      <c r="G208" s="60" t="s">
        <v>494</v>
      </c>
      <c r="H208" s="62">
        <v>135</v>
      </c>
      <c r="I208" s="62">
        <v>74.25</v>
      </c>
      <c r="J208" s="60">
        <v>9</v>
      </c>
    </row>
    <row r="209" spans="1:10" ht="18" x14ac:dyDescent="0.5">
      <c r="A209" s="60">
        <v>2</v>
      </c>
      <c r="B209" s="60" t="s">
        <v>468</v>
      </c>
      <c r="C209" s="60" t="s">
        <v>469</v>
      </c>
      <c r="D209" s="61">
        <v>40848</v>
      </c>
      <c r="E209" s="60" t="s">
        <v>474</v>
      </c>
      <c r="F209" s="60" t="s">
        <v>475</v>
      </c>
      <c r="G209" s="60" t="s">
        <v>476</v>
      </c>
      <c r="H209" s="62">
        <v>72</v>
      </c>
      <c r="I209" s="62">
        <v>39.6</v>
      </c>
      <c r="J209" s="60">
        <v>6</v>
      </c>
    </row>
    <row r="210" spans="1:10" ht="18" x14ac:dyDescent="0.5">
      <c r="A210" s="60">
        <v>2</v>
      </c>
      <c r="B210" s="60" t="s">
        <v>478</v>
      </c>
      <c r="C210" s="60" t="s">
        <v>469</v>
      </c>
      <c r="D210" s="61">
        <v>40817</v>
      </c>
      <c r="E210" s="60" t="s">
        <v>474</v>
      </c>
      <c r="F210" s="60" t="s">
        <v>475</v>
      </c>
      <c r="G210" s="60" t="s">
        <v>477</v>
      </c>
      <c r="H210" s="62">
        <v>185.4</v>
      </c>
      <c r="I210" s="62">
        <v>100.11600000000001</v>
      </c>
      <c r="J210" s="60">
        <v>12</v>
      </c>
    </row>
    <row r="211" spans="1:10" ht="18" x14ac:dyDescent="0.5">
      <c r="A211" s="60">
        <v>2</v>
      </c>
      <c r="B211" s="60" t="s">
        <v>472</v>
      </c>
      <c r="C211" s="60" t="s">
        <v>469</v>
      </c>
      <c r="D211" s="61">
        <v>40634</v>
      </c>
      <c r="E211" s="60" t="s">
        <v>474</v>
      </c>
      <c r="F211" s="60" t="s">
        <v>475</v>
      </c>
      <c r="G211" s="60" t="s">
        <v>494</v>
      </c>
      <c r="H211" s="62">
        <v>135</v>
      </c>
      <c r="I211" s="62">
        <v>74.25</v>
      </c>
      <c r="J211" s="60">
        <v>9</v>
      </c>
    </row>
    <row r="212" spans="1:10" ht="18" x14ac:dyDescent="0.5">
      <c r="A212" s="60">
        <v>2</v>
      </c>
      <c r="B212" s="60" t="s">
        <v>489</v>
      </c>
      <c r="C212" s="60" t="s">
        <v>486</v>
      </c>
      <c r="D212" s="61">
        <v>40817</v>
      </c>
      <c r="E212" s="60" t="s">
        <v>474</v>
      </c>
      <c r="F212" s="60" t="s">
        <v>475</v>
      </c>
      <c r="G212" s="60" t="s">
        <v>494</v>
      </c>
      <c r="H212" s="62">
        <v>135</v>
      </c>
      <c r="I212" s="62">
        <v>71.55</v>
      </c>
      <c r="J212" s="60">
        <v>9</v>
      </c>
    </row>
    <row r="213" spans="1:10" ht="18" x14ac:dyDescent="0.5">
      <c r="A213" s="60">
        <v>2</v>
      </c>
      <c r="B213" s="60" t="s">
        <v>492</v>
      </c>
      <c r="C213" s="60" t="s">
        <v>486</v>
      </c>
      <c r="D213" s="61">
        <v>40787</v>
      </c>
      <c r="E213" s="60" t="s">
        <v>474</v>
      </c>
      <c r="F213" s="60" t="s">
        <v>475</v>
      </c>
      <c r="G213" s="60" t="s">
        <v>494</v>
      </c>
      <c r="H213" s="62">
        <v>135</v>
      </c>
      <c r="I213" s="62">
        <v>64.8</v>
      </c>
      <c r="J213" s="60">
        <v>9</v>
      </c>
    </row>
    <row r="214" spans="1:10" ht="18" x14ac:dyDescent="0.5">
      <c r="A214" s="60">
        <v>2</v>
      </c>
      <c r="B214" s="60" t="s">
        <v>485</v>
      </c>
      <c r="C214" s="60" t="s">
        <v>486</v>
      </c>
      <c r="D214" s="61">
        <v>40725</v>
      </c>
      <c r="E214" s="60" t="s">
        <v>474</v>
      </c>
      <c r="F214" s="60" t="s">
        <v>475</v>
      </c>
      <c r="G214" s="60" t="s">
        <v>503</v>
      </c>
      <c r="H214" s="62">
        <v>186</v>
      </c>
      <c r="I214" s="62">
        <v>102.3</v>
      </c>
      <c r="J214" s="60">
        <v>12</v>
      </c>
    </row>
    <row r="215" spans="1:10" ht="18" x14ac:dyDescent="0.5">
      <c r="A215" s="60">
        <v>2</v>
      </c>
      <c r="B215" s="60" t="s">
        <v>487</v>
      </c>
      <c r="C215" s="60" t="s">
        <v>486</v>
      </c>
      <c r="D215" s="61">
        <v>40695</v>
      </c>
      <c r="E215" s="60" t="s">
        <v>474</v>
      </c>
      <c r="F215" s="60" t="s">
        <v>475</v>
      </c>
      <c r="G215" s="60" t="s">
        <v>493</v>
      </c>
      <c r="H215" s="62">
        <v>145</v>
      </c>
      <c r="I215" s="62">
        <v>78.3</v>
      </c>
      <c r="J215" s="60">
        <v>10</v>
      </c>
    </row>
    <row r="216" spans="1:10" ht="18" x14ac:dyDescent="0.5">
      <c r="A216" s="60">
        <v>2</v>
      </c>
      <c r="B216" s="60" t="s">
        <v>489</v>
      </c>
      <c r="C216" s="60" t="s">
        <v>486</v>
      </c>
      <c r="D216" s="61">
        <v>40603</v>
      </c>
      <c r="E216" s="60" t="s">
        <v>474</v>
      </c>
      <c r="F216" s="60" t="s">
        <v>475</v>
      </c>
      <c r="G216" s="60" t="s">
        <v>488</v>
      </c>
      <c r="H216" s="62">
        <v>130.5</v>
      </c>
      <c r="I216" s="62">
        <v>63.945</v>
      </c>
      <c r="J216" s="60">
        <v>9</v>
      </c>
    </row>
    <row r="217" spans="1:10" ht="18" x14ac:dyDescent="0.5">
      <c r="A217" s="60">
        <v>2</v>
      </c>
      <c r="B217" s="60" t="s">
        <v>500</v>
      </c>
      <c r="C217" s="60" t="s">
        <v>499</v>
      </c>
      <c r="D217" s="61">
        <v>40848</v>
      </c>
      <c r="E217" s="60" t="s">
        <v>474</v>
      </c>
      <c r="F217" s="60" t="s">
        <v>475</v>
      </c>
      <c r="G217" s="60" t="s">
        <v>476</v>
      </c>
      <c r="H217" s="62">
        <v>72</v>
      </c>
      <c r="I217" s="62">
        <v>33.119999999999997</v>
      </c>
      <c r="J217" s="60">
        <v>6</v>
      </c>
    </row>
    <row r="218" spans="1:10" ht="18" x14ac:dyDescent="0.5">
      <c r="A218" s="60">
        <v>2</v>
      </c>
      <c r="B218" s="60" t="s">
        <v>498</v>
      </c>
      <c r="C218" s="60" t="s">
        <v>499</v>
      </c>
      <c r="D218" s="61">
        <v>40725</v>
      </c>
      <c r="E218" s="60" t="s">
        <v>474</v>
      </c>
      <c r="F218" s="60" t="s">
        <v>475</v>
      </c>
      <c r="G218" s="60" t="s">
        <v>484</v>
      </c>
      <c r="H218" s="62">
        <v>104.4</v>
      </c>
      <c r="I218" s="62">
        <v>48.024000000000008</v>
      </c>
      <c r="J218" s="60">
        <v>9</v>
      </c>
    </row>
    <row r="219" spans="1:10" ht="18" x14ac:dyDescent="0.5">
      <c r="A219" s="60">
        <v>2</v>
      </c>
      <c r="B219" s="60" t="s">
        <v>500</v>
      </c>
      <c r="C219" s="60" t="s">
        <v>499</v>
      </c>
      <c r="D219" s="61">
        <v>40603</v>
      </c>
      <c r="E219" s="60" t="s">
        <v>474</v>
      </c>
      <c r="F219" s="60" t="s">
        <v>475</v>
      </c>
      <c r="G219" s="60" t="s">
        <v>494</v>
      </c>
      <c r="H219" s="62">
        <v>135</v>
      </c>
      <c r="I219" s="62">
        <v>55.35</v>
      </c>
      <c r="J219" s="60">
        <v>9</v>
      </c>
    </row>
    <row r="220" spans="1:10" ht="18" x14ac:dyDescent="0.5">
      <c r="A220" s="60">
        <v>2</v>
      </c>
      <c r="B220" s="60" t="s">
        <v>501</v>
      </c>
      <c r="C220" s="60" t="s">
        <v>499</v>
      </c>
      <c r="D220" s="61">
        <v>40575</v>
      </c>
      <c r="E220" s="60" t="s">
        <v>474</v>
      </c>
      <c r="F220" s="60" t="s">
        <v>475</v>
      </c>
      <c r="G220" s="60" t="s">
        <v>494</v>
      </c>
      <c r="H220" s="62">
        <v>135</v>
      </c>
      <c r="I220" s="62">
        <v>63.45</v>
      </c>
      <c r="J220" s="60">
        <v>9</v>
      </c>
    </row>
    <row r="221" spans="1:10" ht="18" x14ac:dyDescent="0.5">
      <c r="A221" s="60">
        <v>3</v>
      </c>
      <c r="B221" s="60" t="s">
        <v>458</v>
      </c>
      <c r="C221" s="60" t="s">
        <v>459</v>
      </c>
      <c r="D221" s="61">
        <v>40848</v>
      </c>
      <c r="E221" s="60" t="s">
        <v>474</v>
      </c>
      <c r="F221" s="60" t="s">
        <v>475</v>
      </c>
      <c r="G221" s="60" t="s">
        <v>493</v>
      </c>
      <c r="H221" s="62">
        <v>145</v>
      </c>
      <c r="I221" s="62">
        <v>71.05</v>
      </c>
      <c r="J221" s="60">
        <v>10</v>
      </c>
    </row>
    <row r="222" spans="1:10" ht="18" x14ac:dyDescent="0.5">
      <c r="A222" s="60">
        <v>3</v>
      </c>
      <c r="B222" s="60" t="s">
        <v>472</v>
      </c>
      <c r="C222" s="60" t="s">
        <v>469</v>
      </c>
      <c r="D222" s="61">
        <v>40817</v>
      </c>
      <c r="E222" s="60" t="s">
        <v>474</v>
      </c>
      <c r="F222" s="60" t="s">
        <v>475</v>
      </c>
      <c r="G222" s="60" t="s">
        <v>477</v>
      </c>
      <c r="H222" s="62">
        <v>185.4</v>
      </c>
      <c r="I222" s="62">
        <v>100.11600000000001</v>
      </c>
      <c r="J222" s="60">
        <v>12</v>
      </c>
    </row>
    <row r="223" spans="1:10" ht="18" x14ac:dyDescent="0.5">
      <c r="A223" s="60">
        <v>3</v>
      </c>
      <c r="B223" s="60" t="s">
        <v>468</v>
      </c>
      <c r="C223" s="60" t="s">
        <v>469</v>
      </c>
      <c r="D223" s="61">
        <v>40725</v>
      </c>
      <c r="E223" s="60" t="s">
        <v>474</v>
      </c>
      <c r="F223" s="60" t="s">
        <v>475</v>
      </c>
      <c r="G223" s="60" t="s">
        <v>477</v>
      </c>
      <c r="H223" s="62">
        <v>185.4</v>
      </c>
      <c r="I223" s="62">
        <v>101.97</v>
      </c>
      <c r="J223" s="60">
        <v>12</v>
      </c>
    </row>
    <row r="224" spans="1:10" ht="18" x14ac:dyDescent="0.5">
      <c r="A224" s="60">
        <v>3</v>
      </c>
      <c r="B224" s="60" t="s">
        <v>478</v>
      </c>
      <c r="C224" s="60" t="s">
        <v>469</v>
      </c>
      <c r="D224" s="61">
        <v>40575</v>
      </c>
      <c r="E224" s="60" t="s">
        <v>474</v>
      </c>
      <c r="F224" s="60" t="s">
        <v>475</v>
      </c>
      <c r="G224" s="60" t="s">
        <v>476</v>
      </c>
      <c r="H224" s="62">
        <v>72</v>
      </c>
      <c r="I224" s="62">
        <v>37.44</v>
      </c>
      <c r="J224" s="60">
        <v>6</v>
      </c>
    </row>
    <row r="225" spans="1:10" ht="18" x14ac:dyDescent="0.5">
      <c r="A225" s="60">
        <v>3</v>
      </c>
      <c r="B225" s="60" t="s">
        <v>485</v>
      </c>
      <c r="C225" s="60" t="s">
        <v>486</v>
      </c>
      <c r="D225" s="61">
        <v>40817</v>
      </c>
      <c r="E225" s="60" t="s">
        <v>474</v>
      </c>
      <c r="F225" s="60" t="s">
        <v>475</v>
      </c>
      <c r="G225" s="60" t="s">
        <v>494</v>
      </c>
      <c r="H225" s="62">
        <v>135</v>
      </c>
      <c r="I225" s="62">
        <v>64.8</v>
      </c>
      <c r="J225" s="60">
        <v>9</v>
      </c>
    </row>
    <row r="226" spans="1:10" ht="18" x14ac:dyDescent="0.5">
      <c r="A226" s="60">
        <v>3</v>
      </c>
      <c r="B226" s="60" t="s">
        <v>487</v>
      </c>
      <c r="C226" s="60" t="s">
        <v>486</v>
      </c>
      <c r="D226" s="61">
        <v>40756</v>
      </c>
      <c r="E226" s="60" t="s">
        <v>474</v>
      </c>
      <c r="F226" s="60" t="s">
        <v>475</v>
      </c>
      <c r="G226" s="60" t="s">
        <v>494</v>
      </c>
      <c r="H226" s="62">
        <v>135</v>
      </c>
      <c r="I226" s="62">
        <v>63.45</v>
      </c>
      <c r="J226" s="60">
        <v>9</v>
      </c>
    </row>
    <row r="227" spans="1:10" ht="18" x14ac:dyDescent="0.5">
      <c r="A227" s="60">
        <v>3</v>
      </c>
      <c r="B227" s="60" t="s">
        <v>485</v>
      </c>
      <c r="C227" s="60" t="s">
        <v>486</v>
      </c>
      <c r="D227" s="61">
        <v>40634</v>
      </c>
      <c r="E227" s="60" t="s">
        <v>474</v>
      </c>
      <c r="F227" s="60" t="s">
        <v>475</v>
      </c>
      <c r="G227" s="60" t="s">
        <v>476</v>
      </c>
      <c r="H227" s="62">
        <v>72</v>
      </c>
      <c r="I227" s="62">
        <v>37.44</v>
      </c>
      <c r="J227" s="60">
        <v>6</v>
      </c>
    </row>
    <row r="228" spans="1:10" ht="18" x14ac:dyDescent="0.5">
      <c r="A228" s="60">
        <v>3</v>
      </c>
      <c r="B228" s="60" t="s">
        <v>489</v>
      </c>
      <c r="C228" s="60" t="s">
        <v>486</v>
      </c>
      <c r="D228" s="61">
        <v>40634</v>
      </c>
      <c r="E228" s="60" t="s">
        <v>474</v>
      </c>
      <c r="F228" s="60" t="s">
        <v>475</v>
      </c>
      <c r="G228" s="60" t="s">
        <v>477</v>
      </c>
      <c r="H228" s="62">
        <v>185.4</v>
      </c>
      <c r="I228" s="62">
        <v>101.97</v>
      </c>
      <c r="J228" s="60">
        <v>12</v>
      </c>
    </row>
    <row r="229" spans="1:10" ht="18" x14ac:dyDescent="0.5">
      <c r="A229" s="60">
        <v>3</v>
      </c>
      <c r="B229" s="60" t="s">
        <v>498</v>
      </c>
      <c r="C229" s="60" t="s">
        <v>499</v>
      </c>
      <c r="D229" s="61">
        <v>40848</v>
      </c>
      <c r="E229" s="60" t="s">
        <v>474</v>
      </c>
      <c r="F229" s="60" t="s">
        <v>475</v>
      </c>
      <c r="G229" s="60" t="s">
        <v>493</v>
      </c>
      <c r="H229" s="62">
        <v>145</v>
      </c>
      <c r="I229" s="62">
        <v>78.3</v>
      </c>
      <c r="J229" s="60">
        <v>10</v>
      </c>
    </row>
    <row r="230" spans="1:10" ht="18" x14ac:dyDescent="0.5">
      <c r="A230" s="60">
        <v>3</v>
      </c>
      <c r="B230" s="60" t="s">
        <v>500</v>
      </c>
      <c r="C230" s="60" t="s">
        <v>499</v>
      </c>
      <c r="D230" s="61">
        <v>40756</v>
      </c>
      <c r="E230" s="60" t="s">
        <v>474</v>
      </c>
      <c r="F230" s="60" t="s">
        <v>475</v>
      </c>
      <c r="G230" s="60" t="s">
        <v>494</v>
      </c>
      <c r="H230" s="62">
        <v>135</v>
      </c>
      <c r="I230" s="62">
        <v>64.8</v>
      </c>
      <c r="J230" s="60">
        <v>9</v>
      </c>
    </row>
    <row r="231" spans="1:10" ht="18" x14ac:dyDescent="0.5">
      <c r="A231" s="60">
        <v>3</v>
      </c>
      <c r="B231" s="60" t="s">
        <v>501</v>
      </c>
      <c r="C231" s="60" t="s">
        <v>499</v>
      </c>
      <c r="D231" s="61">
        <v>40695</v>
      </c>
      <c r="E231" s="60" t="s">
        <v>474</v>
      </c>
      <c r="F231" s="60" t="s">
        <v>475</v>
      </c>
      <c r="G231" s="60" t="s">
        <v>476</v>
      </c>
      <c r="H231" s="62">
        <v>72</v>
      </c>
      <c r="I231" s="62">
        <v>36</v>
      </c>
      <c r="J231" s="60">
        <v>6</v>
      </c>
    </row>
    <row r="232" spans="1:10" ht="18" x14ac:dyDescent="0.5">
      <c r="A232" s="60">
        <v>3</v>
      </c>
      <c r="B232" s="60" t="s">
        <v>500</v>
      </c>
      <c r="C232" s="60" t="s">
        <v>499</v>
      </c>
      <c r="D232" s="61">
        <v>40544</v>
      </c>
      <c r="E232" s="60" t="s">
        <v>474</v>
      </c>
      <c r="F232" s="60" t="s">
        <v>475</v>
      </c>
      <c r="G232" s="60" t="s">
        <v>493</v>
      </c>
      <c r="H232" s="62">
        <v>145</v>
      </c>
      <c r="I232" s="62">
        <v>71.05</v>
      </c>
      <c r="J232" s="60">
        <v>10</v>
      </c>
    </row>
    <row r="233" spans="1:10" ht="18" x14ac:dyDescent="0.5">
      <c r="A233" s="60">
        <v>4</v>
      </c>
      <c r="B233" s="60" t="s">
        <v>468</v>
      </c>
      <c r="C233" s="60" t="s">
        <v>469</v>
      </c>
      <c r="D233" s="61">
        <v>40878</v>
      </c>
      <c r="E233" s="60" t="s">
        <v>474</v>
      </c>
      <c r="F233" s="60" t="s">
        <v>475</v>
      </c>
      <c r="G233" s="60" t="s">
        <v>477</v>
      </c>
      <c r="H233" s="62">
        <v>185.4</v>
      </c>
      <c r="I233" s="62">
        <v>101.97</v>
      </c>
      <c r="J233" s="60">
        <v>12</v>
      </c>
    </row>
    <row r="234" spans="1:10" ht="18" x14ac:dyDescent="0.5">
      <c r="A234" s="60">
        <v>4</v>
      </c>
      <c r="B234" s="60" t="s">
        <v>478</v>
      </c>
      <c r="C234" s="60" t="s">
        <v>469</v>
      </c>
      <c r="D234" s="61">
        <v>40848</v>
      </c>
      <c r="E234" s="60" t="s">
        <v>474</v>
      </c>
      <c r="F234" s="60" t="s">
        <v>475</v>
      </c>
      <c r="G234" s="60" t="s">
        <v>494</v>
      </c>
      <c r="H234" s="62">
        <v>135</v>
      </c>
      <c r="I234" s="62">
        <v>63.45</v>
      </c>
      <c r="J234" s="60">
        <v>9</v>
      </c>
    </row>
    <row r="235" spans="1:10" ht="18" x14ac:dyDescent="0.5">
      <c r="A235" s="60">
        <v>4</v>
      </c>
      <c r="B235" s="60" t="s">
        <v>472</v>
      </c>
      <c r="C235" s="60" t="s">
        <v>469</v>
      </c>
      <c r="D235" s="61">
        <v>40817</v>
      </c>
      <c r="E235" s="60" t="s">
        <v>474</v>
      </c>
      <c r="F235" s="60" t="s">
        <v>475</v>
      </c>
      <c r="G235" s="60" t="s">
        <v>476</v>
      </c>
      <c r="H235" s="62">
        <v>72</v>
      </c>
      <c r="I235" s="62">
        <v>36</v>
      </c>
      <c r="J235" s="60">
        <v>6</v>
      </c>
    </row>
    <row r="236" spans="1:10" ht="18" x14ac:dyDescent="0.5">
      <c r="A236" s="60">
        <v>4</v>
      </c>
      <c r="B236" s="60" t="s">
        <v>468</v>
      </c>
      <c r="C236" s="60" t="s">
        <v>469</v>
      </c>
      <c r="D236" s="61">
        <v>40695</v>
      </c>
      <c r="E236" s="60" t="s">
        <v>474</v>
      </c>
      <c r="F236" s="60" t="s">
        <v>475</v>
      </c>
      <c r="G236" s="60" t="s">
        <v>476</v>
      </c>
      <c r="H236" s="62">
        <v>72</v>
      </c>
      <c r="I236" s="62">
        <v>37.44</v>
      </c>
      <c r="J236" s="60">
        <v>6</v>
      </c>
    </row>
    <row r="237" spans="1:10" ht="18" x14ac:dyDescent="0.5">
      <c r="A237" s="60">
        <v>4</v>
      </c>
      <c r="B237" s="60" t="s">
        <v>492</v>
      </c>
      <c r="C237" s="60" t="s">
        <v>486</v>
      </c>
      <c r="D237" s="61">
        <v>40787</v>
      </c>
      <c r="E237" s="60" t="s">
        <v>474</v>
      </c>
      <c r="F237" s="60" t="s">
        <v>475</v>
      </c>
      <c r="G237" s="60" t="s">
        <v>488</v>
      </c>
      <c r="H237" s="62">
        <v>130.5</v>
      </c>
      <c r="I237" s="62">
        <v>54.81</v>
      </c>
      <c r="J237" s="60">
        <v>9</v>
      </c>
    </row>
    <row r="238" spans="1:10" ht="18" x14ac:dyDescent="0.5">
      <c r="A238" s="60">
        <v>4</v>
      </c>
      <c r="B238" s="60" t="s">
        <v>485</v>
      </c>
      <c r="C238" s="60" t="s">
        <v>486</v>
      </c>
      <c r="D238" s="61">
        <v>40756</v>
      </c>
      <c r="E238" s="60" t="s">
        <v>474</v>
      </c>
      <c r="F238" s="60" t="s">
        <v>475</v>
      </c>
      <c r="G238" s="60" t="s">
        <v>493</v>
      </c>
      <c r="H238" s="62">
        <v>145</v>
      </c>
      <c r="I238" s="62">
        <v>65.25</v>
      </c>
      <c r="J238" s="60">
        <v>10</v>
      </c>
    </row>
    <row r="239" spans="1:10" ht="18" x14ac:dyDescent="0.5">
      <c r="A239" s="60">
        <v>4</v>
      </c>
      <c r="B239" s="60" t="s">
        <v>487</v>
      </c>
      <c r="C239" s="60" t="s">
        <v>486</v>
      </c>
      <c r="D239" s="61">
        <v>40695</v>
      </c>
      <c r="E239" s="60" t="s">
        <v>474</v>
      </c>
      <c r="F239" s="60" t="s">
        <v>475</v>
      </c>
      <c r="G239" s="60" t="s">
        <v>476</v>
      </c>
      <c r="H239" s="62">
        <v>72</v>
      </c>
      <c r="I239" s="62">
        <v>36</v>
      </c>
      <c r="J239" s="60">
        <v>6</v>
      </c>
    </row>
    <row r="240" spans="1:10" ht="18" x14ac:dyDescent="0.5">
      <c r="A240" s="60">
        <v>4</v>
      </c>
      <c r="B240" s="60" t="s">
        <v>485</v>
      </c>
      <c r="C240" s="60" t="s">
        <v>486</v>
      </c>
      <c r="D240" s="61">
        <v>40634</v>
      </c>
      <c r="E240" s="60" t="s">
        <v>474</v>
      </c>
      <c r="F240" s="60" t="s">
        <v>475</v>
      </c>
      <c r="G240" s="60" t="s">
        <v>494</v>
      </c>
      <c r="H240" s="62">
        <v>135</v>
      </c>
      <c r="I240" s="62">
        <v>49.95</v>
      </c>
      <c r="J240" s="60">
        <v>9</v>
      </c>
    </row>
    <row r="241" spans="1:10" ht="18" x14ac:dyDescent="0.5">
      <c r="A241" s="60">
        <v>4</v>
      </c>
      <c r="B241" s="60" t="s">
        <v>489</v>
      </c>
      <c r="C241" s="60" t="s">
        <v>486</v>
      </c>
      <c r="D241" s="61">
        <v>40634</v>
      </c>
      <c r="E241" s="60" t="s">
        <v>474</v>
      </c>
      <c r="F241" s="60" t="s">
        <v>475</v>
      </c>
      <c r="G241" s="60" t="s">
        <v>488</v>
      </c>
      <c r="H241" s="62">
        <v>130.5</v>
      </c>
      <c r="I241" s="62">
        <v>48.284999999999997</v>
      </c>
      <c r="J241" s="60">
        <v>9</v>
      </c>
    </row>
    <row r="242" spans="1:10" ht="18" x14ac:dyDescent="0.5">
      <c r="A242" s="60">
        <v>4</v>
      </c>
      <c r="B242" s="60" t="s">
        <v>498</v>
      </c>
      <c r="C242" s="60" t="s">
        <v>499</v>
      </c>
      <c r="D242" s="61">
        <v>40725</v>
      </c>
      <c r="E242" s="60" t="s">
        <v>474</v>
      </c>
      <c r="F242" s="60" t="s">
        <v>475</v>
      </c>
      <c r="G242" s="60" t="s">
        <v>488</v>
      </c>
      <c r="H242" s="62">
        <v>130.5</v>
      </c>
      <c r="I242" s="62">
        <v>54.81</v>
      </c>
      <c r="J242" s="60">
        <v>9</v>
      </c>
    </row>
    <row r="243" spans="1:10" ht="18" x14ac:dyDescent="0.5">
      <c r="A243" s="60">
        <v>4</v>
      </c>
      <c r="B243" s="60" t="s">
        <v>501</v>
      </c>
      <c r="C243" s="60" t="s">
        <v>499</v>
      </c>
      <c r="D243" s="61">
        <v>40695</v>
      </c>
      <c r="E243" s="60" t="s">
        <v>474</v>
      </c>
      <c r="F243" s="60" t="s">
        <v>475</v>
      </c>
      <c r="G243" s="60" t="s">
        <v>494</v>
      </c>
      <c r="H243" s="62">
        <v>135</v>
      </c>
      <c r="I243" s="62">
        <v>63.45</v>
      </c>
      <c r="J243" s="60">
        <v>9</v>
      </c>
    </row>
    <row r="244" spans="1:10" ht="18" x14ac:dyDescent="0.5">
      <c r="A244" s="60">
        <v>4</v>
      </c>
      <c r="B244" s="60" t="s">
        <v>500</v>
      </c>
      <c r="C244" s="60" t="s">
        <v>499</v>
      </c>
      <c r="D244" s="61">
        <v>40634</v>
      </c>
      <c r="E244" s="60" t="s">
        <v>474</v>
      </c>
      <c r="F244" s="60" t="s">
        <v>475</v>
      </c>
      <c r="G244" s="60" t="s">
        <v>488</v>
      </c>
      <c r="H244" s="62">
        <v>130.5</v>
      </c>
      <c r="I244" s="62">
        <v>63.945</v>
      </c>
      <c r="J244" s="60">
        <v>9</v>
      </c>
    </row>
    <row r="245" spans="1:10" ht="18" x14ac:dyDescent="0.5">
      <c r="A245" s="60">
        <v>5</v>
      </c>
      <c r="B245" s="60" t="s">
        <v>478</v>
      </c>
      <c r="C245" s="60" t="s">
        <v>469</v>
      </c>
      <c r="D245" s="61">
        <v>40787</v>
      </c>
      <c r="E245" s="60" t="s">
        <v>474</v>
      </c>
      <c r="F245" s="60" t="s">
        <v>475</v>
      </c>
      <c r="G245" s="60" t="s">
        <v>494</v>
      </c>
      <c r="H245" s="62">
        <v>135</v>
      </c>
      <c r="I245" s="62">
        <v>74.25</v>
      </c>
      <c r="J245" s="60">
        <v>9</v>
      </c>
    </row>
    <row r="246" spans="1:10" ht="18" x14ac:dyDescent="0.5">
      <c r="A246" s="60">
        <v>5</v>
      </c>
      <c r="B246" s="60" t="s">
        <v>468</v>
      </c>
      <c r="C246" s="60" t="s">
        <v>469</v>
      </c>
      <c r="D246" s="61">
        <v>40756</v>
      </c>
      <c r="E246" s="60" t="s">
        <v>474</v>
      </c>
      <c r="F246" s="60" t="s">
        <v>475</v>
      </c>
      <c r="G246" s="60" t="s">
        <v>476</v>
      </c>
      <c r="H246" s="62">
        <v>72</v>
      </c>
      <c r="I246" s="62">
        <v>33.119999999999997</v>
      </c>
      <c r="J246" s="60">
        <v>6</v>
      </c>
    </row>
    <row r="247" spans="1:10" ht="18" x14ac:dyDescent="0.5">
      <c r="A247" s="60">
        <v>5</v>
      </c>
      <c r="B247" s="60" t="s">
        <v>472</v>
      </c>
      <c r="C247" s="60" t="s">
        <v>469</v>
      </c>
      <c r="D247" s="61">
        <v>40575</v>
      </c>
      <c r="E247" s="60" t="s">
        <v>474</v>
      </c>
      <c r="F247" s="60" t="s">
        <v>475</v>
      </c>
      <c r="G247" s="60" t="s">
        <v>503</v>
      </c>
      <c r="H247" s="62">
        <v>186</v>
      </c>
      <c r="I247" s="62">
        <v>79.98</v>
      </c>
      <c r="J247" s="60">
        <v>12</v>
      </c>
    </row>
    <row r="248" spans="1:10" ht="18" x14ac:dyDescent="0.5">
      <c r="A248" s="60">
        <v>5</v>
      </c>
      <c r="B248" s="60" t="s">
        <v>489</v>
      </c>
      <c r="C248" s="60" t="s">
        <v>486</v>
      </c>
      <c r="D248" s="61">
        <v>40756</v>
      </c>
      <c r="E248" s="60" t="s">
        <v>474</v>
      </c>
      <c r="F248" s="60" t="s">
        <v>475</v>
      </c>
      <c r="G248" s="60" t="s">
        <v>493</v>
      </c>
      <c r="H248" s="62">
        <v>145</v>
      </c>
      <c r="I248" s="62">
        <v>59.45</v>
      </c>
      <c r="J248" s="60">
        <v>10</v>
      </c>
    </row>
    <row r="249" spans="1:10" ht="18" x14ac:dyDescent="0.5">
      <c r="A249" s="60">
        <v>5</v>
      </c>
      <c r="B249" s="60" t="s">
        <v>485</v>
      </c>
      <c r="C249" s="60" t="s">
        <v>486</v>
      </c>
      <c r="D249" s="61">
        <v>40725</v>
      </c>
      <c r="E249" s="60" t="s">
        <v>474</v>
      </c>
      <c r="F249" s="60" t="s">
        <v>475</v>
      </c>
      <c r="G249" s="60" t="s">
        <v>488</v>
      </c>
      <c r="H249" s="62">
        <v>130.5</v>
      </c>
      <c r="I249" s="62">
        <v>57.42</v>
      </c>
      <c r="J249" s="60">
        <v>9</v>
      </c>
    </row>
    <row r="250" spans="1:10" ht="18" x14ac:dyDescent="0.5">
      <c r="A250" s="60">
        <v>5</v>
      </c>
      <c r="B250" s="60" t="s">
        <v>487</v>
      </c>
      <c r="C250" s="60" t="s">
        <v>486</v>
      </c>
      <c r="D250" s="61">
        <v>40664</v>
      </c>
      <c r="E250" s="60" t="s">
        <v>474</v>
      </c>
      <c r="F250" s="60" t="s">
        <v>475</v>
      </c>
      <c r="G250" s="60" t="s">
        <v>477</v>
      </c>
      <c r="H250" s="62">
        <v>185.4</v>
      </c>
      <c r="I250" s="62">
        <v>100.11600000000001</v>
      </c>
      <c r="J250" s="60">
        <v>12</v>
      </c>
    </row>
    <row r="251" spans="1:10" ht="18" x14ac:dyDescent="0.5">
      <c r="A251" s="60">
        <v>5</v>
      </c>
      <c r="B251" s="60" t="s">
        <v>500</v>
      </c>
      <c r="C251" s="60" t="s">
        <v>499</v>
      </c>
      <c r="D251" s="61">
        <v>40817</v>
      </c>
      <c r="E251" s="60" t="s">
        <v>474</v>
      </c>
      <c r="F251" s="60" t="s">
        <v>475</v>
      </c>
      <c r="G251" s="60" t="s">
        <v>477</v>
      </c>
      <c r="H251" s="62">
        <v>185.4</v>
      </c>
      <c r="I251" s="62">
        <v>100.11600000000001</v>
      </c>
      <c r="J251" s="60">
        <v>12</v>
      </c>
    </row>
    <row r="252" spans="1:10" ht="18" x14ac:dyDescent="0.5">
      <c r="A252" s="60">
        <v>5</v>
      </c>
      <c r="B252" s="60" t="s">
        <v>498</v>
      </c>
      <c r="C252" s="60" t="s">
        <v>499</v>
      </c>
      <c r="D252" s="61">
        <v>40664</v>
      </c>
      <c r="E252" s="60" t="s">
        <v>474</v>
      </c>
      <c r="F252" s="60" t="s">
        <v>475</v>
      </c>
      <c r="G252" s="60" t="s">
        <v>503</v>
      </c>
      <c r="H252" s="62">
        <v>186</v>
      </c>
      <c r="I252" s="62">
        <v>102.3</v>
      </c>
      <c r="J252" s="60">
        <v>12</v>
      </c>
    </row>
    <row r="253" spans="1:10" ht="18" x14ac:dyDescent="0.5">
      <c r="A253" s="60">
        <v>5</v>
      </c>
      <c r="B253" s="60" t="s">
        <v>500</v>
      </c>
      <c r="C253" s="60" t="s">
        <v>499</v>
      </c>
      <c r="D253" s="61">
        <v>40603</v>
      </c>
      <c r="E253" s="60" t="s">
        <v>474</v>
      </c>
      <c r="F253" s="60" t="s">
        <v>475</v>
      </c>
      <c r="G253" s="60" t="s">
        <v>476</v>
      </c>
      <c r="H253" s="62">
        <v>72</v>
      </c>
      <c r="I253" s="62">
        <v>36</v>
      </c>
      <c r="J253" s="60">
        <v>6</v>
      </c>
    </row>
    <row r="254" spans="1:10" ht="18" x14ac:dyDescent="0.5">
      <c r="A254" s="60">
        <v>5</v>
      </c>
      <c r="B254" s="60" t="s">
        <v>501</v>
      </c>
      <c r="C254" s="60" t="s">
        <v>499</v>
      </c>
      <c r="D254" s="61">
        <v>40575</v>
      </c>
      <c r="E254" s="60" t="s">
        <v>474</v>
      </c>
      <c r="F254" s="60" t="s">
        <v>475</v>
      </c>
      <c r="G254" s="60" t="s">
        <v>494</v>
      </c>
      <c r="H254" s="62">
        <v>135</v>
      </c>
      <c r="I254" s="62">
        <v>55.35</v>
      </c>
      <c r="J254" s="60">
        <v>9</v>
      </c>
    </row>
    <row r="255" spans="1:10" ht="18" x14ac:dyDescent="0.5">
      <c r="A255" s="60">
        <v>6</v>
      </c>
      <c r="B255" s="60" t="s">
        <v>458</v>
      </c>
      <c r="C255" s="60" t="s">
        <v>459</v>
      </c>
      <c r="D255" s="61">
        <v>40848</v>
      </c>
      <c r="E255" s="60" t="s">
        <v>474</v>
      </c>
      <c r="F255" s="60" t="s">
        <v>475</v>
      </c>
      <c r="G255" s="60" t="s">
        <v>503</v>
      </c>
      <c r="H255" s="62">
        <v>186</v>
      </c>
      <c r="I255" s="62">
        <v>79.98</v>
      </c>
      <c r="J255" s="60">
        <v>12</v>
      </c>
    </row>
    <row r="256" spans="1:10" ht="18" x14ac:dyDescent="0.5">
      <c r="A256" s="60">
        <v>6</v>
      </c>
      <c r="B256" s="60" t="s">
        <v>472</v>
      </c>
      <c r="C256" s="60" t="s">
        <v>469</v>
      </c>
      <c r="D256" s="61">
        <v>40817</v>
      </c>
      <c r="E256" s="60" t="s">
        <v>474</v>
      </c>
      <c r="F256" s="60" t="s">
        <v>475</v>
      </c>
      <c r="G256" s="60" t="s">
        <v>503</v>
      </c>
      <c r="H256" s="62">
        <v>186</v>
      </c>
      <c r="I256" s="62">
        <v>79.98</v>
      </c>
      <c r="J256" s="60">
        <v>12</v>
      </c>
    </row>
    <row r="257" spans="1:10" ht="18" x14ac:dyDescent="0.5">
      <c r="A257" s="60">
        <v>6</v>
      </c>
      <c r="B257" s="60" t="s">
        <v>468</v>
      </c>
      <c r="C257" s="60" t="s">
        <v>469</v>
      </c>
      <c r="D257" s="61">
        <v>40725</v>
      </c>
      <c r="E257" s="60" t="s">
        <v>474</v>
      </c>
      <c r="F257" s="60" t="s">
        <v>475</v>
      </c>
      <c r="G257" s="60" t="s">
        <v>476</v>
      </c>
      <c r="H257" s="62">
        <v>72</v>
      </c>
      <c r="I257" s="62">
        <v>26.64</v>
      </c>
      <c r="J257" s="60">
        <v>6</v>
      </c>
    </row>
    <row r="258" spans="1:10" ht="18" x14ac:dyDescent="0.5">
      <c r="A258" s="60">
        <v>6</v>
      </c>
      <c r="B258" s="60" t="s">
        <v>478</v>
      </c>
      <c r="C258" s="60" t="s">
        <v>469</v>
      </c>
      <c r="D258" s="61">
        <v>40664</v>
      </c>
      <c r="E258" s="60" t="s">
        <v>474</v>
      </c>
      <c r="F258" s="60" t="s">
        <v>475</v>
      </c>
      <c r="G258" s="60" t="s">
        <v>488</v>
      </c>
      <c r="H258" s="62">
        <v>130.5</v>
      </c>
      <c r="I258" s="62">
        <v>48.284999999999997</v>
      </c>
      <c r="J258" s="60">
        <v>9</v>
      </c>
    </row>
    <row r="259" spans="1:10" ht="18" x14ac:dyDescent="0.5">
      <c r="A259" s="60">
        <v>6</v>
      </c>
      <c r="B259" s="60" t="s">
        <v>487</v>
      </c>
      <c r="C259" s="60" t="s">
        <v>486</v>
      </c>
      <c r="D259" s="61">
        <v>40878</v>
      </c>
      <c r="E259" s="60" t="s">
        <v>474</v>
      </c>
      <c r="F259" s="60" t="s">
        <v>475</v>
      </c>
      <c r="G259" s="60" t="s">
        <v>503</v>
      </c>
      <c r="H259" s="62">
        <v>186</v>
      </c>
      <c r="I259" s="62">
        <v>102.3</v>
      </c>
      <c r="J259" s="60">
        <v>12</v>
      </c>
    </row>
    <row r="260" spans="1:10" ht="18" x14ac:dyDescent="0.5">
      <c r="A260" s="60">
        <v>6</v>
      </c>
      <c r="B260" s="60" t="s">
        <v>485</v>
      </c>
      <c r="C260" s="60" t="s">
        <v>486</v>
      </c>
      <c r="D260" s="61">
        <v>40848</v>
      </c>
      <c r="E260" s="60" t="s">
        <v>474</v>
      </c>
      <c r="F260" s="60" t="s">
        <v>475</v>
      </c>
      <c r="G260" s="60" t="s">
        <v>493</v>
      </c>
      <c r="H260" s="62">
        <v>145</v>
      </c>
      <c r="I260" s="62">
        <v>71.05</v>
      </c>
      <c r="J260" s="60">
        <v>10</v>
      </c>
    </row>
    <row r="261" spans="1:10" ht="18" x14ac:dyDescent="0.5">
      <c r="A261" s="60">
        <v>6</v>
      </c>
      <c r="B261" s="60" t="s">
        <v>485</v>
      </c>
      <c r="C261" s="60" t="s">
        <v>486</v>
      </c>
      <c r="D261" s="61">
        <v>40695</v>
      </c>
      <c r="E261" s="60" t="s">
        <v>474</v>
      </c>
      <c r="F261" s="60" t="s">
        <v>475</v>
      </c>
      <c r="G261" s="60" t="s">
        <v>484</v>
      </c>
      <c r="H261" s="62">
        <v>104.4</v>
      </c>
      <c r="I261" s="62">
        <v>48.024000000000008</v>
      </c>
      <c r="J261" s="60">
        <v>9</v>
      </c>
    </row>
    <row r="262" spans="1:10" ht="18" x14ac:dyDescent="0.5">
      <c r="A262" s="60">
        <v>6</v>
      </c>
      <c r="B262" s="60" t="s">
        <v>489</v>
      </c>
      <c r="C262" s="60" t="s">
        <v>486</v>
      </c>
      <c r="D262" s="61">
        <v>40664</v>
      </c>
      <c r="E262" s="60" t="s">
        <v>474</v>
      </c>
      <c r="F262" s="60" t="s">
        <v>475</v>
      </c>
      <c r="G262" s="60" t="s">
        <v>476</v>
      </c>
      <c r="H262" s="62">
        <v>72</v>
      </c>
      <c r="I262" s="62">
        <v>32.4</v>
      </c>
      <c r="J262" s="60">
        <v>6</v>
      </c>
    </row>
    <row r="263" spans="1:10" ht="18" x14ac:dyDescent="0.5">
      <c r="A263" s="60">
        <v>6</v>
      </c>
      <c r="B263" s="60" t="s">
        <v>487</v>
      </c>
      <c r="C263" s="60" t="s">
        <v>486</v>
      </c>
      <c r="D263" s="61">
        <v>40544</v>
      </c>
      <c r="E263" s="60" t="s">
        <v>474</v>
      </c>
      <c r="F263" s="60" t="s">
        <v>475</v>
      </c>
      <c r="G263" s="60" t="s">
        <v>477</v>
      </c>
      <c r="H263" s="62">
        <v>185.4</v>
      </c>
      <c r="I263" s="62">
        <v>100.11600000000001</v>
      </c>
      <c r="J263" s="60">
        <v>12</v>
      </c>
    </row>
    <row r="264" spans="1:10" ht="18" x14ac:dyDescent="0.5">
      <c r="A264" s="60">
        <v>6</v>
      </c>
      <c r="B264" s="60" t="s">
        <v>498</v>
      </c>
      <c r="C264" s="60" t="s">
        <v>499</v>
      </c>
      <c r="D264" s="61">
        <v>40878</v>
      </c>
      <c r="E264" s="60" t="s">
        <v>474</v>
      </c>
      <c r="F264" s="60" t="s">
        <v>475</v>
      </c>
      <c r="G264" s="60" t="s">
        <v>488</v>
      </c>
      <c r="H264" s="62">
        <v>130.5</v>
      </c>
      <c r="I264" s="62">
        <v>58.725000000000001</v>
      </c>
      <c r="J264" s="60">
        <v>9</v>
      </c>
    </row>
    <row r="265" spans="1:10" ht="18" x14ac:dyDescent="0.5">
      <c r="A265" s="60">
        <v>6</v>
      </c>
      <c r="B265" s="60" t="s">
        <v>500</v>
      </c>
      <c r="C265" s="60" t="s">
        <v>499</v>
      </c>
      <c r="D265" s="61">
        <v>40817</v>
      </c>
      <c r="E265" s="60" t="s">
        <v>474</v>
      </c>
      <c r="F265" s="60" t="s">
        <v>475</v>
      </c>
      <c r="G265" s="60" t="s">
        <v>494</v>
      </c>
      <c r="H265" s="62">
        <v>135</v>
      </c>
      <c r="I265" s="62">
        <v>49.95</v>
      </c>
      <c r="J265" s="60">
        <v>9</v>
      </c>
    </row>
    <row r="266" spans="1:10" ht="18" x14ac:dyDescent="0.5">
      <c r="A266" s="60">
        <v>6</v>
      </c>
      <c r="B266" s="60" t="s">
        <v>501</v>
      </c>
      <c r="C266" s="60" t="s">
        <v>499</v>
      </c>
      <c r="D266" s="61">
        <v>40695</v>
      </c>
      <c r="E266" s="60" t="s">
        <v>474</v>
      </c>
      <c r="F266" s="60" t="s">
        <v>475</v>
      </c>
      <c r="G266" s="60" t="s">
        <v>494</v>
      </c>
      <c r="H266" s="62">
        <v>135</v>
      </c>
      <c r="I266" s="62">
        <v>55.35</v>
      </c>
      <c r="J266" s="60">
        <v>9</v>
      </c>
    </row>
    <row r="267" spans="1:10" ht="18" x14ac:dyDescent="0.5">
      <c r="A267" s="60">
        <v>6</v>
      </c>
      <c r="B267" s="60" t="s">
        <v>500</v>
      </c>
      <c r="C267" s="60" t="s">
        <v>499</v>
      </c>
      <c r="D267" s="61">
        <v>40544</v>
      </c>
      <c r="E267" s="60" t="s">
        <v>474</v>
      </c>
      <c r="F267" s="60" t="s">
        <v>475</v>
      </c>
      <c r="G267" s="60" t="s">
        <v>477</v>
      </c>
      <c r="H267" s="62">
        <v>185.4</v>
      </c>
      <c r="I267" s="62">
        <v>100.11600000000001</v>
      </c>
      <c r="J267" s="60">
        <v>12</v>
      </c>
    </row>
    <row r="268" spans="1:10" ht="18" x14ac:dyDescent="0.5">
      <c r="A268" s="60">
        <v>7</v>
      </c>
      <c r="B268" s="60" t="s">
        <v>458</v>
      </c>
      <c r="C268" s="60" t="s">
        <v>459</v>
      </c>
      <c r="D268" s="61">
        <v>40848</v>
      </c>
      <c r="E268" s="60" t="s">
        <v>474</v>
      </c>
      <c r="F268" s="60" t="s">
        <v>475</v>
      </c>
      <c r="G268" s="60" t="s">
        <v>476</v>
      </c>
      <c r="H268" s="62">
        <v>72</v>
      </c>
      <c r="I268" s="62">
        <v>26.64</v>
      </c>
      <c r="J268" s="60">
        <v>6</v>
      </c>
    </row>
    <row r="269" spans="1:10" ht="18" x14ac:dyDescent="0.5">
      <c r="A269" s="60">
        <v>7</v>
      </c>
      <c r="B269" s="60" t="s">
        <v>472</v>
      </c>
      <c r="C269" s="60" t="s">
        <v>469</v>
      </c>
      <c r="D269" s="61">
        <v>40817</v>
      </c>
      <c r="E269" s="60" t="s">
        <v>474</v>
      </c>
      <c r="F269" s="60" t="s">
        <v>475</v>
      </c>
      <c r="G269" s="60" t="s">
        <v>493</v>
      </c>
      <c r="H269" s="62">
        <v>145</v>
      </c>
      <c r="I269" s="62">
        <v>71.05</v>
      </c>
      <c r="J269" s="60">
        <v>10</v>
      </c>
    </row>
    <row r="270" spans="1:10" ht="18" x14ac:dyDescent="0.5">
      <c r="A270" s="60">
        <v>7</v>
      </c>
      <c r="B270" s="60" t="s">
        <v>468</v>
      </c>
      <c r="C270" s="60" t="s">
        <v>469</v>
      </c>
      <c r="D270" s="61">
        <v>40725</v>
      </c>
      <c r="E270" s="60" t="s">
        <v>474</v>
      </c>
      <c r="F270" s="60" t="s">
        <v>475</v>
      </c>
      <c r="G270" s="60" t="s">
        <v>493</v>
      </c>
      <c r="H270" s="62">
        <v>145</v>
      </c>
      <c r="I270" s="62">
        <v>71.05</v>
      </c>
      <c r="J270" s="60">
        <v>10</v>
      </c>
    </row>
    <row r="271" spans="1:10" ht="18" x14ac:dyDescent="0.5">
      <c r="A271" s="60">
        <v>7</v>
      </c>
      <c r="B271" s="60" t="s">
        <v>478</v>
      </c>
      <c r="C271" s="60" t="s">
        <v>469</v>
      </c>
      <c r="D271" s="61">
        <v>40664</v>
      </c>
      <c r="E271" s="60" t="s">
        <v>474</v>
      </c>
      <c r="F271" s="60" t="s">
        <v>475</v>
      </c>
      <c r="G271" s="60" t="s">
        <v>493</v>
      </c>
      <c r="H271" s="62">
        <v>145</v>
      </c>
      <c r="I271" s="62">
        <v>78.3</v>
      </c>
      <c r="J271" s="60">
        <v>10</v>
      </c>
    </row>
    <row r="272" spans="1:10" ht="18" x14ac:dyDescent="0.5">
      <c r="A272" s="60">
        <v>7</v>
      </c>
      <c r="B272" s="60" t="s">
        <v>487</v>
      </c>
      <c r="C272" s="60" t="s">
        <v>486</v>
      </c>
      <c r="D272" s="61">
        <v>40817</v>
      </c>
      <c r="E272" s="60" t="s">
        <v>474</v>
      </c>
      <c r="F272" s="60" t="s">
        <v>475</v>
      </c>
      <c r="G272" s="60" t="s">
        <v>494</v>
      </c>
      <c r="H272" s="62">
        <v>135</v>
      </c>
      <c r="I272" s="62">
        <v>55.35</v>
      </c>
      <c r="J272" s="60">
        <v>9</v>
      </c>
    </row>
    <row r="273" spans="1:10" ht="18" x14ac:dyDescent="0.5">
      <c r="A273" s="60">
        <v>7</v>
      </c>
      <c r="B273" s="60" t="s">
        <v>485</v>
      </c>
      <c r="C273" s="60" t="s">
        <v>486</v>
      </c>
      <c r="D273" s="61">
        <v>40817</v>
      </c>
      <c r="E273" s="60" t="s">
        <v>474</v>
      </c>
      <c r="F273" s="60" t="s">
        <v>475</v>
      </c>
      <c r="G273" s="60" t="s">
        <v>477</v>
      </c>
      <c r="H273" s="62">
        <v>185.4</v>
      </c>
      <c r="I273" s="62">
        <v>83.43</v>
      </c>
      <c r="J273" s="60">
        <v>12</v>
      </c>
    </row>
    <row r="274" spans="1:10" ht="18" x14ac:dyDescent="0.5">
      <c r="A274" s="60">
        <v>7</v>
      </c>
      <c r="B274" s="60" t="s">
        <v>489</v>
      </c>
      <c r="C274" s="60" t="s">
        <v>486</v>
      </c>
      <c r="D274" s="61">
        <v>40664</v>
      </c>
      <c r="E274" s="60" t="s">
        <v>474</v>
      </c>
      <c r="F274" s="60" t="s">
        <v>475</v>
      </c>
      <c r="G274" s="60" t="s">
        <v>488</v>
      </c>
      <c r="H274" s="62">
        <v>130.5</v>
      </c>
      <c r="I274" s="62">
        <v>57.42</v>
      </c>
      <c r="J274" s="60">
        <v>9</v>
      </c>
    </row>
    <row r="275" spans="1:10" ht="18" x14ac:dyDescent="0.5">
      <c r="A275" s="60">
        <v>7</v>
      </c>
      <c r="B275" s="60" t="s">
        <v>485</v>
      </c>
      <c r="C275" s="60" t="s">
        <v>486</v>
      </c>
      <c r="D275" s="61">
        <v>40664</v>
      </c>
      <c r="E275" s="60" t="s">
        <v>474</v>
      </c>
      <c r="F275" s="60" t="s">
        <v>475</v>
      </c>
      <c r="G275" s="60" t="s">
        <v>488</v>
      </c>
      <c r="H275" s="62">
        <v>130.5</v>
      </c>
      <c r="I275" s="62">
        <v>63.945</v>
      </c>
      <c r="J275" s="60">
        <v>9</v>
      </c>
    </row>
    <row r="276" spans="1:10" ht="18" x14ac:dyDescent="0.5">
      <c r="A276" s="60">
        <v>7</v>
      </c>
      <c r="B276" s="60" t="s">
        <v>487</v>
      </c>
      <c r="C276" s="60" t="s">
        <v>486</v>
      </c>
      <c r="D276" s="61">
        <v>40544</v>
      </c>
      <c r="E276" s="60" t="s">
        <v>474</v>
      </c>
      <c r="F276" s="60" t="s">
        <v>475</v>
      </c>
      <c r="G276" s="60" t="s">
        <v>476</v>
      </c>
      <c r="H276" s="62">
        <v>72</v>
      </c>
      <c r="I276" s="62">
        <v>39.6</v>
      </c>
      <c r="J276" s="60">
        <v>6</v>
      </c>
    </row>
    <row r="277" spans="1:10" ht="18" x14ac:dyDescent="0.5">
      <c r="A277" s="60">
        <v>7</v>
      </c>
      <c r="B277" s="60" t="s">
        <v>498</v>
      </c>
      <c r="C277" s="60" t="s">
        <v>499</v>
      </c>
      <c r="D277" s="61">
        <v>40878</v>
      </c>
      <c r="E277" s="60" t="s">
        <v>474</v>
      </c>
      <c r="F277" s="60" t="s">
        <v>475</v>
      </c>
      <c r="G277" s="60" t="s">
        <v>476</v>
      </c>
      <c r="H277" s="62">
        <v>72</v>
      </c>
      <c r="I277" s="62">
        <v>32.4</v>
      </c>
      <c r="J277" s="60">
        <v>6</v>
      </c>
    </row>
    <row r="278" spans="1:10" ht="18" x14ac:dyDescent="0.5">
      <c r="A278" s="60">
        <v>7</v>
      </c>
      <c r="B278" s="60" t="s">
        <v>500</v>
      </c>
      <c r="C278" s="60" t="s">
        <v>499</v>
      </c>
      <c r="D278" s="61">
        <v>40787</v>
      </c>
      <c r="E278" s="60" t="s">
        <v>474</v>
      </c>
      <c r="F278" s="60" t="s">
        <v>475</v>
      </c>
      <c r="G278" s="60" t="s">
        <v>488</v>
      </c>
      <c r="H278" s="62">
        <v>130.5</v>
      </c>
      <c r="I278" s="62">
        <v>48.284999999999997</v>
      </c>
      <c r="J278" s="60">
        <v>9</v>
      </c>
    </row>
    <row r="279" spans="1:10" ht="18" x14ac:dyDescent="0.5">
      <c r="A279" s="60">
        <v>7</v>
      </c>
      <c r="B279" s="60" t="s">
        <v>501</v>
      </c>
      <c r="C279" s="60" t="s">
        <v>499</v>
      </c>
      <c r="D279" s="61">
        <v>40695</v>
      </c>
      <c r="E279" s="60" t="s">
        <v>474</v>
      </c>
      <c r="F279" s="60" t="s">
        <v>475</v>
      </c>
      <c r="G279" s="60" t="s">
        <v>477</v>
      </c>
      <c r="H279" s="62">
        <v>185.4</v>
      </c>
      <c r="I279" s="62">
        <v>101.97</v>
      </c>
      <c r="J279" s="60">
        <v>12</v>
      </c>
    </row>
    <row r="280" spans="1:10" ht="18" x14ac:dyDescent="0.5">
      <c r="A280" s="60">
        <v>7</v>
      </c>
      <c r="B280" s="60" t="s">
        <v>500</v>
      </c>
      <c r="C280" s="60" t="s">
        <v>499</v>
      </c>
      <c r="D280" s="61">
        <v>40544</v>
      </c>
      <c r="E280" s="60" t="s">
        <v>474</v>
      </c>
      <c r="F280" s="60" t="s">
        <v>475</v>
      </c>
      <c r="G280" s="60" t="s">
        <v>477</v>
      </c>
      <c r="H280" s="62">
        <v>185.4</v>
      </c>
      <c r="I280" s="62">
        <v>83.43</v>
      </c>
      <c r="J280" s="60">
        <v>12</v>
      </c>
    </row>
    <row r="281" spans="1:10" ht="18" x14ac:dyDescent="0.5">
      <c r="A281" s="60">
        <v>9</v>
      </c>
      <c r="B281" s="60" t="s">
        <v>465</v>
      </c>
      <c r="C281" s="60" t="s">
        <v>459</v>
      </c>
      <c r="D281" s="61">
        <v>40634</v>
      </c>
      <c r="E281" s="60" t="s">
        <v>474</v>
      </c>
      <c r="F281" s="60" t="s">
        <v>475</v>
      </c>
      <c r="G281" s="60" t="s">
        <v>476</v>
      </c>
      <c r="H281" s="62">
        <v>72</v>
      </c>
      <c r="I281" s="62">
        <v>37.44</v>
      </c>
      <c r="J281" s="60">
        <v>6</v>
      </c>
    </row>
    <row r="282" spans="1:10" ht="18" x14ac:dyDescent="0.5">
      <c r="A282" s="60">
        <v>9</v>
      </c>
      <c r="B282" s="60" t="s">
        <v>468</v>
      </c>
      <c r="C282" s="60" t="s">
        <v>469</v>
      </c>
      <c r="D282" s="61">
        <v>40878</v>
      </c>
      <c r="E282" s="60" t="s">
        <v>474</v>
      </c>
      <c r="F282" s="60" t="s">
        <v>475</v>
      </c>
      <c r="G282" s="60" t="s">
        <v>494</v>
      </c>
      <c r="H282" s="62">
        <v>135</v>
      </c>
      <c r="I282" s="62">
        <v>55.35</v>
      </c>
      <c r="J282" s="60">
        <v>9</v>
      </c>
    </row>
    <row r="283" spans="1:10" ht="18" x14ac:dyDescent="0.5">
      <c r="A283" s="60">
        <v>9</v>
      </c>
      <c r="B283" s="60" t="s">
        <v>478</v>
      </c>
      <c r="C283" s="60" t="s">
        <v>469</v>
      </c>
      <c r="D283" s="61">
        <v>40848</v>
      </c>
      <c r="E283" s="60" t="s">
        <v>474</v>
      </c>
      <c r="F283" s="60" t="s">
        <v>475</v>
      </c>
      <c r="G283" s="60" t="s">
        <v>494</v>
      </c>
      <c r="H283" s="62">
        <v>135</v>
      </c>
      <c r="I283" s="62">
        <v>55.35</v>
      </c>
      <c r="J283" s="60">
        <v>9</v>
      </c>
    </row>
    <row r="284" spans="1:10" ht="18" x14ac:dyDescent="0.5">
      <c r="A284" s="60">
        <v>9</v>
      </c>
      <c r="B284" s="60" t="s">
        <v>472</v>
      </c>
      <c r="C284" s="60" t="s">
        <v>469</v>
      </c>
      <c r="D284" s="61">
        <v>40787</v>
      </c>
      <c r="E284" s="60" t="s">
        <v>474</v>
      </c>
      <c r="F284" s="60" t="s">
        <v>475</v>
      </c>
      <c r="G284" s="60" t="s">
        <v>494</v>
      </c>
      <c r="H284" s="62">
        <v>135</v>
      </c>
      <c r="I284" s="62">
        <v>63.45</v>
      </c>
      <c r="J284" s="60">
        <v>9</v>
      </c>
    </row>
    <row r="285" spans="1:10" ht="18" x14ac:dyDescent="0.5">
      <c r="A285" s="60">
        <v>9</v>
      </c>
      <c r="B285" s="60" t="s">
        <v>492</v>
      </c>
      <c r="C285" s="60" t="s">
        <v>486</v>
      </c>
      <c r="D285" s="61">
        <v>40787</v>
      </c>
      <c r="E285" s="60" t="s">
        <v>474</v>
      </c>
      <c r="F285" s="60" t="s">
        <v>475</v>
      </c>
      <c r="G285" s="60" t="s">
        <v>488</v>
      </c>
      <c r="H285" s="62">
        <v>130.5</v>
      </c>
      <c r="I285" s="62">
        <v>50.895000000000003</v>
      </c>
      <c r="J285" s="60">
        <v>9</v>
      </c>
    </row>
    <row r="286" spans="1:10" ht="18" x14ac:dyDescent="0.5">
      <c r="A286" s="60">
        <v>9</v>
      </c>
      <c r="B286" s="60" t="s">
        <v>485</v>
      </c>
      <c r="C286" s="60" t="s">
        <v>486</v>
      </c>
      <c r="D286" s="61">
        <v>40725</v>
      </c>
      <c r="E286" s="60" t="s">
        <v>474</v>
      </c>
      <c r="F286" s="60" t="s">
        <v>475</v>
      </c>
      <c r="G286" s="60" t="s">
        <v>493</v>
      </c>
      <c r="H286" s="62">
        <v>145</v>
      </c>
      <c r="I286" s="62">
        <v>65.25</v>
      </c>
      <c r="J286" s="60">
        <v>10</v>
      </c>
    </row>
    <row r="287" spans="1:10" ht="18" x14ac:dyDescent="0.5">
      <c r="A287" s="60">
        <v>9</v>
      </c>
      <c r="B287" s="60" t="s">
        <v>487</v>
      </c>
      <c r="C287" s="60" t="s">
        <v>486</v>
      </c>
      <c r="D287" s="61">
        <v>40695</v>
      </c>
      <c r="E287" s="60" t="s">
        <v>474</v>
      </c>
      <c r="F287" s="60" t="s">
        <v>475</v>
      </c>
      <c r="G287" s="60" t="s">
        <v>493</v>
      </c>
      <c r="H287" s="62">
        <v>145</v>
      </c>
      <c r="I287" s="62">
        <v>78.3</v>
      </c>
      <c r="J287" s="60">
        <v>10</v>
      </c>
    </row>
    <row r="288" spans="1:10" ht="18" x14ac:dyDescent="0.5">
      <c r="A288" s="60">
        <v>9</v>
      </c>
      <c r="B288" s="60" t="s">
        <v>485</v>
      </c>
      <c r="C288" s="60" t="s">
        <v>486</v>
      </c>
      <c r="D288" s="61">
        <v>40634</v>
      </c>
      <c r="E288" s="60" t="s">
        <v>474</v>
      </c>
      <c r="F288" s="60" t="s">
        <v>475</v>
      </c>
      <c r="G288" s="60" t="s">
        <v>488</v>
      </c>
      <c r="H288" s="62">
        <v>130.5</v>
      </c>
      <c r="I288" s="62">
        <v>54.81</v>
      </c>
      <c r="J288" s="60">
        <v>9</v>
      </c>
    </row>
    <row r="289" spans="1:10" ht="18" x14ac:dyDescent="0.5">
      <c r="A289" s="60">
        <v>9</v>
      </c>
      <c r="B289" s="60" t="s">
        <v>489</v>
      </c>
      <c r="C289" s="60" t="s">
        <v>486</v>
      </c>
      <c r="D289" s="61">
        <v>40603</v>
      </c>
      <c r="E289" s="60" t="s">
        <v>474</v>
      </c>
      <c r="F289" s="60" t="s">
        <v>475</v>
      </c>
      <c r="G289" s="60" t="s">
        <v>493</v>
      </c>
      <c r="H289" s="62">
        <v>145</v>
      </c>
      <c r="I289" s="62">
        <v>59.45</v>
      </c>
      <c r="J289" s="60">
        <v>10</v>
      </c>
    </row>
    <row r="290" spans="1:10" ht="18" x14ac:dyDescent="0.5">
      <c r="A290" s="60">
        <v>9</v>
      </c>
      <c r="B290" s="60" t="s">
        <v>498</v>
      </c>
      <c r="C290" s="60" t="s">
        <v>499</v>
      </c>
      <c r="D290" s="61">
        <v>40725</v>
      </c>
      <c r="E290" s="60" t="s">
        <v>474</v>
      </c>
      <c r="F290" s="60" t="s">
        <v>475</v>
      </c>
      <c r="G290" s="60" t="s">
        <v>488</v>
      </c>
      <c r="H290" s="62">
        <v>130.5</v>
      </c>
      <c r="I290" s="62">
        <v>50.895000000000003</v>
      </c>
      <c r="J290" s="60">
        <v>9</v>
      </c>
    </row>
    <row r="291" spans="1:10" ht="18" x14ac:dyDescent="0.5">
      <c r="A291" s="60">
        <v>9</v>
      </c>
      <c r="B291" s="60" t="s">
        <v>500</v>
      </c>
      <c r="C291" s="60" t="s">
        <v>499</v>
      </c>
      <c r="D291" s="61">
        <v>40634</v>
      </c>
      <c r="E291" s="60" t="s">
        <v>474</v>
      </c>
      <c r="F291" s="60" t="s">
        <v>475</v>
      </c>
      <c r="G291" s="60" t="s">
        <v>493</v>
      </c>
      <c r="H291" s="62">
        <v>145</v>
      </c>
      <c r="I291" s="62">
        <v>65.25</v>
      </c>
      <c r="J291" s="60">
        <v>10</v>
      </c>
    </row>
    <row r="292" spans="1:10" ht="18" x14ac:dyDescent="0.5">
      <c r="A292" s="60">
        <v>9</v>
      </c>
      <c r="B292" s="60" t="s">
        <v>501</v>
      </c>
      <c r="C292" s="60" t="s">
        <v>499</v>
      </c>
      <c r="D292" s="61">
        <v>40603</v>
      </c>
      <c r="E292" s="60" t="s">
        <v>474</v>
      </c>
      <c r="F292" s="60" t="s">
        <v>475</v>
      </c>
      <c r="G292" s="60" t="s">
        <v>477</v>
      </c>
      <c r="H292" s="62">
        <v>185.4</v>
      </c>
      <c r="I292" s="62">
        <v>101.97</v>
      </c>
      <c r="J292" s="60">
        <v>12</v>
      </c>
    </row>
    <row r="293" spans="1:10" ht="18" x14ac:dyDescent="0.5">
      <c r="A293" s="60">
        <v>1</v>
      </c>
      <c r="B293" s="60" t="s">
        <v>472</v>
      </c>
      <c r="C293" s="60" t="s">
        <v>469</v>
      </c>
      <c r="D293" s="61">
        <v>40725</v>
      </c>
      <c r="E293" s="60" t="s">
        <v>474</v>
      </c>
      <c r="F293" s="60" t="s">
        <v>479</v>
      </c>
      <c r="G293" s="60" t="s">
        <v>480</v>
      </c>
      <c r="H293" s="62">
        <v>160</v>
      </c>
      <c r="I293" s="62">
        <v>83.2</v>
      </c>
      <c r="J293" s="60">
        <v>10</v>
      </c>
    </row>
    <row r="294" spans="1:10" ht="18" x14ac:dyDescent="0.5">
      <c r="A294" s="60">
        <v>1</v>
      </c>
      <c r="B294" s="60" t="s">
        <v>485</v>
      </c>
      <c r="C294" s="60" t="s">
        <v>486</v>
      </c>
      <c r="D294" s="61">
        <v>40664</v>
      </c>
      <c r="E294" s="60" t="s">
        <v>474</v>
      </c>
      <c r="F294" s="60" t="s">
        <v>479</v>
      </c>
      <c r="G294" s="60" t="s">
        <v>480</v>
      </c>
      <c r="H294" s="62">
        <v>160</v>
      </c>
      <c r="I294" s="62">
        <v>83.2</v>
      </c>
      <c r="J294" s="60">
        <v>10</v>
      </c>
    </row>
    <row r="295" spans="1:10" ht="18" x14ac:dyDescent="0.5">
      <c r="A295" s="60">
        <v>1</v>
      </c>
      <c r="B295" s="60" t="s">
        <v>485</v>
      </c>
      <c r="C295" s="60" t="s">
        <v>486</v>
      </c>
      <c r="D295" s="61">
        <v>40634</v>
      </c>
      <c r="E295" s="60" t="s">
        <v>474</v>
      </c>
      <c r="F295" s="60" t="s">
        <v>479</v>
      </c>
      <c r="G295" s="60" t="s">
        <v>480</v>
      </c>
      <c r="H295" s="62">
        <v>160</v>
      </c>
      <c r="I295" s="62">
        <v>86.4</v>
      </c>
      <c r="J295" s="60">
        <v>10</v>
      </c>
    </row>
    <row r="296" spans="1:10" ht="18" x14ac:dyDescent="0.5">
      <c r="A296" s="60">
        <v>1</v>
      </c>
      <c r="B296" s="60" t="s">
        <v>489</v>
      </c>
      <c r="C296" s="60" t="s">
        <v>486</v>
      </c>
      <c r="D296" s="61">
        <v>40603</v>
      </c>
      <c r="E296" s="60" t="s">
        <v>474</v>
      </c>
      <c r="F296" s="60" t="s">
        <v>479</v>
      </c>
      <c r="G296" s="60" t="s">
        <v>496</v>
      </c>
      <c r="H296" s="62">
        <v>89.55</v>
      </c>
      <c r="I296" s="62">
        <v>34.924500000000002</v>
      </c>
      <c r="J296" s="60">
        <v>9</v>
      </c>
    </row>
    <row r="297" spans="1:10" ht="18" x14ac:dyDescent="0.5">
      <c r="A297" s="60">
        <v>1</v>
      </c>
      <c r="B297" s="60" t="s">
        <v>501</v>
      </c>
      <c r="C297" s="60" t="s">
        <v>499</v>
      </c>
      <c r="D297" s="61">
        <v>40695</v>
      </c>
      <c r="E297" s="60" t="s">
        <v>474</v>
      </c>
      <c r="F297" s="60" t="s">
        <v>479</v>
      </c>
      <c r="G297" s="60" t="s">
        <v>502</v>
      </c>
      <c r="H297" s="62">
        <v>282</v>
      </c>
      <c r="I297" s="62">
        <v>138.18</v>
      </c>
      <c r="J297" s="60">
        <v>12</v>
      </c>
    </row>
    <row r="298" spans="1:10" ht="18" x14ac:dyDescent="0.5">
      <c r="A298" s="60">
        <v>2</v>
      </c>
      <c r="B298" s="60" t="s">
        <v>468</v>
      </c>
      <c r="C298" s="60" t="s">
        <v>469</v>
      </c>
      <c r="D298" s="61">
        <v>40878</v>
      </c>
      <c r="E298" s="60" t="s">
        <v>474</v>
      </c>
      <c r="F298" s="60" t="s">
        <v>479</v>
      </c>
      <c r="G298" s="60" t="s">
        <v>502</v>
      </c>
      <c r="H298" s="62">
        <v>282</v>
      </c>
      <c r="I298" s="62">
        <v>138.18</v>
      </c>
      <c r="J298" s="60">
        <v>12</v>
      </c>
    </row>
    <row r="299" spans="1:10" ht="18" x14ac:dyDescent="0.5">
      <c r="A299" s="60">
        <v>2</v>
      </c>
      <c r="B299" s="60" t="s">
        <v>485</v>
      </c>
      <c r="C299" s="60" t="s">
        <v>486</v>
      </c>
      <c r="D299" s="61">
        <v>40817</v>
      </c>
      <c r="E299" s="60" t="s">
        <v>474</v>
      </c>
      <c r="F299" s="60" t="s">
        <v>479</v>
      </c>
      <c r="G299" s="60" t="s">
        <v>496</v>
      </c>
      <c r="H299" s="62">
        <v>89.55</v>
      </c>
      <c r="I299" s="62">
        <v>34.924500000000002</v>
      </c>
      <c r="J299" s="60">
        <v>9</v>
      </c>
    </row>
    <row r="300" spans="1:10" ht="18" x14ac:dyDescent="0.5">
      <c r="A300" s="60">
        <v>2</v>
      </c>
      <c r="B300" s="60" t="s">
        <v>500</v>
      </c>
      <c r="C300" s="60" t="s">
        <v>499</v>
      </c>
      <c r="D300" s="61">
        <v>40634</v>
      </c>
      <c r="E300" s="60" t="s">
        <v>474</v>
      </c>
      <c r="F300" s="60" t="s">
        <v>479</v>
      </c>
      <c r="G300" s="60" t="s">
        <v>496</v>
      </c>
      <c r="H300" s="62">
        <v>89.55</v>
      </c>
      <c r="I300" s="62">
        <v>47.461500000000001</v>
      </c>
      <c r="J300" s="60">
        <v>9</v>
      </c>
    </row>
    <row r="301" spans="1:10" ht="18" x14ac:dyDescent="0.5">
      <c r="A301" s="60">
        <v>3</v>
      </c>
      <c r="B301" s="60" t="s">
        <v>487</v>
      </c>
      <c r="C301" s="60" t="s">
        <v>486</v>
      </c>
      <c r="D301" s="61">
        <v>40848</v>
      </c>
      <c r="E301" s="60" t="s">
        <v>474</v>
      </c>
      <c r="F301" s="60" t="s">
        <v>479</v>
      </c>
      <c r="G301" s="60" t="s">
        <v>502</v>
      </c>
      <c r="H301" s="62">
        <v>282</v>
      </c>
      <c r="I301" s="62">
        <v>138.18</v>
      </c>
      <c r="J301" s="60">
        <v>12</v>
      </c>
    </row>
    <row r="302" spans="1:10" ht="18" x14ac:dyDescent="0.5">
      <c r="A302" s="60">
        <v>4</v>
      </c>
      <c r="B302" s="60" t="s">
        <v>487</v>
      </c>
      <c r="C302" s="60" t="s">
        <v>486</v>
      </c>
      <c r="D302" s="61">
        <v>40817</v>
      </c>
      <c r="E302" s="60" t="s">
        <v>474</v>
      </c>
      <c r="F302" s="60" t="s">
        <v>479</v>
      </c>
      <c r="G302" s="60" t="s">
        <v>496</v>
      </c>
      <c r="H302" s="62">
        <v>89.55</v>
      </c>
      <c r="I302" s="62">
        <v>47.461500000000001</v>
      </c>
      <c r="J302" s="60">
        <v>9</v>
      </c>
    </row>
    <row r="303" spans="1:10" ht="18" x14ac:dyDescent="0.5">
      <c r="A303" s="60">
        <v>4</v>
      </c>
      <c r="B303" s="60" t="s">
        <v>500</v>
      </c>
      <c r="C303" s="60" t="s">
        <v>499</v>
      </c>
      <c r="D303" s="61">
        <v>40848</v>
      </c>
      <c r="E303" s="60" t="s">
        <v>474</v>
      </c>
      <c r="F303" s="60" t="s">
        <v>479</v>
      </c>
      <c r="G303" s="60" t="s">
        <v>480</v>
      </c>
      <c r="H303" s="62">
        <v>160</v>
      </c>
      <c r="I303" s="62">
        <v>86.4</v>
      </c>
      <c r="J303" s="60">
        <v>10</v>
      </c>
    </row>
    <row r="304" spans="1:10" ht="18" x14ac:dyDescent="0.5">
      <c r="A304" s="60">
        <v>5</v>
      </c>
      <c r="B304" s="60" t="s">
        <v>465</v>
      </c>
      <c r="C304" s="60" t="s">
        <v>459</v>
      </c>
      <c r="D304" s="61">
        <v>40634</v>
      </c>
      <c r="E304" s="60" t="s">
        <v>474</v>
      </c>
      <c r="F304" s="60" t="s">
        <v>479</v>
      </c>
      <c r="G304" s="60" t="s">
        <v>480</v>
      </c>
      <c r="H304" s="62">
        <v>160</v>
      </c>
      <c r="I304" s="62">
        <v>83.2</v>
      </c>
      <c r="J304" s="60">
        <v>10</v>
      </c>
    </row>
    <row r="305" spans="1:10" ht="18" x14ac:dyDescent="0.5">
      <c r="A305" s="60">
        <v>5</v>
      </c>
      <c r="B305" s="60" t="s">
        <v>468</v>
      </c>
      <c r="C305" s="60" t="s">
        <v>469</v>
      </c>
      <c r="D305" s="61">
        <v>40787</v>
      </c>
      <c r="E305" s="60" t="s">
        <v>474</v>
      </c>
      <c r="F305" s="60" t="s">
        <v>479</v>
      </c>
      <c r="G305" s="60" t="s">
        <v>480</v>
      </c>
      <c r="H305" s="62">
        <v>160</v>
      </c>
      <c r="I305" s="62">
        <v>86.4</v>
      </c>
      <c r="J305" s="60">
        <v>10</v>
      </c>
    </row>
    <row r="306" spans="1:10" ht="18" x14ac:dyDescent="0.5">
      <c r="A306" s="60">
        <v>5</v>
      </c>
      <c r="B306" s="60" t="s">
        <v>489</v>
      </c>
      <c r="C306" s="60" t="s">
        <v>486</v>
      </c>
      <c r="D306" s="61">
        <v>40848</v>
      </c>
      <c r="E306" s="60" t="s">
        <v>474</v>
      </c>
      <c r="F306" s="60" t="s">
        <v>479</v>
      </c>
      <c r="G306" s="60" t="s">
        <v>502</v>
      </c>
      <c r="H306" s="62">
        <v>282</v>
      </c>
      <c r="I306" s="62">
        <v>152.28</v>
      </c>
      <c r="J306" s="60">
        <v>12</v>
      </c>
    </row>
    <row r="307" spans="1:10" ht="18" x14ac:dyDescent="0.5">
      <c r="A307" s="60">
        <v>5</v>
      </c>
      <c r="B307" s="60" t="s">
        <v>485</v>
      </c>
      <c r="C307" s="60" t="s">
        <v>486</v>
      </c>
      <c r="D307" s="61">
        <v>40725</v>
      </c>
      <c r="E307" s="60" t="s">
        <v>474</v>
      </c>
      <c r="F307" s="60" t="s">
        <v>479</v>
      </c>
      <c r="G307" s="60" t="s">
        <v>496</v>
      </c>
      <c r="H307" s="62">
        <v>89.55</v>
      </c>
      <c r="I307" s="62">
        <v>47.461500000000001</v>
      </c>
      <c r="J307" s="60">
        <v>9</v>
      </c>
    </row>
    <row r="308" spans="1:10" ht="18" x14ac:dyDescent="0.5">
      <c r="A308" s="60">
        <v>6</v>
      </c>
      <c r="B308" s="60" t="s">
        <v>468</v>
      </c>
      <c r="C308" s="60" t="s">
        <v>469</v>
      </c>
      <c r="D308" s="61">
        <v>40756</v>
      </c>
      <c r="E308" s="60" t="s">
        <v>474</v>
      </c>
      <c r="F308" s="60" t="s">
        <v>479</v>
      </c>
      <c r="G308" s="60" t="s">
        <v>480</v>
      </c>
      <c r="H308" s="62">
        <v>160</v>
      </c>
      <c r="I308" s="62">
        <v>86.4</v>
      </c>
      <c r="J308" s="60">
        <v>10</v>
      </c>
    </row>
    <row r="309" spans="1:10" ht="18" x14ac:dyDescent="0.5">
      <c r="A309" s="60">
        <v>6</v>
      </c>
      <c r="B309" s="60" t="s">
        <v>501</v>
      </c>
      <c r="C309" s="60" t="s">
        <v>499</v>
      </c>
      <c r="D309" s="61">
        <v>40603</v>
      </c>
      <c r="E309" s="60" t="s">
        <v>474</v>
      </c>
      <c r="F309" s="60" t="s">
        <v>479</v>
      </c>
      <c r="G309" s="60" t="s">
        <v>502</v>
      </c>
      <c r="H309" s="62">
        <v>282</v>
      </c>
      <c r="I309" s="62">
        <v>138.18</v>
      </c>
      <c r="J309" s="60">
        <v>12</v>
      </c>
    </row>
    <row r="310" spans="1:10" ht="18" x14ac:dyDescent="0.5">
      <c r="A310" s="60">
        <v>7</v>
      </c>
      <c r="B310" s="60" t="s">
        <v>468</v>
      </c>
      <c r="C310" s="60" t="s">
        <v>469</v>
      </c>
      <c r="D310" s="61">
        <v>40603</v>
      </c>
      <c r="E310" s="60" t="s">
        <v>474</v>
      </c>
      <c r="F310" s="60" t="s">
        <v>479</v>
      </c>
      <c r="G310" s="60" t="s">
        <v>480</v>
      </c>
      <c r="H310" s="62">
        <v>160</v>
      </c>
      <c r="I310" s="62">
        <v>83.2</v>
      </c>
      <c r="J310" s="60">
        <v>10</v>
      </c>
    </row>
    <row r="311" spans="1:10" ht="18" x14ac:dyDescent="0.5">
      <c r="A311" s="60">
        <v>7</v>
      </c>
      <c r="B311" s="60" t="s">
        <v>501</v>
      </c>
      <c r="C311" s="60" t="s">
        <v>499</v>
      </c>
      <c r="D311" s="61">
        <v>40575</v>
      </c>
      <c r="E311" s="60" t="s">
        <v>474</v>
      </c>
      <c r="F311" s="60" t="s">
        <v>479</v>
      </c>
      <c r="G311" s="60" t="s">
        <v>502</v>
      </c>
      <c r="H311" s="62">
        <v>282</v>
      </c>
      <c r="I311" s="62">
        <v>138.18</v>
      </c>
      <c r="J311" s="60">
        <v>12</v>
      </c>
    </row>
    <row r="312" spans="1:10" ht="18" x14ac:dyDescent="0.5">
      <c r="A312" s="60">
        <v>9</v>
      </c>
      <c r="B312" s="60" t="s">
        <v>468</v>
      </c>
      <c r="C312" s="60" t="s">
        <v>469</v>
      </c>
      <c r="D312" s="61">
        <v>40544</v>
      </c>
      <c r="E312" s="60" t="s">
        <v>474</v>
      </c>
      <c r="F312" s="60" t="s">
        <v>479</v>
      </c>
      <c r="G312" s="60" t="s">
        <v>502</v>
      </c>
      <c r="H312" s="62">
        <v>282</v>
      </c>
      <c r="I312" s="62">
        <v>138.18</v>
      </c>
      <c r="J312" s="60">
        <v>12</v>
      </c>
    </row>
    <row r="313" spans="1:10" ht="18" x14ac:dyDescent="0.5">
      <c r="A313" s="60">
        <v>9</v>
      </c>
      <c r="B313" s="60" t="s">
        <v>487</v>
      </c>
      <c r="C313" s="60" t="s">
        <v>486</v>
      </c>
      <c r="D313" s="61">
        <v>40575</v>
      </c>
      <c r="E313" s="60" t="s">
        <v>474</v>
      </c>
      <c r="F313" s="60" t="s">
        <v>479</v>
      </c>
      <c r="G313" s="60" t="s">
        <v>502</v>
      </c>
      <c r="H313" s="62">
        <v>282</v>
      </c>
      <c r="I313" s="62">
        <v>152.28</v>
      </c>
      <c r="J313" s="60">
        <v>12</v>
      </c>
    </row>
    <row r="314" spans="1:10" ht="18" x14ac:dyDescent="0.5">
      <c r="A314" s="60">
        <v>9</v>
      </c>
      <c r="B314" s="60" t="s">
        <v>500</v>
      </c>
      <c r="C314" s="60" t="s">
        <v>499</v>
      </c>
      <c r="D314" s="61">
        <v>40634</v>
      </c>
      <c r="E314" s="60" t="s">
        <v>474</v>
      </c>
      <c r="F314" s="60" t="s">
        <v>479</v>
      </c>
      <c r="G314" s="60" t="s">
        <v>496</v>
      </c>
      <c r="H314" s="62">
        <v>89.55</v>
      </c>
      <c r="I314" s="62">
        <v>34.924500000000002</v>
      </c>
      <c r="J314" s="60">
        <v>9</v>
      </c>
    </row>
  </sheetData>
  <sortState xmlns:xlrd2="http://schemas.microsoft.com/office/spreadsheetml/2017/richdata2" ref="A10:J314">
    <sortCondition ref="E10:E314"/>
    <sortCondition ref="F10:F314"/>
  </sortState>
  <phoneticPr fontId="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G15"/>
  <sheetViews>
    <sheetView topLeftCell="B4" zoomScale="115" zoomScaleNormal="115" zoomScalePageLayoutView="130" workbookViewId="0">
      <selection activeCell="G10" sqref="G10"/>
    </sheetView>
  </sheetViews>
  <sheetFormatPr defaultColWidth="8.88671875" defaultRowHeight="18" x14ac:dyDescent="0.5"/>
  <cols>
    <col min="1" max="1" width="14" style="10" customWidth="1"/>
    <col min="2" max="5" width="10.88671875" style="10" customWidth="1"/>
    <col min="6" max="6" width="10.109375" style="10" bestFit="1" customWidth="1"/>
    <col min="7" max="16384" width="8.88671875" style="10"/>
  </cols>
  <sheetData>
    <row r="1" spans="1:7" ht="27" x14ac:dyDescent="0.65">
      <c r="A1" s="81" t="s">
        <v>504</v>
      </c>
      <c r="B1" s="81"/>
      <c r="C1" s="81"/>
      <c r="D1" s="81"/>
      <c r="E1" s="81"/>
    </row>
    <row r="2" spans="1:7" ht="27" x14ac:dyDescent="0.65">
      <c r="A2" s="82">
        <v>42005</v>
      </c>
      <c r="B2" s="82"/>
      <c r="C2" s="82"/>
      <c r="D2" s="82"/>
      <c r="E2" s="82"/>
      <c r="G2" s="10" t="s">
        <v>727</v>
      </c>
    </row>
    <row r="3" spans="1:7" x14ac:dyDescent="0.5">
      <c r="G3" s="10" t="s">
        <v>728</v>
      </c>
    </row>
    <row r="4" spans="1:7" x14ac:dyDescent="0.5">
      <c r="G4" s="10" t="s">
        <v>732</v>
      </c>
    </row>
    <row r="5" spans="1:7" x14ac:dyDescent="0.5">
      <c r="G5" s="88" t="s">
        <v>733</v>
      </c>
    </row>
    <row r="6" spans="1:7" x14ac:dyDescent="0.5">
      <c r="G6" s="10" t="s">
        <v>734</v>
      </c>
    </row>
    <row r="7" spans="1:7" x14ac:dyDescent="0.5">
      <c r="G7" s="10" t="s">
        <v>735</v>
      </c>
    </row>
    <row r="8" spans="1:7" x14ac:dyDescent="0.5">
      <c r="G8" s="10" t="s">
        <v>736</v>
      </c>
    </row>
    <row r="9" spans="1:7" ht="18.600000000000001" thickBot="1" x14ac:dyDescent="0.55000000000000004">
      <c r="A9" s="67" t="s">
        <v>505</v>
      </c>
      <c r="B9" s="67" t="s">
        <v>506</v>
      </c>
      <c r="C9" s="67" t="s">
        <v>507</v>
      </c>
      <c r="D9" s="67" t="s">
        <v>508</v>
      </c>
      <c r="E9" s="67" t="s">
        <v>509</v>
      </c>
      <c r="F9" s="14"/>
      <c r="G9" s="10" t="s">
        <v>737</v>
      </c>
    </row>
    <row r="10" spans="1:7" x14ac:dyDescent="0.5">
      <c r="A10" s="68" t="s">
        <v>510</v>
      </c>
      <c r="B10" s="14">
        <v>4520</v>
      </c>
      <c r="C10" s="14">
        <v>3620</v>
      </c>
      <c r="D10" s="14">
        <v>2560</v>
      </c>
      <c r="E10" s="14">
        <v>2750</v>
      </c>
      <c r="F10" s="14"/>
    </row>
    <row r="11" spans="1:7" x14ac:dyDescent="0.5">
      <c r="A11" s="68" t="s">
        <v>511</v>
      </c>
      <c r="B11" s="14">
        <v>3220</v>
      </c>
      <c r="C11" s="14">
        <v>5230</v>
      </c>
      <c r="D11" s="14">
        <v>4550</v>
      </c>
      <c r="E11" s="14">
        <v>5400</v>
      </c>
      <c r="F11" s="14"/>
    </row>
    <row r="12" spans="1:7" x14ac:dyDescent="0.5">
      <c r="A12" s="68" t="s">
        <v>512</v>
      </c>
      <c r="B12" s="14">
        <v>4560</v>
      </c>
      <c r="C12" s="14">
        <v>2320</v>
      </c>
      <c r="D12" s="14">
        <v>3220</v>
      </c>
      <c r="E12" s="14">
        <v>2320</v>
      </c>
      <c r="F12" s="14"/>
    </row>
    <row r="13" spans="1:7" x14ac:dyDescent="0.5">
      <c r="A13" s="68" t="s">
        <v>513</v>
      </c>
      <c r="B13" s="14">
        <v>5600</v>
      </c>
      <c r="C13" s="14">
        <v>6510</v>
      </c>
      <c r="D13" s="14">
        <v>5660</v>
      </c>
      <c r="E13" s="14">
        <v>4500</v>
      </c>
      <c r="F13" s="14"/>
    </row>
    <row r="14" spans="1:7" x14ac:dyDescent="0.5">
      <c r="A14" s="68" t="s">
        <v>514</v>
      </c>
      <c r="B14" s="14">
        <v>2330</v>
      </c>
      <c r="C14" s="14">
        <v>4520</v>
      </c>
      <c r="D14" s="14">
        <v>5500</v>
      </c>
      <c r="E14" s="14">
        <v>4510</v>
      </c>
    </row>
    <row r="15" spans="1:7" x14ac:dyDescent="0.5">
      <c r="A15" s="109" t="s">
        <v>729</v>
      </c>
      <c r="B15" s="108">
        <f t="shared" ref="B15:E15" si="0">SUM(B10:B14)</f>
        <v>20230</v>
      </c>
      <c r="C15" s="108">
        <f t="shared" si="0"/>
        <v>22200</v>
      </c>
      <c r="D15" s="108">
        <f t="shared" si="0"/>
        <v>21490</v>
      </c>
      <c r="E15" s="108">
        <f t="shared" si="0"/>
        <v>19480</v>
      </c>
    </row>
  </sheetData>
  <mergeCells count="2">
    <mergeCell ref="A1:E1"/>
    <mergeCell ref="A2:E2"/>
  </mergeCells>
  <phoneticPr fontId="0" type="noConversion"/>
  <hyperlinks>
    <hyperlink ref="G5" r:id="rId1" xr:uid="{524BF84E-C3B3-4C1C-A4DA-5651F889918A}"/>
  </hyperlinks>
  <pageMargins left="0.75" right="0.75" top="1" bottom="1" header="0.5" footer="0.5"/>
  <pageSetup orientation="portrait" horizontalDpi="1200" verticalDpi="1200"/>
  <headerFooter alignWithMargins="0"/>
  <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G12"/>
  <sheetViews>
    <sheetView zoomScale="145" zoomScaleNormal="145" zoomScalePageLayoutView="130" workbookViewId="0">
      <selection activeCell="G6" sqref="G6"/>
    </sheetView>
  </sheetViews>
  <sheetFormatPr defaultColWidth="8.88671875" defaultRowHeight="18" x14ac:dyDescent="0.5"/>
  <cols>
    <col min="1" max="1" width="8.88671875" style="10"/>
    <col min="2" max="5" width="11.6640625" style="10" bestFit="1" customWidth="1"/>
    <col min="6" max="6" width="16.88671875" style="10" bestFit="1" customWidth="1"/>
    <col min="7" max="16384" width="8.88671875" style="10"/>
  </cols>
  <sheetData>
    <row r="1" spans="1:7" ht="27" x14ac:dyDescent="0.65">
      <c r="A1" s="81" t="s">
        <v>515</v>
      </c>
      <c r="B1" s="81"/>
      <c r="C1" s="81"/>
      <c r="D1" s="81"/>
      <c r="E1" s="81"/>
    </row>
    <row r="2" spans="1:7" ht="27" x14ac:dyDescent="0.65">
      <c r="A2" s="81" t="s">
        <v>516</v>
      </c>
      <c r="B2" s="81"/>
      <c r="C2" s="81"/>
      <c r="D2" s="81"/>
      <c r="E2" s="81"/>
    </row>
    <row r="4" spans="1:7" x14ac:dyDescent="0.5">
      <c r="G4" s="10" t="s">
        <v>738</v>
      </c>
    </row>
    <row r="5" spans="1:7" x14ac:dyDescent="0.5">
      <c r="G5" s="10" t="s">
        <v>740</v>
      </c>
    </row>
    <row r="6" spans="1:7" x14ac:dyDescent="0.5">
      <c r="G6" s="10" t="s">
        <v>741</v>
      </c>
    </row>
    <row r="7" spans="1:7" ht="18.600000000000001" thickBot="1" x14ac:dyDescent="0.55000000000000004">
      <c r="A7" s="67" t="s">
        <v>517</v>
      </c>
      <c r="B7" s="67" t="s">
        <v>518</v>
      </c>
      <c r="C7" s="67" t="s">
        <v>519</v>
      </c>
      <c r="D7" s="67" t="s">
        <v>520</v>
      </c>
      <c r="E7" s="67" t="s">
        <v>521</v>
      </c>
      <c r="F7" s="67" t="s">
        <v>739</v>
      </c>
    </row>
    <row r="8" spans="1:7" x14ac:dyDescent="0.5">
      <c r="A8" s="68" t="s">
        <v>522</v>
      </c>
      <c r="B8" s="14">
        <v>2496</v>
      </c>
      <c r="C8" s="14">
        <v>3155</v>
      </c>
      <c r="D8" s="14">
        <v>2743</v>
      </c>
      <c r="E8" s="14">
        <v>4422</v>
      </c>
      <c r="F8" s="14"/>
    </row>
    <row r="9" spans="1:7" x14ac:dyDescent="0.5">
      <c r="A9" s="68" t="s">
        <v>523</v>
      </c>
      <c r="B9" s="14">
        <v>1267</v>
      </c>
      <c r="C9" s="14">
        <v>1566</v>
      </c>
      <c r="D9" s="14">
        <v>1358</v>
      </c>
      <c r="E9" s="14">
        <v>2363</v>
      </c>
      <c r="F9" s="14"/>
    </row>
    <row r="10" spans="1:7" x14ac:dyDescent="0.5">
      <c r="A10" s="68" t="s">
        <v>524</v>
      </c>
      <c r="B10" s="14">
        <v>1809</v>
      </c>
      <c r="C10" s="14">
        <v>1956</v>
      </c>
      <c r="D10" s="14">
        <v>1776</v>
      </c>
      <c r="E10" s="14">
        <v>2789</v>
      </c>
      <c r="F10" s="14"/>
    </row>
    <row r="11" spans="1:7" x14ac:dyDescent="0.5">
      <c r="A11" s="68" t="s">
        <v>525</v>
      </c>
      <c r="B11" s="14">
        <v>1170</v>
      </c>
      <c r="C11" s="14">
        <v>1026</v>
      </c>
      <c r="D11" s="14">
        <v>992</v>
      </c>
      <c r="E11" s="14">
        <v>1558</v>
      </c>
      <c r="F11" s="14"/>
    </row>
    <row r="12" spans="1:7" x14ac:dyDescent="0.5">
      <c r="A12" s="68" t="s">
        <v>526</v>
      </c>
      <c r="B12" s="14">
        <v>1875</v>
      </c>
      <c r="C12" s="14">
        <v>2563</v>
      </c>
      <c r="D12" s="14">
        <v>2005</v>
      </c>
      <c r="E12" s="14">
        <v>1844</v>
      </c>
      <c r="F12" s="14"/>
    </row>
  </sheetData>
  <mergeCells count="2">
    <mergeCell ref="A1:E1"/>
    <mergeCell ref="A2:E2"/>
  </mergeCells>
  <pageMargins left="0.7" right="0.7" top="0.75" bottom="0.75" header="0.3" footer="0.3"/>
  <pageSetup orientation="portrait" horizontalDpi="1200" verticalDpi="1200"/>
  <drawing r:id="rId1"/>
  <extLst>
    <ext xmlns:x14="http://schemas.microsoft.com/office/spreadsheetml/2009/9/main" uri="{05C60535-1F16-4fd2-B633-F4F36F0B64E0}">
      <x14:sparklineGroups xmlns:xm="http://schemas.microsoft.com/office/excel/2006/main">
        <x14:sparklineGroup displayEmptyCellsAs="gap" high="1" low="1" xr2:uid="{AAC999D7-7D11-4DEA-9067-54C577CEA10F}">
          <x14:colorSeries rgb="FF376092"/>
          <x14:colorNegative rgb="FFD00000"/>
          <x14:colorAxis rgb="FF000000"/>
          <x14:colorMarkers rgb="FFD00000"/>
          <x14:colorFirst rgb="FFD00000"/>
          <x14:colorLast rgb="FFD00000"/>
          <x14:colorHigh rgb="FFD00000"/>
          <x14:colorLow rgb="FF00B0F0"/>
          <x14:sparklines>
            <x14:sparkline>
              <xm:f>'Charting 2'!B8:E8</xm:f>
              <xm:sqref>F8</xm:sqref>
            </x14:sparkline>
            <x14:sparkline>
              <xm:f>'Charting 2'!B9:E9</xm:f>
              <xm:sqref>F9</xm:sqref>
            </x14:sparkline>
            <x14:sparkline>
              <xm:f>'Charting 2'!B10:E10</xm:f>
              <xm:sqref>F10</xm:sqref>
            </x14:sparkline>
            <x14:sparkline>
              <xm:f>'Charting 2'!B11:E11</xm:f>
              <xm:sqref>F11</xm:sqref>
            </x14:sparkline>
            <x14:sparkline>
              <xm:f>'Charting 2'!B12:E12</xm:f>
              <xm:sqref>F12</xm:sqref>
            </x14:sparkline>
          </x14:sparklines>
        </x14:sparklineGroup>
      </x14:sparklineGroup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3183-3A07-4A5C-85C8-E33F74FCDEC3}">
  <dimension ref="A1:F6"/>
  <sheetViews>
    <sheetView workbookViewId="0"/>
  </sheetViews>
  <sheetFormatPr defaultRowHeight="13.2" x14ac:dyDescent="0.25"/>
  <cols>
    <col min="1" max="1" width="11" bestFit="1" customWidth="1"/>
    <col min="2" max="6" width="8" bestFit="1" customWidth="1"/>
  </cols>
  <sheetData>
    <row r="1" spans="1:6" x14ac:dyDescent="0.25">
      <c r="A1" t="s">
        <v>704</v>
      </c>
      <c r="B1" t="s">
        <v>743</v>
      </c>
      <c r="C1" t="s">
        <v>744</v>
      </c>
      <c r="D1" t="s">
        <v>745</v>
      </c>
      <c r="E1" t="s">
        <v>746</v>
      </c>
      <c r="F1" t="s">
        <v>747</v>
      </c>
    </row>
    <row r="2" spans="1:6" x14ac:dyDescent="0.25">
      <c r="A2" t="s">
        <v>748</v>
      </c>
      <c r="B2">
        <v>1</v>
      </c>
      <c r="C2">
        <v>0.74297999999999997</v>
      </c>
      <c r="D2">
        <v>1.27145</v>
      </c>
      <c r="E2">
        <v>0.85894000000000004</v>
      </c>
      <c r="F2">
        <v>1.38818</v>
      </c>
    </row>
    <row r="3" spans="1:6" x14ac:dyDescent="0.25">
      <c r="A3" t="s">
        <v>748</v>
      </c>
      <c r="B3">
        <v>1.3459399999999999</v>
      </c>
      <c r="C3">
        <v>1</v>
      </c>
      <c r="D3">
        <v>1.7113</v>
      </c>
      <c r="E3">
        <v>1.15608</v>
      </c>
      <c r="F3">
        <v>1.8684099999999999</v>
      </c>
    </row>
    <row r="4" spans="1:6" x14ac:dyDescent="0.25">
      <c r="A4" t="s">
        <v>748</v>
      </c>
      <c r="B4">
        <v>0.78649999999999998</v>
      </c>
      <c r="C4">
        <v>0.58435000000000004</v>
      </c>
      <c r="D4">
        <v>1</v>
      </c>
      <c r="E4">
        <v>0.67556000000000005</v>
      </c>
      <c r="F4">
        <v>1.0918099999999999</v>
      </c>
    </row>
    <row r="5" spans="1:6" x14ac:dyDescent="0.25">
      <c r="A5" t="s">
        <v>748</v>
      </c>
      <c r="B5">
        <v>1.16422</v>
      </c>
      <c r="C5">
        <v>0.86499000000000004</v>
      </c>
      <c r="D5">
        <v>1.4802599999999999</v>
      </c>
      <c r="E5">
        <v>1</v>
      </c>
      <c r="F5">
        <v>1.61615</v>
      </c>
    </row>
    <row r="6" spans="1:6" x14ac:dyDescent="0.25">
      <c r="A6" t="s">
        <v>748</v>
      </c>
      <c r="B6">
        <v>0.72036999999999995</v>
      </c>
      <c r="C6">
        <v>0.53520999999999996</v>
      </c>
      <c r="D6">
        <v>0.91591</v>
      </c>
      <c r="E6">
        <v>0.61875000000000002</v>
      </c>
      <c r="F6">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L313"/>
  <sheetViews>
    <sheetView topLeftCell="B1" zoomScale="130" zoomScaleNormal="130" zoomScalePageLayoutView="130" workbookViewId="0">
      <selection activeCell="K7" sqref="K7:L7"/>
    </sheetView>
  </sheetViews>
  <sheetFormatPr defaultColWidth="9.109375" defaultRowHeight="18" x14ac:dyDescent="0.5"/>
  <cols>
    <col min="1" max="1" width="14.109375" style="71" bestFit="1" customWidth="1"/>
    <col min="2" max="2" width="10.88671875" style="71" bestFit="1" customWidth="1"/>
    <col min="3" max="6" width="8" style="71" bestFit="1" customWidth="1"/>
    <col min="7" max="7" width="8" style="71" customWidth="1"/>
    <col min="8" max="8" width="8" style="71" bestFit="1" customWidth="1"/>
    <col min="9" max="9" width="31.5546875" style="71" bestFit="1" customWidth="1"/>
    <col min="10" max="11" width="15.5546875" style="71" bestFit="1" customWidth="1"/>
    <col min="12" max="12" width="14.109375" style="71" bestFit="1" customWidth="1"/>
    <col min="13" max="16384" width="9.109375" style="71"/>
  </cols>
  <sheetData>
    <row r="1" spans="1:12" x14ac:dyDescent="0.5">
      <c r="B1" s="110" t="s">
        <v>742</v>
      </c>
    </row>
    <row r="2" spans="1:12" x14ac:dyDescent="0.5">
      <c r="B2" s="110" t="s">
        <v>749</v>
      </c>
      <c r="C2" s="110"/>
    </row>
    <row r="3" spans="1:12" x14ac:dyDescent="0.5">
      <c r="B3" s="110" t="s">
        <v>750</v>
      </c>
    </row>
    <row r="7" spans="1:12" ht="27.75" customHeight="1" x14ac:dyDescent="0.65">
      <c r="A7" s="79"/>
      <c r="B7" s="72" t="s">
        <v>527</v>
      </c>
      <c r="C7" s="79"/>
      <c r="D7" s="79"/>
      <c r="E7" s="79"/>
      <c r="F7" s="79"/>
      <c r="G7" s="79"/>
      <c r="H7" s="79"/>
      <c r="I7" s="72" t="s">
        <v>528</v>
      </c>
      <c r="K7" s="113" t="s">
        <v>529</v>
      </c>
      <c r="L7" s="114"/>
    </row>
    <row r="8" spans="1:12" ht="18.600000000000001" thickBot="1" x14ac:dyDescent="0.55000000000000004">
      <c r="A8" s="80"/>
      <c r="B8" t="s">
        <v>704</v>
      </c>
      <c r="C8" s="112" t="s">
        <v>743</v>
      </c>
      <c r="D8" s="112" t="s">
        <v>744</v>
      </c>
      <c r="E8" s="112" t="s">
        <v>745</v>
      </c>
      <c r="F8" s="112" t="s">
        <v>746</v>
      </c>
      <c r="G8" s="112" t="s">
        <v>747</v>
      </c>
      <c r="K8" s="69" t="s">
        <v>530</v>
      </c>
      <c r="L8" s="70" t="s">
        <v>531</v>
      </c>
    </row>
    <row r="9" spans="1:12" ht="18.600000000000001" thickTop="1" x14ac:dyDescent="0.5">
      <c r="A9" s="79"/>
      <c r="B9" s="111" t="s">
        <v>748</v>
      </c>
      <c r="C9">
        <v>1</v>
      </c>
      <c r="D9">
        <v>0.74297999999999997</v>
      </c>
      <c r="E9">
        <v>1.27145</v>
      </c>
      <c r="F9">
        <v>0.85894000000000004</v>
      </c>
      <c r="G9">
        <v>1.38818</v>
      </c>
      <c r="K9" s="77">
        <v>10000</v>
      </c>
      <c r="L9" s="74">
        <f>K9*C12</f>
        <v>11642.2</v>
      </c>
    </row>
    <row r="10" spans="1:12" x14ac:dyDescent="0.5">
      <c r="A10" s="79"/>
      <c r="B10" s="111" t="s">
        <v>748</v>
      </c>
      <c r="C10">
        <v>1.3459399999999999</v>
      </c>
      <c r="D10">
        <v>1</v>
      </c>
      <c r="E10">
        <v>1.7113</v>
      </c>
      <c r="F10">
        <v>1.15608</v>
      </c>
      <c r="G10">
        <v>1.8684099999999999</v>
      </c>
      <c r="K10" s="76">
        <v>10000</v>
      </c>
      <c r="L10" s="74">
        <f>K10*C13</f>
        <v>7203.7</v>
      </c>
    </row>
    <row r="11" spans="1:12" x14ac:dyDescent="0.5">
      <c r="A11" s="79"/>
      <c r="B11" s="111" t="s">
        <v>748</v>
      </c>
      <c r="C11">
        <v>0.78649999999999998</v>
      </c>
      <c r="D11">
        <v>0.58435000000000004</v>
      </c>
      <c r="E11">
        <v>1</v>
      </c>
      <c r="F11">
        <v>0.67556000000000005</v>
      </c>
      <c r="G11">
        <v>1.0918099999999999</v>
      </c>
      <c r="K11" s="75">
        <v>10000</v>
      </c>
      <c r="L11" s="74">
        <f>K11*Table_0__2[[#This Row],[USD]]</f>
        <v>7865</v>
      </c>
    </row>
    <row r="12" spans="1:12" x14ac:dyDescent="0.5">
      <c r="A12" s="79"/>
      <c r="B12" s="111" t="s">
        <v>748</v>
      </c>
      <c r="C12">
        <v>1.16422</v>
      </c>
      <c r="D12">
        <v>0.86499000000000004</v>
      </c>
      <c r="E12">
        <v>1.4802599999999999</v>
      </c>
      <c r="F12">
        <v>1</v>
      </c>
      <c r="G12">
        <v>1.61615</v>
      </c>
      <c r="K12" s="73">
        <v>10000</v>
      </c>
      <c r="L12" s="74">
        <f>K12*C13</f>
        <v>7203.7</v>
      </c>
    </row>
    <row r="13" spans="1:12" x14ac:dyDescent="0.5">
      <c r="A13" s="79"/>
      <c r="B13" s="111" t="s">
        <v>748</v>
      </c>
      <c r="C13">
        <v>0.72036999999999995</v>
      </c>
      <c r="D13">
        <v>0.53520999999999996</v>
      </c>
      <c r="E13">
        <v>0.91591</v>
      </c>
      <c r="F13">
        <v>0.61875000000000002</v>
      </c>
      <c r="G13">
        <v>1</v>
      </c>
    </row>
    <row r="14" spans="1:12" x14ac:dyDescent="0.5">
      <c r="E14"/>
      <c r="F14"/>
      <c r="G14"/>
    </row>
    <row r="15" spans="1:12" x14ac:dyDescent="0.5">
      <c r="B15" s="63"/>
      <c r="D15" s="63"/>
      <c r="E15" s="63"/>
      <c r="F15" s="63"/>
      <c r="G15" s="63"/>
      <c r="H15" s="63"/>
    </row>
    <row r="16" spans="1:12" x14ac:dyDescent="0.5">
      <c r="D16" s="79"/>
      <c r="E16" s="63"/>
      <c r="F16" s="63"/>
      <c r="G16" s="63"/>
      <c r="H16" s="79"/>
    </row>
    <row r="17" spans="5:7" x14ac:dyDescent="0.5">
      <c r="E17"/>
      <c r="F17"/>
      <c r="G17"/>
    </row>
    <row r="18" spans="5:7" x14ac:dyDescent="0.5">
      <c r="E18"/>
      <c r="F18"/>
      <c r="G18"/>
    </row>
    <row r="19" spans="5:7" x14ac:dyDescent="0.5">
      <c r="E19"/>
      <c r="F19"/>
      <c r="G19"/>
    </row>
    <row r="20" spans="5:7" x14ac:dyDescent="0.5">
      <c r="E20"/>
      <c r="F20"/>
      <c r="G20"/>
    </row>
    <row r="21" spans="5:7" x14ac:dyDescent="0.5">
      <c r="E21"/>
      <c r="F21"/>
      <c r="G21"/>
    </row>
    <row r="22" spans="5:7" x14ac:dyDescent="0.5">
      <c r="E22"/>
      <c r="F22"/>
      <c r="G22"/>
    </row>
    <row r="23" spans="5:7" x14ac:dyDescent="0.5">
      <c r="E23"/>
      <c r="F23"/>
      <c r="G23"/>
    </row>
    <row r="24" spans="5:7" x14ac:dyDescent="0.5">
      <c r="E24"/>
      <c r="F24"/>
      <c r="G24"/>
    </row>
    <row r="25" spans="5:7" x14ac:dyDescent="0.5">
      <c r="E25"/>
      <c r="F25"/>
      <c r="G25"/>
    </row>
    <row r="26" spans="5:7" x14ac:dyDescent="0.5">
      <c r="E26"/>
      <c r="F26"/>
      <c r="G26"/>
    </row>
    <row r="27" spans="5:7" x14ac:dyDescent="0.5">
      <c r="E27"/>
      <c r="F27"/>
      <c r="G27"/>
    </row>
    <row r="28" spans="5:7" x14ac:dyDescent="0.5">
      <c r="E28"/>
      <c r="F28"/>
      <c r="G28"/>
    </row>
    <row r="29" spans="5:7" x14ac:dyDescent="0.5">
      <c r="E29"/>
      <c r="F29"/>
      <c r="G29"/>
    </row>
    <row r="30" spans="5:7" x14ac:dyDescent="0.5">
      <c r="E30"/>
      <c r="F30"/>
      <c r="G30"/>
    </row>
    <row r="31" spans="5:7" x14ac:dyDescent="0.5">
      <c r="E31"/>
      <c r="F31"/>
      <c r="G31"/>
    </row>
    <row r="32" spans="5:7" x14ac:dyDescent="0.5">
      <c r="E32"/>
      <c r="F32"/>
      <c r="G32"/>
    </row>
    <row r="33" spans="5:7" x14ac:dyDescent="0.5">
      <c r="E33"/>
      <c r="F33"/>
      <c r="G33"/>
    </row>
    <row r="34" spans="5:7" x14ac:dyDescent="0.5">
      <c r="E34"/>
      <c r="F34"/>
      <c r="G34"/>
    </row>
    <row r="35" spans="5:7" x14ac:dyDescent="0.5">
      <c r="E35"/>
      <c r="F35"/>
      <c r="G35"/>
    </row>
    <row r="36" spans="5:7" x14ac:dyDescent="0.5">
      <c r="E36"/>
      <c r="F36"/>
      <c r="G36"/>
    </row>
    <row r="37" spans="5:7" x14ac:dyDescent="0.5">
      <c r="E37"/>
      <c r="F37"/>
      <c r="G37"/>
    </row>
    <row r="38" spans="5:7" x14ac:dyDescent="0.5">
      <c r="E38"/>
      <c r="F38"/>
      <c r="G38"/>
    </row>
    <row r="39" spans="5:7" x14ac:dyDescent="0.5">
      <c r="E39"/>
      <c r="F39"/>
      <c r="G39"/>
    </row>
    <row r="40" spans="5:7" x14ac:dyDescent="0.5">
      <c r="E40"/>
      <c r="F40"/>
      <c r="G40"/>
    </row>
    <row r="41" spans="5:7" x14ac:dyDescent="0.5">
      <c r="E41"/>
      <c r="F41"/>
      <c r="G41"/>
    </row>
    <row r="42" spans="5:7" x14ac:dyDescent="0.5">
      <c r="E42"/>
      <c r="F42"/>
      <c r="G42"/>
    </row>
    <row r="43" spans="5:7" x14ac:dyDescent="0.5">
      <c r="E43"/>
      <c r="F43"/>
      <c r="G43"/>
    </row>
    <row r="44" spans="5:7" x14ac:dyDescent="0.5">
      <c r="E44"/>
      <c r="F44"/>
      <c r="G44"/>
    </row>
    <row r="45" spans="5:7" x14ac:dyDescent="0.5">
      <c r="E45"/>
      <c r="F45"/>
      <c r="G45"/>
    </row>
    <row r="46" spans="5:7" x14ac:dyDescent="0.5">
      <c r="E46"/>
      <c r="F46"/>
      <c r="G46"/>
    </row>
    <row r="47" spans="5:7" x14ac:dyDescent="0.5">
      <c r="E47"/>
      <c r="F47"/>
      <c r="G47"/>
    </row>
    <row r="48" spans="5:7" x14ac:dyDescent="0.5">
      <c r="E48"/>
      <c r="F48"/>
      <c r="G48"/>
    </row>
    <row r="49" spans="5:7" x14ac:dyDescent="0.5">
      <c r="E49"/>
      <c r="F49"/>
      <c r="G49"/>
    </row>
    <row r="50" spans="5:7" x14ac:dyDescent="0.5">
      <c r="E50"/>
      <c r="F50"/>
      <c r="G50"/>
    </row>
    <row r="51" spans="5:7" x14ac:dyDescent="0.5">
      <c r="E51"/>
      <c r="F51"/>
      <c r="G51"/>
    </row>
    <row r="52" spans="5:7" x14ac:dyDescent="0.5">
      <c r="E52"/>
      <c r="F52"/>
      <c r="G52"/>
    </row>
    <row r="53" spans="5:7" x14ac:dyDescent="0.5">
      <c r="E53"/>
      <c r="F53"/>
      <c r="G53"/>
    </row>
    <row r="54" spans="5:7" x14ac:dyDescent="0.5">
      <c r="E54"/>
      <c r="F54"/>
      <c r="G54"/>
    </row>
    <row r="55" spans="5:7" x14ac:dyDescent="0.5">
      <c r="E55"/>
      <c r="F55"/>
      <c r="G55"/>
    </row>
    <row r="56" spans="5:7" x14ac:dyDescent="0.5">
      <c r="E56"/>
      <c r="F56"/>
      <c r="G56"/>
    </row>
    <row r="57" spans="5:7" x14ac:dyDescent="0.5">
      <c r="E57"/>
      <c r="F57"/>
      <c r="G57"/>
    </row>
    <row r="58" spans="5:7" x14ac:dyDescent="0.5">
      <c r="E58"/>
      <c r="F58"/>
      <c r="G58"/>
    </row>
    <row r="59" spans="5:7" x14ac:dyDescent="0.5">
      <c r="E59"/>
      <c r="F59"/>
      <c r="G59"/>
    </row>
    <row r="60" spans="5:7" x14ac:dyDescent="0.5">
      <c r="E60"/>
      <c r="F60"/>
      <c r="G60"/>
    </row>
    <row r="61" spans="5:7" x14ac:dyDescent="0.5">
      <c r="E61"/>
      <c r="F61"/>
      <c r="G61"/>
    </row>
    <row r="62" spans="5:7" x14ac:dyDescent="0.5">
      <c r="E62"/>
      <c r="F62"/>
      <c r="G62"/>
    </row>
    <row r="63" spans="5:7" x14ac:dyDescent="0.5">
      <c r="E63"/>
      <c r="F63"/>
      <c r="G63"/>
    </row>
    <row r="64" spans="5:7" x14ac:dyDescent="0.5">
      <c r="E64"/>
      <c r="F64"/>
      <c r="G64"/>
    </row>
    <row r="65" spans="5:7" x14ac:dyDescent="0.5">
      <c r="E65"/>
      <c r="F65"/>
      <c r="G65"/>
    </row>
    <row r="66" spans="5:7" x14ac:dyDescent="0.5">
      <c r="E66"/>
      <c r="F66"/>
      <c r="G66"/>
    </row>
    <row r="67" spans="5:7" x14ac:dyDescent="0.5">
      <c r="E67"/>
      <c r="F67"/>
      <c r="G67"/>
    </row>
    <row r="68" spans="5:7" x14ac:dyDescent="0.5">
      <c r="E68"/>
      <c r="F68"/>
      <c r="G68"/>
    </row>
    <row r="69" spans="5:7" x14ac:dyDescent="0.5">
      <c r="E69"/>
      <c r="F69"/>
      <c r="G69"/>
    </row>
    <row r="70" spans="5:7" x14ac:dyDescent="0.5">
      <c r="E70"/>
      <c r="F70"/>
      <c r="G70"/>
    </row>
    <row r="71" spans="5:7" x14ac:dyDescent="0.5">
      <c r="E71"/>
      <c r="F71"/>
      <c r="G71"/>
    </row>
    <row r="72" spans="5:7" x14ac:dyDescent="0.5">
      <c r="E72"/>
      <c r="F72"/>
      <c r="G72"/>
    </row>
    <row r="73" spans="5:7" x14ac:dyDescent="0.5">
      <c r="E73"/>
      <c r="F73"/>
      <c r="G73"/>
    </row>
    <row r="74" spans="5:7" x14ac:dyDescent="0.5">
      <c r="E74"/>
      <c r="F74"/>
      <c r="G74"/>
    </row>
    <row r="75" spans="5:7" x14ac:dyDescent="0.5">
      <c r="E75"/>
      <c r="F75"/>
      <c r="G75"/>
    </row>
    <row r="76" spans="5:7" x14ac:dyDescent="0.5">
      <c r="E76"/>
      <c r="F76"/>
      <c r="G76"/>
    </row>
    <row r="77" spans="5:7" x14ac:dyDescent="0.5">
      <c r="E77"/>
      <c r="F77"/>
      <c r="G77"/>
    </row>
    <row r="78" spans="5:7" x14ac:dyDescent="0.5">
      <c r="E78"/>
      <c r="F78"/>
      <c r="G78"/>
    </row>
    <row r="79" spans="5:7" x14ac:dyDescent="0.5">
      <c r="E79"/>
      <c r="F79"/>
      <c r="G79"/>
    </row>
    <row r="80" spans="5:7" x14ac:dyDescent="0.5">
      <c r="E80"/>
      <c r="F80"/>
      <c r="G80"/>
    </row>
    <row r="81" spans="5:7" x14ac:dyDescent="0.5">
      <c r="E81"/>
      <c r="F81"/>
      <c r="G81"/>
    </row>
    <row r="82" spans="5:7" x14ac:dyDescent="0.5">
      <c r="E82"/>
      <c r="F82"/>
      <c r="G82"/>
    </row>
    <row r="83" spans="5:7" x14ac:dyDescent="0.5">
      <c r="E83"/>
      <c r="F83"/>
      <c r="G83"/>
    </row>
    <row r="84" spans="5:7" x14ac:dyDescent="0.5">
      <c r="E84"/>
      <c r="F84"/>
      <c r="G84"/>
    </row>
    <row r="85" spans="5:7" x14ac:dyDescent="0.5">
      <c r="E85"/>
      <c r="F85"/>
      <c r="G85"/>
    </row>
    <row r="86" spans="5:7" x14ac:dyDescent="0.5">
      <c r="E86"/>
      <c r="F86"/>
      <c r="G86"/>
    </row>
    <row r="87" spans="5:7" x14ac:dyDescent="0.5">
      <c r="E87"/>
      <c r="F87"/>
      <c r="G87"/>
    </row>
    <row r="88" spans="5:7" x14ac:dyDescent="0.5">
      <c r="E88"/>
      <c r="F88"/>
      <c r="G88"/>
    </row>
    <row r="89" spans="5:7" x14ac:dyDescent="0.5">
      <c r="E89"/>
      <c r="F89"/>
      <c r="G89"/>
    </row>
    <row r="90" spans="5:7" x14ac:dyDescent="0.5">
      <c r="E90"/>
      <c r="F90"/>
      <c r="G90"/>
    </row>
    <row r="91" spans="5:7" x14ac:dyDescent="0.5">
      <c r="E91"/>
      <c r="F91"/>
      <c r="G91"/>
    </row>
    <row r="92" spans="5:7" x14ac:dyDescent="0.5">
      <c r="E92"/>
      <c r="F92"/>
      <c r="G92"/>
    </row>
    <row r="93" spans="5:7" x14ac:dyDescent="0.5">
      <c r="E93"/>
      <c r="F93"/>
      <c r="G93"/>
    </row>
    <row r="94" spans="5:7" x14ac:dyDescent="0.5">
      <c r="E94"/>
      <c r="F94"/>
      <c r="G94"/>
    </row>
    <row r="95" spans="5:7" x14ac:dyDescent="0.5">
      <c r="E95"/>
      <c r="F95"/>
      <c r="G95"/>
    </row>
    <row r="96" spans="5:7" x14ac:dyDescent="0.5">
      <c r="E96"/>
      <c r="F96"/>
      <c r="G96"/>
    </row>
    <row r="97" spans="5:11" x14ac:dyDescent="0.5">
      <c r="E97"/>
      <c r="F97"/>
      <c r="G97"/>
    </row>
    <row r="98" spans="5:11" x14ac:dyDescent="0.5">
      <c r="E98"/>
      <c r="F98"/>
      <c r="G98"/>
    </row>
    <row r="99" spans="5:11" x14ac:dyDescent="0.5">
      <c r="E99"/>
      <c r="F99"/>
      <c r="G99"/>
    </row>
    <row r="100" spans="5:11" x14ac:dyDescent="0.5">
      <c r="E100"/>
      <c r="F100"/>
      <c r="G100"/>
    </row>
    <row r="101" spans="5:11" x14ac:dyDescent="0.5">
      <c r="E101"/>
      <c r="F101"/>
      <c r="G101"/>
    </row>
    <row r="102" spans="5:11" x14ac:dyDescent="0.5">
      <c r="E102"/>
      <c r="F102"/>
      <c r="G102"/>
    </row>
    <row r="103" spans="5:11" x14ac:dyDescent="0.5">
      <c r="E103"/>
      <c r="F103"/>
      <c r="G103"/>
    </row>
    <row r="104" spans="5:11" x14ac:dyDescent="0.5">
      <c r="E104"/>
      <c r="F104"/>
      <c r="G104"/>
    </row>
    <row r="105" spans="5:11" x14ac:dyDescent="0.5">
      <c r="E105"/>
      <c r="F105"/>
      <c r="G105"/>
    </row>
    <row r="106" spans="5:11" x14ac:dyDescent="0.5">
      <c r="E106"/>
      <c r="F106"/>
      <c r="G106"/>
    </row>
    <row r="107" spans="5:11" x14ac:dyDescent="0.5">
      <c r="E107"/>
      <c r="F107"/>
      <c r="G107"/>
    </row>
    <row r="108" spans="5:11" x14ac:dyDescent="0.5">
      <c r="E108"/>
      <c r="F108"/>
      <c r="G108"/>
    </row>
    <row r="109" spans="5:11" x14ac:dyDescent="0.5">
      <c r="E109"/>
      <c r="F109"/>
      <c r="G109"/>
      <c r="J109" s="71" t="s">
        <v>532</v>
      </c>
      <c r="K109" s="71" t="s">
        <v>532</v>
      </c>
    </row>
    <row r="110" spans="5:11" x14ac:dyDescent="0.5">
      <c r="E110"/>
      <c r="F110"/>
      <c r="G110"/>
    </row>
    <row r="111" spans="5:11" x14ac:dyDescent="0.5">
      <c r="E111"/>
      <c r="F111"/>
      <c r="G111"/>
    </row>
    <row r="112" spans="5:11" x14ac:dyDescent="0.5">
      <c r="E112"/>
      <c r="F112"/>
      <c r="G112"/>
    </row>
    <row r="113" spans="5:7" x14ac:dyDescent="0.5">
      <c r="E113"/>
      <c r="F113"/>
      <c r="G113"/>
    </row>
    <row r="114" spans="5:7" x14ac:dyDescent="0.5">
      <c r="E114"/>
      <c r="F114"/>
      <c r="G114"/>
    </row>
    <row r="115" spans="5:7" x14ac:dyDescent="0.5">
      <c r="E115"/>
      <c r="F115"/>
      <c r="G115"/>
    </row>
    <row r="116" spans="5:7" x14ac:dyDescent="0.5">
      <c r="E116"/>
      <c r="F116"/>
      <c r="G116"/>
    </row>
    <row r="117" spans="5:7" x14ac:dyDescent="0.5">
      <c r="E117"/>
      <c r="F117"/>
      <c r="G117"/>
    </row>
    <row r="118" spans="5:7" x14ac:dyDescent="0.5">
      <c r="E118"/>
      <c r="F118"/>
      <c r="G118"/>
    </row>
    <row r="119" spans="5:7" x14ac:dyDescent="0.5">
      <c r="E119"/>
      <c r="F119"/>
      <c r="G119"/>
    </row>
    <row r="120" spans="5:7" x14ac:dyDescent="0.5">
      <c r="E120"/>
      <c r="F120"/>
      <c r="G120"/>
    </row>
    <row r="121" spans="5:7" x14ac:dyDescent="0.5">
      <c r="E121"/>
      <c r="F121"/>
      <c r="G121"/>
    </row>
    <row r="122" spans="5:7" x14ac:dyDescent="0.5">
      <c r="E122"/>
      <c r="F122"/>
      <c r="G122"/>
    </row>
    <row r="123" spans="5:7" x14ac:dyDescent="0.5">
      <c r="E123"/>
      <c r="F123"/>
      <c r="G123"/>
    </row>
    <row r="124" spans="5:7" x14ac:dyDescent="0.5">
      <c r="E124"/>
      <c r="F124"/>
      <c r="G124"/>
    </row>
    <row r="125" spans="5:7" x14ac:dyDescent="0.5">
      <c r="E125"/>
      <c r="F125"/>
      <c r="G125"/>
    </row>
    <row r="126" spans="5:7" x14ac:dyDescent="0.5">
      <c r="E126"/>
      <c r="F126"/>
      <c r="G126"/>
    </row>
    <row r="127" spans="5:7" x14ac:dyDescent="0.5">
      <c r="E127"/>
      <c r="F127"/>
      <c r="G127"/>
    </row>
    <row r="128" spans="5:7" x14ac:dyDescent="0.5">
      <c r="E128"/>
      <c r="F128"/>
      <c r="G128"/>
    </row>
    <row r="129" spans="5:7" x14ac:dyDescent="0.5">
      <c r="E129"/>
      <c r="F129"/>
      <c r="G129"/>
    </row>
    <row r="130" spans="5:7" x14ac:dyDescent="0.5">
      <c r="E130"/>
      <c r="F130"/>
      <c r="G130"/>
    </row>
    <row r="131" spans="5:7" x14ac:dyDescent="0.5">
      <c r="E131"/>
      <c r="F131"/>
      <c r="G131"/>
    </row>
    <row r="132" spans="5:7" x14ac:dyDescent="0.5">
      <c r="E132"/>
      <c r="F132"/>
      <c r="G132"/>
    </row>
    <row r="133" spans="5:7" x14ac:dyDescent="0.5">
      <c r="E133"/>
      <c r="F133"/>
      <c r="G133"/>
    </row>
    <row r="134" spans="5:7" x14ac:dyDescent="0.5">
      <c r="E134"/>
      <c r="F134"/>
      <c r="G134"/>
    </row>
    <row r="135" spans="5:7" x14ac:dyDescent="0.5">
      <c r="E135"/>
      <c r="F135"/>
      <c r="G135"/>
    </row>
    <row r="136" spans="5:7" x14ac:dyDescent="0.5">
      <c r="E136"/>
      <c r="F136"/>
      <c r="G136"/>
    </row>
    <row r="137" spans="5:7" x14ac:dyDescent="0.5">
      <c r="E137"/>
      <c r="F137"/>
      <c r="G137"/>
    </row>
    <row r="138" spans="5:7" x14ac:dyDescent="0.5">
      <c r="E138"/>
      <c r="F138"/>
      <c r="G138"/>
    </row>
    <row r="139" spans="5:7" x14ac:dyDescent="0.5">
      <c r="E139"/>
      <c r="F139"/>
      <c r="G139"/>
    </row>
    <row r="140" spans="5:7" x14ac:dyDescent="0.5">
      <c r="E140"/>
      <c r="F140"/>
      <c r="G140"/>
    </row>
    <row r="141" spans="5:7" x14ac:dyDescent="0.5">
      <c r="E141"/>
      <c r="F141"/>
      <c r="G141"/>
    </row>
    <row r="142" spans="5:7" x14ac:dyDescent="0.5">
      <c r="E142"/>
      <c r="F142"/>
      <c r="G142"/>
    </row>
    <row r="143" spans="5:7" x14ac:dyDescent="0.5">
      <c r="E143"/>
      <c r="F143"/>
      <c r="G143"/>
    </row>
    <row r="144" spans="5:7" x14ac:dyDescent="0.5">
      <c r="E144"/>
      <c r="F144"/>
      <c r="G144"/>
    </row>
    <row r="145" spans="5:7" x14ac:dyDescent="0.5">
      <c r="E145"/>
      <c r="F145"/>
      <c r="G145"/>
    </row>
    <row r="146" spans="5:7" x14ac:dyDescent="0.5">
      <c r="E146"/>
      <c r="F146"/>
      <c r="G146"/>
    </row>
    <row r="147" spans="5:7" x14ac:dyDescent="0.5">
      <c r="E147"/>
      <c r="F147"/>
      <c r="G147"/>
    </row>
    <row r="148" spans="5:7" x14ac:dyDescent="0.5">
      <c r="E148"/>
      <c r="F148"/>
      <c r="G148"/>
    </row>
    <row r="149" spans="5:7" x14ac:dyDescent="0.5">
      <c r="E149"/>
      <c r="F149"/>
      <c r="G149"/>
    </row>
    <row r="150" spans="5:7" x14ac:dyDescent="0.5">
      <c r="E150"/>
      <c r="F150"/>
      <c r="G150"/>
    </row>
    <row r="151" spans="5:7" x14ac:dyDescent="0.5">
      <c r="E151"/>
      <c r="F151"/>
      <c r="G151"/>
    </row>
    <row r="152" spans="5:7" x14ac:dyDescent="0.5">
      <c r="E152"/>
      <c r="F152"/>
      <c r="G152"/>
    </row>
    <row r="153" spans="5:7" x14ac:dyDescent="0.5">
      <c r="E153"/>
      <c r="F153"/>
      <c r="G153"/>
    </row>
    <row r="154" spans="5:7" x14ac:dyDescent="0.5">
      <c r="E154"/>
      <c r="F154"/>
      <c r="G154"/>
    </row>
    <row r="155" spans="5:7" x14ac:dyDescent="0.5">
      <c r="E155"/>
      <c r="F155"/>
      <c r="G155"/>
    </row>
    <row r="156" spans="5:7" x14ac:dyDescent="0.5">
      <c r="E156"/>
      <c r="F156"/>
      <c r="G156"/>
    </row>
    <row r="157" spans="5:7" x14ac:dyDescent="0.5">
      <c r="E157"/>
      <c r="F157"/>
      <c r="G157"/>
    </row>
    <row r="158" spans="5:7" x14ac:dyDescent="0.5">
      <c r="E158"/>
      <c r="F158"/>
      <c r="G158"/>
    </row>
    <row r="159" spans="5:7" x14ac:dyDescent="0.5">
      <c r="E159"/>
      <c r="F159"/>
      <c r="G159"/>
    </row>
    <row r="160" spans="5:7" x14ac:dyDescent="0.5">
      <c r="E160"/>
      <c r="F160"/>
      <c r="G160"/>
    </row>
    <row r="161" spans="5:7" x14ac:dyDescent="0.5">
      <c r="E161"/>
      <c r="F161"/>
      <c r="G161"/>
    </row>
    <row r="162" spans="5:7" x14ac:dyDescent="0.5">
      <c r="E162"/>
      <c r="F162"/>
      <c r="G162"/>
    </row>
    <row r="163" spans="5:7" x14ac:dyDescent="0.5">
      <c r="E163"/>
      <c r="F163"/>
      <c r="G163"/>
    </row>
    <row r="164" spans="5:7" x14ac:dyDescent="0.5">
      <c r="E164"/>
      <c r="F164"/>
      <c r="G164"/>
    </row>
    <row r="165" spans="5:7" x14ac:dyDescent="0.5">
      <c r="E165"/>
      <c r="F165"/>
      <c r="G165"/>
    </row>
    <row r="166" spans="5:7" x14ac:dyDescent="0.5">
      <c r="E166"/>
      <c r="F166"/>
      <c r="G166"/>
    </row>
    <row r="167" spans="5:7" x14ac:dyDescent="0.5">
      <c r="E167"/>
      <c r="F167"/>
      <c r="G167"/>
    </row>
    <row r="168" spans="5:7" x14ac:dyDescent="0.5">
      <c r="E168"/>
      <c r="F168"/>
      <c r="G168"/>
    </row>
    <row r="169" spans="5:7" x14ac:dyDescent="0.5">
      <c r="E169"/>
      <c r="F169"/>
      <c r="G169"/>
    </row>
    <row r="170" spans="5:7" x14ac:dyDescent="0.5">
      <c r="E170"/>
      <c r="F170"/>
      <c r="G170"/>
    </row>
    <row r="171" spans="5:7" x14ac:dyDescent="0.5">
      <c r="E171"/>
      <c r="F171"/>
      <c r="G171"/>
    </row>
    <row r="172" spans="5:7" x14ac:dyDescent="0.5">
      <c r="E172"/>
      <c r="F172"/>
      <c r="G172"/>
    </row>
    <row r="173" spans="5:7" x14ac:dyDescent="0.5">
      <c r="E173"/>
      <c r="F173"/>
      <c r="G173"/>
    </row>
    <row r="174" spans="5:7" x14ac:dyDescent="0.5">
      <c r="E174"/>
      <c r="F174"/>
      <c r="G174"/>
    </row>
    <row r="175" spans="5:7" x14ac:dyDescent="0.5">
      <c r="E175"/>
      <c r="F175"/>
      <c r="G175"/>
    </row>
    <row r="176" spans="5:7" x14ac:dyDescent="0.5">
      <c r="E176"/>
      <c r="F176"/>
      <c r="G176"/>
    </row>
    <row r="177" spans="5:7" x14ac:dyDescent="0.5">
      <c r="E177"/>
      <c r="F177"/>
      <c r="G177"/>
    </row>
    <row r="178" spans="5:7" x14ac:dyDescent="0.5">
      <c r="E178"/>
      <c r="F178"/>
      <c r="G178"/>
    </row>
    <row r="179" spans="5:7" x14ac:dyDescent="0.5">
      <c r="E179"/>
      <c r="F179"/>
      <c r="G179"/>
    </row>
    <row r="180" spans="5:7" x14ac:dyDescent="0.5">
      <c r="E180"/>
      <c r="F180"/>
      <c r="G180"/>
    </row>
    <row r="181" spans="5:7" x14ac:dyDescent="0.5">
      <c r="E181"/>
      <c r="F181"/>
      <c r="G181"/>
    </row>
    <row r="182" spans="5:7" x14ac:dyDescent="0.5">
      <c r="E182"/>
      <c r="F182"/>
      <c r="G182"/>
    </row>
    <row r="183" spans="5:7" x14ac:dyDescent="0.5">
      <c r="E183"/>
      <c r="F183"/>
      <c r="G183"/>
    </row>
    <row r="184" spans="5:7" x14ac:dyDescent="0.5">
      <c r="E184"/>
      <c r="F184"/>
      <c r="G184"/>
    </row>
    <row r="185" spans="5:7" x14ac:dyDescent="0.5">
      <c r="E185"/>
      <c r="F185"/>
      <c r="G185"/>
    </row>
    <row r="186" spans="5:7" x14ac:dyDescent="0.5">
      <c r="E186"/>
      <c r="F186"/>
      <c r="G186"/>
    </row>
    <row r="187" spans="5:7" x14ac:dyDescent="0.5">
      <c r="E187"/>
      <c r="F187"/>
      <c r="G187"/>
    </row>
    <row r="188" spans="5:7" x14ac:dyDescent="0.5">
      <c r="E188"/>
      <c r="F188"/>
      <c r="G188"/>
    </row>
    <row r="189" spans="5:7" x14ac:dyDescent="0.5">
      <c r="E189"/>
      <c r="F189"/>
      <c r="G189"/>
    </row>
    <row r="190" spans="5:7" x14ac:dyDescent="0.5">
      <c r="E190"/>
      <c r="F190"/>
      <c r="G190"/>
    </row>
    <row r="191" spans="5:7" x14ac:dyDescent="0.5">
      <c r="E191"/>
      <c r="F191"/>
      <c r="G191"/>
    </row>
    <row r="192" spans="5:7" x14ac:dyDescent="0.5">
      <c r="E192"/>
      <c r="F192"/>
      <c r="G192"/>
    </row>
    <row r="193" spans="5:7" x14ac:dyDescent="0.5">
      <c r="E193"/>
      <c r="F193"/>
      <c r="G193"/>
    </row>
    <row r="194" spans="5:7" x14ac:dyDescent="0.5">
      <c r="E194"/>
      <c r="F194"/>
      <c r="G194"/>
    </row>
    <row r="195" spans="5:7" x14ac:dyDescent="0.5">
      <c r="E195"/>
      <c r="F195"/>
      <c r="G195"/>
    </row>
    <row r="196" spans="5:7" x14ac:dyDescent="0.5">
      <c r="E196"/>
      <c r="F196"/>
      <c r="G196"/>
    </row>
    <row r="197" spans="5:7" x14ac:dyDescent="0.5">
      <c r="E197"/>
      <c r="F197"/>
      <c r="G197"/>
    </row>
    <row r="198" spans="5:7" x14ac:dyDescent="0.5">
      <c r="E198"/>
      <c r="F198"/>
      <c r="G198"/>
    </row>
    <row r="199" spans="5:7" x14ac:dyDescent="0.5">
      <c r="E199"/>
      <c r="F199"/>
      <c r="G199"/>
    </row>
    <row r="200" spans="5:7" x14ac:dyDescent="0.5">
      <c r="E200"/>
      <c r="F200"/>
      <c r="G200"/>
    </row>
    <row r="201" spans="5:7" x14ac:dyDescent="0.5">
      <c r="E201"/>
      <c r="F201"/>
      <c r="G201"/>
    </row>
    <row r="202" spans="5:7" x14ac:dyDescent="0.5">
      <c r="E202"/>
      <c r="F202"/>
      <c r="G202"/>
    </row>
    <row r="203" spans="5:7" x14ac:dyDescent="0.5">
      <c r="E203"/>
      <c r="F203"/>
      <c r="G203"/>
    </row>
    <row r="204" spans="5:7" x14ac:dyDescent="0.5">
      <c r="E204"/>
      <c r="F204"/>
      <c r="G204"/>
    </row>
    <row r="205" spans="5:7" x14ac:dyDescent="0.5">
      <c r="E205"/>
      <c r="F205"/>
      <c r="G205"/>
    </row>
    <row r="206" spans="5:7" x14ac:dyDescent="0.5">
      <c r="E206"/>
      <c r="F206"/>
      <c r="G206"/>
    </row>
    <row r="207" spans="5:7" x14ac:dyDescent="0.5">
      <c r="E207"/>
      <c r="F207"/>
      <c r="G207"/>
    </row>
    <row r="208" spans="5:7" x14ac:dyDescent="0.5">
      <c r="E208"/>
      <c r="F208"/>
      <c r="G208"/>
    </row>
    <row r="209" spans="5:7" x14ac:dyDescent="0.5">
      <c r="E209"/>
      <c r="F209"/>
      <c r="G209"/>
    </row>
    <row r="210" spans="5:7" x14ac:dyDescent="0.5">
      <c r="E210"/>
      <c r="F210"/>
      <c r="G210"/>
    </row>
    <row r="211" spans="5:7" x14ac:dyDescent="0.5">
      <c r="E211"/>
      <c r="F211"/>
      <c r="G211"/>
    </row>
    <row r="212" spans="5:7" x14ac:dyDescent="0.5">
      <c r="E212"/>
      <c r="F212"/>
      <c r="G212"/>
    </row>
    <row r="213" spans="5:7" x14ac:dyDescent="0.5">
      <c r="E213"/>
      <c r="F213"/>
      <c r="G213"/>
    </row>
    <row r="214" spans="5:7" x14ac:dyDescent="0.5">
      <c r="E214"/>
      <c r="F214"/>
      <c r="G214"/>
    </row>
    <row r="215" spans="5:7" x14ac:dyDescent="0.5">
      <c r="E215"/>
      <c r="F215"/>
      <c r="G215"/>
    </row>
    <row r="216" spans="5:7" x14ac:dyDescent="0.5">
      <c r="E216"/>
      <c r="F216"/>
      <c r="G216"/>
    </row>
    <row r="217" spans="5:7" x14ac:dyDescent="0.5">
      <c r="E217"/>
      <c r="F217"/>
      <c r="G217"/>
    </row>
    <row r="218" spans="5:7" x14ac:dyDescent="0.5">
      <c r="E218"/>
      <c r="F218"/>
      <c r="G218"/>
    </row>
    <row r="219" spans="5:7" x14ac:dyDescent="0.5">
      <c r="E219"/>
      <c r="F219"/>
      <c r="G219"/>
    </row>
    <row r="220" spans="5:7" x14ac:dyDescent="0.5">
      <c r="E220"/>
      <c r="F220"/>
      <c r="G220"/>
    </row>
    <row r="221" spans="5:7" x14ac:dyDescent="0.5">
      <c r="E221"/>
      <c r="F221"/>
      <c r="G221"/>
    </row>
    <row r="222" spans="5:7" x14ac:dyDescent="0.5">
      <c r="E222"/>
      <c r="F222"/>
      <c r="G222"/>
    </row>
    <row r="223" spans="5:7" x14ac:dyDescent="0.5">
      <c r="E223"/>
      <c r="F223"/>
      <c r="G223"/>
    </row>
    <row r="224" spans="5:7" x14ac:dyDescent="0.5">
      <c r="E224"/>
      <c r="F224"/>
      <c r="G224"/>
    </row>
    <row r="225" spans="5:7" x14ac:dyDescent="0.5">
      <c r="E225"/>
      <c r="F225"/>
      <c r="G225"/>
    </row>
    <row r="226" spans="5:7" x14ac:dyDescent="0.5">
      <c r="E226"/>
      <c r="F226"/>
      <c r="G226"/>
    </row>
    <row r="227" spans="5:7" x14ac:dyDescent="0.5">
      <c r="E227"/>
      <c r="F227"/>
      <c r="G227"/>
    </row>
    <row r="228" spans="5:7" x14ac:dyDescent="0.5">
      <c r="E228"/>
      <c r="F228"/>
      <c r="G228"/>
    </row>
    <row r="229" spans="5:7" x14ac:dyDescent="0.5">
      <c r="E229"/>
      <c r="F229"/>
      <c r="G229"/>
    </row>
    <row r="230" spans="5:7" x14ac:dyDescent="0.5">
      <c r="E230"/>
      <c r="F230"/>
      <c r="G230"/>
    </row>
    <row r="231" spans="5:7" x14ac:dyDescent="0.5">
      <c r="E231"/>
      <c r="F231"/>
      <c r="G231"/>
    </row>
    <row r="232" spans="5:7" x14ac:dyDescent="0.5">
      <c r="E232"/>
      <c r="F232"/>
      <c r="G232"/>
    </row>
    <row r="233" spans="5:7" x14ac:dyDescent="0.5">
      <c r="E233"/>
      <c r="F233"/>
      <c r="G233"/>
    </row>
    <row r="234" spans="5:7" x14ac:dyDescent="0.5">
      <c r="E234"/>
      <c r="F234"/>
      <c r="G234"/>
    </row>
    <row r="235" spans="5:7" x14ac:dyDescent="0.5">
      <c r="E235"/>
      <c r="F235"/>
      <c r="G235"/>
    </row>
    <row r="236" spans="5:7" x14ac:dyDescent="0.5">
      <c r="E236"/>
      <c r="F236"/>
      <c r="G236"/>
    </row>
    <row r="237" spans="5:7" x14ac:dyDescent="0.5">
      <c r="E237"/>
      <c r="F237"/>
      <c r="G237"/>
    </row>
    <row r="238" spans="5:7" x14ac:dyDescent="0.5">
      <c r="E238"/>
      <c r="F238"/>
      <c r="G238"/>
    </row>
    <row r="239" spans="5:7" x14ac:dyDescent="0.5">
      <c r="E239"/>
      <c r="F239"/>
      <c r="G239"/>
    </row>
    <row r="240" spans="5:7" x14ac:dyDescent="0.5">
      <c r="E240"/>
      <c r="F240"/>
      <c r="G240"/>
    </row>
    <row r="241" spans="5:7" x14ac:dyDescent="0.5">
      <c r="E241"/>
      <c r="F241"/>
      <c r="G241"/>
    </row>
    <row r="242" spans="5:7" x14ac:dyDescent="0.5">
      <c r="E242"/>
      <c r="F242"/>
      <c r="G242"/>
    </row>
    <row r="243" spans="5:7" x14ac:dyDescent="0.5">
      <c r="E243"/>
      <c r="F243"/>
      <c r="G243"/>
    </row>
    <row r="244" spans="5:7" x14ac:dyDescent="0.5">
      <c r="E244"/>
      <c r="F244"/>
      <c r="G244"/>
    </row>
    <row r="245" spans="5:7" x14ac:dyDescent="0.5">
      <c r="E245"/>
      <c r="F245"/>
      <c r="G245"/>
    </row>
    <row r="246" spans="5:7" x14ac:dyDescent="0.5">
      <c r="E246"/>
      <c r="F246"/>
      <c r="G246"/>
    </row>
    <row r="247" spans="5:7" x14ac:dyDescent="0.5">
      <c r="E247"/>
      <c r="F247"/>
      <c r="G247"/>
    </row>
    <row r="248" spans="5:7" x14ac:dyDescent="0.5">
      <c r="E248"/>
      <c r="F248"/>
      <c r="G248"/>
    </row>
    <row r="249" spans="5:7" x14ac:dyDescent="0.5">
      <c r="E249"/>
      <c r="F249"/>
      <c r="G249"/>
    </row>
    <row r="250" spans="5:7" x14ac:dyDescent="0.5">
      <c r="E250"/>
      <c r="F250"/>
      <c r="G250"/>
    </row>
    <row r="251" spans="5:7" x14ac:dyDescent="0.5">
      <c r="E251"/>
      <c r="F251"/>
      <c r="G251"/>
    </row>
    <row r="252" spans="5:7" x14ac:dyDescent="0.5">
      <c r="E252"/>
      <c r="F252"/>
      <c r="G252"/>
    </row>
    <row r="253" spans="5:7" x14ac:dyDescent="0.5">
      <c r="E253"/>
      <c r="F253"/>
      <c r="G253"/>
    </row>
    <row r="254" spans="5:7" x14ac:dyDescent="0.5">
      <c r="E254"/>
      <c r="F254"/>
      <c r="G254"/>
    </row>
    <row r="255" spans="5:7" x14ac:dyDescent="0.5">
      <c r="E255"/>
      <c r="F255"/>
      <c r="G255"/>
    </row>
    <row r="256" spans="5:7" x14ac:dyDescent="0.5">
      <c r="E256"/>
      <c r="F256"/>
      <c r="G256"/>
    </row>
    <row r="257" spans="5:7" x14ac:dyDescent="0.5">
      <c r="E257"/>
      <c r="F257"/>
      <c r="G257"/>
    </row>
    <row r="258" spans="5:7" x14ac:dyDescent="0.5">
      <c r="E258"/>
      <c r="F258"/>
      <c r="G258"/>
    </row>
    <row r="259" spans="5:7" x14ac:dyDescent="0.5">
      <c r="E259"/>
      <c r="F259"/>
      <c r="G259"/>
    </row>
    <row r="260" spans="5:7" x14ac:dyDescent="0.5">
      <c r="E260"/>
      <c r="F260"/>
      <c r="G260"/>
    </row>
    <row r="261" spans="5:7" x14ac:dyDescent="0.5">
      <c r="E261"/>
      <c r="F261"/>
      <c r="G261"/>
    </row>
    <row r="262" spans="5:7" x14ac:dyDescent="0.5">
      <c r="E262"/>
      <c r="F262"/>
      <c r="G262"/>
    </row>
    <row r="263" spans="5:7" x14ac:dyDescent="0.5">
      <c r="E263"/>
      <c r="F263"/>
      <c r="G263"/>
    </row>
    <row r="264" spans="5:7" x14ac:dyDescent="0.5">
      <c r="E264"/>
      <c r="F264"/>
      <c r="G264"/>
    </row>
    <row r="265" spans="5:7" x14ac:dyDescent="0.5">
      <c r="E265"/>
      <c r="F265"/>
      <c r="G265"/>
    </row>
    <row r="266" spans="5:7" x14ac:dyDescent="0.5">
      <c r="E266"/>
      <c r="F266"/>
      <c r="G266"/>
    </row>
    <row r="267" spans="5:7" x14ac:dyDescent="0.5">
      <c r="E267"/>
      <c r="F267"/>
      <c r="G267"/>
    </row>
    <row r="268" spans="5:7" x14ac:dyDescent="0.5">
      <c r="E268"/>
      <c r="F268"/>
      <c r="G268"/>
    </row>
    <row r="269" spans="5:7" x14ac:dyDescent="0.5">
      <c r="E269"/>
      <c r="F269"/>
      <c r="G269"/>
    </row>
    <row r="270" spans="5:7" x14ac:dyDescent="0.5">
      <c r="E270"/>
      <c r="F270"/>
      <c r="G270"/>
    </row>
    <row r="271" spans="5:7" x14ac:dyDescent="0.5">
      <c r="E271"/>
      <c r="F271"/>
      <c r="G271"/>
    </row>
    <row r="272" spans="5:7" x14ac:dyDescent="0.5">
      <c r="E272"/>
      <c r="F272"/>
      <c r="G272"/>
    </row>
    <row r="273" spans="5:7" x14ac:dyDescent="0.5">
      <c r="E273"/>
      <c r="F273"/>
      <c r="G273"/>
    </row>
    <row r="274" spans="5:7" x14ac:dyDescent="0.5">
      <c r="E274"/>
      <c r="F274"/>
      <c r="G274"/>
    </row>
    <row r="275" spans="5:7" x14ac:dyDescent="0.5">
      <c r="E275"/>
      <c r="F275"/>
      <c r="G275"/>
    </row>
    <row r="276" spans="5:7" x14ac:dyDescent="0.5">
      <c r="E276"/>
      <c r="F276"/>
      <c r="G276"/>
    </row>
    <row r="277" spans="5:7" x14ac:dyDescent="0.5">
      <c r="E277"/>
      <c r="F277"/>
      <c r="G277"/>
    </row>
    <row r="278" spans="5:7" x14ac:dyDescent="0.5">
      <c r="E278"/>
      <c r="F278"/>
      <c r="G278"/>
    </row>
    <row r="279" spans="5:7" x14ac:dyDescent="0.5">
      <c r="E279"/>
      <c r="F279"/>
      <c r="G279"/>
    </row>
    <row r="280" spans="5:7" x14ac:dyDescent="0.5">
      <c r="E280"/>
      <c r="F280"/>
      <c r="G280"/>
    </row>
    <row r="281" spans="5:7" x14ac:dyDescent="0.5">
      <c r="E281"/>
      <c r="F281"/>
      <c r="G281"/>
    </row>
    <row r="282" spans="5:7" x14ac:dyDescent="0.5">
      <c r="E282"/>
      <c r="F282"/>
      <c r="G282"/>
    </row>
    <row r="283" spans="5:7" x14ac:dyDescent="0.5">
      <c r="E283"/>
      <c r="F283"/>
      <c r="G283"/>
    </row>
    <row r="284" spans="5:7" x14ac:dyDescent="0.5">
      <c r="E284"/>
      <c r="F284"/>
      <c r="G284"/>
    </row>
    <row r="285" spans="5:7" x14ac:dyDescent="0.5">
      <c r="E285"/>
      <c r="F285"/>
      <c r="G285"/>
    </row>
    <row r="286" spans="5:7" x14ac:dyDescent="0.5">
      <c r="E286"/>
      <c r="F286"/>
      <c r="G286"/>
    </row>
    <row r="287" spans="5:7" x14ac:dyDescent="0.5">
      <c r="E287"/>
      <c r="F287"/>
      <c r="G287"/>
    </row>
    <row r="288" spans="5:7" x14ac:dyDescent="0.5">
      <c r="E288"/>
      <c r="F288"/>
      <c r="G288"/>
    </row>
    <row r="289" spans="5:7" x14ac:dyDescent="0.5">
      <c r="E289"/>
      <c r="F289"/>
      <c r="G289"/>
    </row>
    <row r="290" spans="5:7" x14ac:dyDescent="0.5">
      <c r="E290"/>
      <c r="F290"/>
      <c r="G290"/>
    </row>
    <row r="291" spans="5:7" x14ac:dyDescent="0.5">
      <c r="E291"/>
      <c r="F291"/>
      <c r="G291"/>
    </row>
    <row r="292" spans="5:7" x14ac:dyDescent="0.5">
      <c r="E292"/>
      <c r="F292"/>
      <c r="G292"/>
    </row>
    <row r="293" spans="5:7" x14ac:dyDescent="0.5">
      <c r="E293"/>
      <c r="F293"/>
      <c r="G293"/>
    </row>
    <row r="294" spans="5:7" x14ac:dyDescent="0.5">
      <c r="E294"/>
      <c r="F294"/>
      <c r="G294"/>
    </row>
    <row r="295" spans="5:7" x14ac:dyDescent="0.5">
      <c r="E295"/>
      <c r="F295"/>
      <c r="G295"/>
    </row>
    <row r="296" spans="5:7" x14ac:dyDescent="0.5">
      <c r="E296"/>
      <c r="F296"/>
      <c r="G296"/>
    </row>
    <row r="297" spans="5:7" x14ac:dyDescent="0.5">
      <c r="E297"/>
      <c r="F297"/>
      <c r="G297"/>
    </row>
    <row r="298" spans="5:7" x14ac:dyDescent="0.5">
      <c r="E298"/>
      <c r="F298"/>
      <c r="G298"/>
    </row>
    <row r="299" spans="5:7" x14ac:dyDescent="0.5">
      <c r="E299"/>
      <c r="F299"/>
      <c r="G299"/>
    </row>
    <row r="300" spans="5:7" x14ac:dyDescent="0.5">
      <c r="E300"/>
      <c r="F300"/>
      <c r="G300"/>
    </row>
    <row r="301" spans="5:7" x14ac:dyDescent="0.5">
      <c r="E301"/>
      <c r="F301"/>
      <c r="G301"/>
    </row>
    <row r="302" spans="5:7" x14ac:dyDescent="0.5">
      <c r="E302"/>
      <c r="F302"/>
      <c r="G302"/>
    </row>
    <row r="303" spans="5:7" x14ac:dyDescent="0.5">
      <c r="E303"/>
      <c r="F303"/>
      <c r="G303"/>
    </row>
    <row r="304" spans="5:7" x14ac:dyDescent="0.5">
      <c r="E304"/>
      <c r="F304"/>
      <c r="G304"/>
    </row>
    <row r="305" spans="5:7" x14ac:dyDescent="0.5">
      <c r="E305"/>
      <c r="F305"/>
      <c r="G305"/>
    </row>
    <row r="306" spans="5:7" x14ac:dyDescent="0.5">
      <c r="E306"/>
      <c r="F306"/>
      <c r="G306"/>
    </row>
    <row r="307" spans="5:7" x14ac:dyDescent="0.5">
      <c r="E307"/>
      <c r="F307"/>
      <c r="G307"/>
    </row>
    <row r="308" spans="5:7" x14ac:dyDescent="0.5">
      <c r="E308"/>
      <c r="F308"/>
      <c r="G308"/>
    </row>
    <row r="309" spans="5:7" x14ac:dyDescent="0.5">
      <c r="E309"/>
      <c r="F309"/>
      <c r="G309"/>
    </row>
    <row r="310" spans="5:7" x14ac:dyDescent="0.5">
      <c r="E310"/>
      <c r="F310"/>
      <c r="G310"/>
    </row>
    <row r="311" spans="5:7" x14ac:dyDescent="0.5">
      <c r="E311"/>
      <c r="F311"/>
      <c r="G311"/>
    </row>
    <row r="312" spans="5:7" x14ac:dyDescent="0.5">
      <c r="E312"/>
      <c r="F312"/>
      <c r="G312"/>
    </row>
    <row r="313" spans="5:7" x14ac:dyDescent="0.5">
      <c r="E313"/>
      <c r="F313"/>
      <c r="G313"/>
    </row>
  </sheetData>
  <mergeCells count="1">
    <mergeCell ref="K7:L7"/>
  </mergeCells>
  <phoneticPr fontId="32"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S177"/>
  <sheetViews>
    <sheetView topLeftCell="B5" zoomScaleNormal="100" zoomScalePageLayoutView="130" workbookViewId="0">
      <selection activeCell="T19" sqref="T19"/>
    </sheetView>
  </sheetViews>
  <sheetFormatPr defaultColWidth="8.88671875" defaultRowHeight="12.6" x14ac:dyDescent="0.25"/>
  <cols>
    <col min="1" max="1" width="11.44140625" style="4" customWidth="1"/>
    <col min="2" max="2" width="8.44140625" style="4" customWidth="1"/>
    <col min="3" max="3" width="13.33203125" style="4" customWidth="1"/>
    <col min="4" max="4" width="13.44140625" style="4" customWidth="1"/>
    <col min="5" max="5" width="8.33203125" style="4" customWidth="1"/>
    <col min="6" max="7" width="8.44140625" style="4" customWidth="1"/>
    <col min="8" max="8" width="8.88671875" style="4"/>
    <col min="9" max="9" width="13.44140625" style="4" bestFit="1" customWidth="1"/>
    <col min="10" max="10" width="16.5546875" style="4" bestFit="1" customWidth="1"/>
    <col min="11" max="11" width="11.109375" style="4" bestFit="1" customWidth="1"/>
    <col min="12" max="13" width="12.6640625" style="4" bestFit="1" customWidth="1"/>
    <col min="14" max="17" width="11.109375" style="4" bestFit="1" customWidth="1"/>
    <col min="18" max="19" width="12.6640625" style="4" bestFit="1" customWidth="1"/>
    <col min="20" max="16384" width="8.88671875" style="4"/>
  </cols>
  <sheetData>
    <row r="1" spans="1:12" ht="27" x14ac:dyDescent="0.65">
      <c r="A1" s="16" t="s">
        <v>533</v>
      </c>
      <c r="B1" s="10"/>
      <c r="C1" s="10"/>
      <c r="D1" s="10"/>
      <c r="E1" s="10" t="s">
        <v>751</v>
      </c>
      <c r="F1" s="10"/>
      <c r="G1" s="10"/>
    </row>
    <row r="2" spans="1:12" ht="27" x14ac:dyDescent="0.65">
      <c r="A2" s="16" t="s">
        <v>516</v>
      </c>
      <c r="B2" s="10"/>
      <c r="C2" s="10"/>
      <c r="D2" s="10"/>
      <c r="E2" s="10" t="s">
        <v>757</v>
      </c>
      <c r="F2" s="10"/>
      <c r="G2" s="10"/>
    </row>
    <row r="3" spans="1:12" ht="15.75" customHeight="1" x14ac:dyDescent="0.5">
      <c r="A3" s="10"/>
      <c r="B3" s="10"/>
      <c r="C3" s="10"/>
      <c r="D3" s="10"/>
      <c r="E3" s="10" t="s">
        <v>758</v>
      </c>
      <c r="F3" s="10"/>
      <c r="G3" s="10"/>
    </row>
    <row r="4" spans="1:12" ht="15.75" customHeight="1" x14ac:dyDescent="0.5">
      <c r="A4" s="10"/>
      <c r="B4" s="10"/>
      <c r="C4" s="10"/>
      <c r="D4" s="10"/>
      <c r="E4" s="10" t="s">
        <v>759</v>
      </c>
      <c r="F4" s="10"/>
      <c r="G4" s="10"/>
    </row>
    <row r="5" spans="1:12" ht="15.75" customHeight="1" x14ac:dyDescent="0.5">
      <c r="A5" s="10"/>
      <c r="B5" s="10"/>
      <c r="C5" s="10"/>
      <c r="D5" s="10"/>
      <c r="E5" s="10" t="s">
        <v>760</v>
      </c>
      <c r="F5" s="10"/>
      <c r="G5" s="10"/>
    </row>
    <row r="6" spans="1:12" ht="15.75" customHeight="1" x14ac:dyDescent="0.5">
      <c r="A6" s="10"/>
      <c r="B6" s="10"/>
      <c r="C6" s="10"/>
      <c r="D6" s="10"/>
      <c r="E6" s="10" t="s">
        <v>761</v>
      </c>
      <c r="F6" s="10"/>
      <c r="G6" s="10"/>
    </row>
    <row r="7" spans="1:12" ht="15.75" customHeight="1" x14ac:dyDescent="0.5">
      <c r="A7" s="10"/>
      <c r="B7" s="10"/>
      <c r="C7" s="10"/>
      <c r="D7" s="10"/>
      <c r="E7" s="10" t="s">
        <v>762</v>
      </c>
      <c r="F7" s="10"/>
      <c r="G7" s="10"/>
    </row>
    <row r="8" spans="1:12" ht="15.75" customHeight="1" x14ac:dyDescent="0.5">
      <c r="A8" s="10"/>
      <c r="B8" s="10"/>
      <c r="C8" s="10"/>
      <c r="D8" s="10"/>
      <c r="E8" s="10" t="s">
        <v>763</v>
      </c>
      <c r="F8" s="10"/>
      <c r="G8" s="10"/>
    </row>
    <row r="9" spans="1:12" ht="15.75" customHeight="1" x14ac:dyDescent="0.5">
      <c r="A9" s="10"/>
      <c r="B9" s="10"/>
      <c r="C9" s="10"/>
      <c r="D9" s="10"/>
      <c r="E9" s="10" t="s">
        <v>768</v>
      </c>
      <c r="F9" s="10"/>
      <c r="G9" s="10"/>
    </row>
    <row r="10" spans="1:12" ht="15.75" customHeight="1" x14ac:dyDescent="0.5">
      <c r="A10" s="10"/>
      <c r="B10" s="10"/>
      <c r="C10" s="10"/>
      <c r="D10" s="10"/>
      <c r="E10" s="10" t="s">
        <v>769</v>
      </c>
      <c r="F10" s="10"/>
      <c r="G10" s="10"/>
    </row>
    <row r="11" spans="1:12" ht="15.75" customHeight="1" x14ac:dyDescent="0.5">
      <c r="A11" s="10"/>
      <c r="B11" s="10"/>
      <c r="C11" s="10"/>
      <c r="D11" s="10"/>
      <c r="E11" s="10" t="s">
        <v>770</v>
      </c>
      <c r="F11" s="10"/>
      <c r="G11" s="10"/>
    </row>
    <row r="12" spans="1:12" ht="15.75" customHeight="1" x14ac:dyDescent="0.5">
      <c r="A12" s="10"/>
      <c r="B12" s="10"/>
      <c r="C12" s="10"/>
      <c r="D12" s="10"/>
      <c r="E12" s="10"/>
      <c r="F12" s="10"/>
      <c r="G12" s="10"/>
    </row>
    <row r="13" spans="1:12" s="5" customFormat="1" ht="20.399999999999999" thickBot="1" x14ac:dyDescent="0.55000000000000004">
      <c r="A13" s="15" t="s">
        <v>452</v>
      </c>
      <c r="B13" s="15" t="s">
        <v>534</v>
      </c>
      <c r="C13" s="15" t="s">
        <v>453</v>
      </c>
      <c r="D13" s="15" t="s">
        <v>505</v>
      </c>
      <c r="E13" s="15" t="s">
        <v>535</v>
      </c>
      <c r="F13" s="17" t="s">
        <v>16</v>
      </c>
      <c r="G13" s="17" t="s">
        <v>536</v>
      </c>
      <c r="I13" s="115" t="s">
        <v>752</v>
      </c>
      <c r="J13" t="s">
        <v>753</v>
      </c>
      <c r="K13" t="s">
        <v>755</v>
      </c>
      <c r="L13"/>
    </row>
    <row r="14" spans="1:12" ht="18.600000000000001" thickTop="1" x14ac:dyDescent="0.5">
      <c r="A14" s="10" t="s">
        <v>537</v>
      </c>
      <c r="B14" s="10">
        <v>2013</v>
      </c>
      <c r="C14" s="10" t="s">
        <v>538</v>
      </c>
      <c r="D14" s="10" t="s">
        <v>539</v>
      </c>
      <c r="E14" s="10" t="s">
        <v>540</v>
      </c>
      <c r="F14" s="14">
        <f t="shared" ref="F14:F77" si="0">G14*1.5</f>
        <v>8179.5</v>
      </c>
      <c r="G14" s="78">
        <v>5453</v>
      </c>
      <c r="I14" s="116" t="s">
        <v>541</v>
      </c>
      <c r="J14" s="111">
        <v>64432</v>
      </c>
      <c r="K14" s="111">
        <v>276037.5</v>
      </c>
      <c r="L14"/>
    </row>
    <row r="15" spans="1:12" ht="18" x14ac:dyDescent="0.5">
      <c r="A15" s="10" t="s">
        <v>537</v>
      </c>
      <c r="B15" s="10">
        <v>2013</v>
      </c>
      <c r="C15" s="10" t="s">
        <v>541</v>
      </c>
      <c r="D15" s="10" t="s">
        <v>542</v>
      </c>
      <c r="E15" s="10" t="s">
        <v>294</v>
      </c>
      <c r="F15" s="14">
        <f t="shared" si="0"/>
        <v>3897</v>
      </c>
      <c r="G15" s="78">
        <v>2598</v>
      </c>
      <c r="I15" s="116" t="s">
        <v>538</v>
      </c>
      <c r="J15" s="111">
        <v>136918</v>
      </c>
      <c r="K15" s="111">
        <v>712170</v>
      </c>
      <c r="L15"/>
    </row>
    <row r="16" spans="1:12" ht="18" x14ac:dyDescent="0.5">
      <c r="A16" s="10" t="s">
        <v>537</v>
      </c>
      <c r="B16" s="10">
        <v>2013</v>
      </c>
      <c r="C16" s="10" t="s">
        <v>543</v>
      </c>
      <c r="D16" s="10" t="s">
        <v>544</v>
      </c>
      <c r="E16" s="10" t="s">
        <v>294</v>
      </c>
      <c r="F16" s="14">
        <f t="shared" si="0"/>
        <v>12370.5</v>
      </c>
      <c r="G16" s="78">
        <v>8247</v>
      </c>
      <c r="I16" s="116" t="s">
        <v>545</v>
      </c>
      <c r="J16" s="111">
        <v>64432</v>
      </c>
      <c r="K16" s="111">
        <v>248220</v>
      </c>
      <c r="L16"/>
    </row>
    <row r="17" spans="1:19" ht="18" x14ac:dyDescent="0.5">
      <c r="A17" s="10" t="s">
        <v>537</v>
      </c>
      <c r="B17" s="10">
        <v>2013</v>
      </c>
      <c r="C17" s="10" t="s">
        <v>538</v>
      </c>
      <c r="D17" s="10" t="s">
        <v>539</v>
      </c>
      <c r="E17" s="10" t="s">
        <v>294</v>
      </c>
      <c r="F17" s="14">
        <f t="shared" si="0"/>
        <v>10992</v>
      </c>
      <c r="G17" s="78">
        <v>7328</v>
      </c>
      <c r="I17" s="116" t="s">
        <v>543</v>
      </c>
      <c r="J17" s="111">
        <v>64432</v>
      </c>
      <c r="K17" s="111">
        <v>322245</v>
      </c>
      <c r="L17"/>
    </row>
    <row r="18" spans="1:19" ht="18" x14ac:dyDescent="0.5">
      <c r="A18" s="10" t="s">
        <v>537</v>
      </c>
      <c r="B18" s="10">
        <v>2013</v>
      </c>
      <c r="C18" s="10" t="s">
        <v>545</v>
      </c>
      <c r="D18" s="10" t="s">
        <v>542</v>
      </c>
      <c r="E18" s="10" t="s">
        <v>294</v>
      </c>
      <c r="F18" s="14">
        <f t="shared" si="0"/>
        <v>3084</v>
      </c>
      <c r="G18" s="78">
        <v>2056</v>
      </c>
      <c r="I18" s="116" t="s">
        <v>722</v>
      </c>
      <c r="J18" s="111">
        <v>330214</v>
      </c>
      <c r="K18" s="111">
        <v>1558672.5</v>
      </c>
      <c r="L18"/>
    </row>
    <row r="19" spans="1:19" ht="18" x14ac:dyDescent="0.5">
      <c r="A19" s="10" t="s">
        <v>546</v>
      </c>
      <c r="B19" s="10">
        <v>2013</v>
      </c>
      <c r="C19" s="10" t="s">
        <v>538</v>
      </c>
      <c r="D19" s="10" t="s">
        <v>544</v>
      </c>
      <c r="E19" s="10" t="s">
        <v>294</v>
      </c>
      <c r="F19" s="14">
        <f t="shared" si="0"/>
        <v>13231.5</v>
      </c>
      <c r="G19" s="78">
        <v>8821</v>
      </c>
      <c r="I19" s="88" t="s">
        <v>756</v>
      </c>
      <c r="J19"/>
      <c r="K19"/>
      <c r="L19"/>
    </row>
    <row r="20" spans="1:19" ht="18" x14ac:dyDescent="0.5">
      <c r="A20" s="10" t="s">
        <v>546</v>
      </c>
      <c r="B20" s="10">
        <v>2013</v>
      </c>
      <c r="C20" s="10" t="s">
        <v>541</v>
      </c>
      <c r="D20" s="10" t="s">
        <v>539</v>
      </c>
      <c r="E20" s="10" t="s">
        <v>547</v>
      </c>
      <c r="F20" s="14">
        <f t="shared" si="0"/>
        <v>8832</v>
      </c>
      <c r="G20" s="78">
        <v>5888</v>
      </c>
      <c r="I20"/>
      <c r="J20"/>
      <c r="K20"/>
      <c r="L20"/>
    </row>
    <row r="21" spans="1:19" ht="18" x14ac:dyDescent="0.5">
      <c r="A21" s="10" t="s">
        <v>546</v>
      </c>
      <c r="B21" s="10">
        <v>2013</v>
      </c>
      <c r="C21" s="10" t="s">
        <v>543</v>
      </c>
      <c r="D21" s="10" t="s">
        <v>542</v>
      </c>
      <c r="E21" s="10" t="s">
        <v>540</v>
      </c>
      <c r="F21" s="14">
        <f t="shared" si="0"/>
        <v>3547.5</v>
      </c>
      <c r="G21" s="78">
        <v>2365</v>
      </c>
      <c r="I21" s="115" t="s">
        <v>755</v>
      </c>
      <c r="J21" s="115" t="s">
        <v>754</v>
      </c>
      <c r="K21"/>
      <c r="L21"/>
      <c r="M21"/>
      <c r="N21"/>
      <c r="O21"/>
      <c r="P21"/>
      <c r="Q21"/>
      <c r="R21"/>
      <c r="S21"/>
    </row>
    <row r="22" spans="1:19" ht="18" x14ac:dyDescent="0.5">
      <c r="A22" s="10" t="s">
        <v>546</v>
      </c>
      <c r="B22" s="10">
        <v>2013</v>
      </c>
      <c r="C22" s="10" t="s">
        <v>538</v>
      </c>
      <c r="D22" s="10" t="s">
        <v>539</v>
      </c>
      <c r="E22" s="10" t="s">
        <v>547</v>
      </c>
      <c r="F22" s="14">
        <f t="shared" si="0"/>
        <v>13413</v>
      </c>
      <c r="G22" s="78">
        <v>8942</v>
      </c>
      <c r="I22" s="115" t="s">
        <v>752</v>
      </c>
      <c r="J22">
        <v>2013</v>
      </c>
      <c r="K22">
        <v>2014</v>
      </c>
      <c r="L22" t="s">
        <v>722</v>
      </c>
      <c r="M22"/>
      <c r="N22"/>
      <c r="O22"/>
      <c r="P22"/>
      <c r="Q22"/>
      <c r="R22"/>
      <c r="S22"/>
    </row>
    <row r="23" spans="1:19" ht="18" x14ac:dyDescent="0.5">
      <c r="A23" s="10" t="s">
        <v>546</v>
      </c>
      <c r="B23" s="10">
        <v>2013</v>
      </c>
      <c r="C23" s="10" t="s">
        <v>545</v>
      </c>
      <c r="D23" s="10" t="s">
        <v>539</v>
      </c>
      <c r="E23" s="10" t="s">
        <v>547</v>
      </c>
      <c r="F23" s="14">
        <f t="shared" si="0"/>
        <v>4026</v>
      </c>
      <c r="G23" s="78">
        <v>2684</v>
      </c>
      <c r="I23" s="116" t="s">
        <v>764</v>
      </c>
      <c r="J23" s="117">
        <v>145977</v>
      </c>
      <c r="K23" s="117">
        <v>218965.5</v>
      </c>
      <c r="L23" s="117">
        <v>364942.5</v>
      </c>
      <c r="M23"/>
      <c r="N23"/>
      <c r="O23"/>
      <c r="P23"/>
      <c r="Q23"/>
      <c r="R23"/>
      <c r="S23"/>
    </row>
    <row r="24" spans="1:19" ht="18" x14ac:dyDescent="0.5">
      <c r="A24" s="10" t="s">
        <v>546</v>
      </c>
      <c r="B24" s="10">
        <v>2013</v>
      </c>
      <c r="C24" s="10" t="s">
        <v>538</v>
      </c>
      <c r="D24" s="10" t="s">
        <v>542</v>
      </c>
      <c r="E24" s="10" t="s">
        <v>547</v>
      </c>
      <c r="F24" s="14">
        <f t="shared" si="0"/>
        <v>3238.5</v>
      </c>
      <c r="G24" s="78">
        <v>2159</v>
      </c>
      <c r="I24" s="116" t="s">
        <v>765</v>
      </c>
      <c r="J24" s="117">
        <v>204408</v>
      </c>
      <c r="K24" s="117">
        <v>306612</v>
      </c>
      <c r="L24" s="117">
        <v>511020</v>
      </c>
      <c r="M24"/>
      <c r="N24"/>
      <c r="O24"/>
      <c r="P24"/>
      <c r="Q24"/>
      <c r="R24"/>
      <c r="S24"/>
    </row>
    <row r="25" spans="1:19" ht="18" x14ac:dyDescent="0.5">
      <c r="A25" s="10" t="s">
        <v>548</v>
      </c>
      <c r="B25" s="10">
        <v>2013</v>
      </c>
      <c r="C25" s="10" t="s">
        <v>541</v>
      </c>
      <c r="D25" s="10" t="s">
        <v>544</v>
      </c>
      <c r="E25" s="10" t="s">
        <v>294</v>
      </c>
      <c r="F25" s="14">
        <f t="shared" si="0"/>
        <v>14596.5</v>
      </c>
      <c r="G25" s="78">
        <v>9731</v>
      </c>
      <c r="I25" s="116" t="s">
        <v>766</v>
      </c>
      <c r="J25" s="117">
        <v>183210</v>
      </c>
      <c r="K25" s="117">
        <v>274815</v>
      </c>
      <c r="L25" s="117">
        <v>458025</v>
      </c>
      <c r="M25"/>
      <c r="N25"/>
      <c r="O25"/>
    </row>
    <row r="26" spans="1:19" ht="18" x14ac:dyDescent="0.5">
      <c r="A26" s="10" t="s">
        <v>548</v>
      </c>
      <c r="B26" s="10">
        <v>2013</v>
      </c>
      <c r="C26" s="10" t="s">
        <v>543</v>
      </c>
      <c r="D26" s="10" t="s">
        <v>544</v>
      </c>
      <c r="E26" s="10" t="s">
        <v>294</v>
      </c>
      <c r="F26" s="14">
        <f t="shared" si="0"/>
        <v>8793</v>
      </c>
      <c r="G26" s="78">
        <v>5862</v>
      </c>
      <c r="I26" s="116" t="s">
        <v>767</v>
      </c>
      <c r="J26" s="117">
        <v>89874</v>
      </c>
      <c r="K26" s="117">
        <v>134811</v>
      </c>
      <c r="L26" s="117">
        <v>224685</v>
      </c>
      <c r="M26"/>
      <c r="N26"/>
      <c r="O26"/>
    </row>
    <row r="27" spans="1:19" ht="18" x14ac:dyDescent="0.5">
      <c r="A27" s="10" t="s">
        <v>548</v>
      </c>
      <c r="B27" s="10">
        <v>2013</v>
      </c>
      <c r="C27" s="10" t="s">
        <v>538</v>
      </c>
      <c r="D27" s="10" t="s">
        <v>539</v>
      </c>
      <c r="E27" s="10" t="s">
        <v>547</v>
      </c>
      <c r="F27" s="14">
        <f t="shared" si="0"/>
        <v>2395.5</v>
      </c>
      <c r="G27" s="78">
        <v>1597</v>
      </c>
      <c r="I27" s="116" t="s">
        <v>722</v>
      </c>
      <c r="J27" s="117">
        <v>623469</v>
      </c>
      <c r="K27" s="117">
        <v>935203.5</v>
      </c>
      <c r="L27" s="117">
        <v>1558672.5</v>
      </c>
      <c r="M27"/>
      <c r="N27"/>
      <c r="O27"/>
    </row>
    <row r="28" spans="1:19" ht="18" x14ac:dyDescent="0.5">
      <c r="A28" s="10" t="s">
        <v>548</v>
      </c>
      <c r="B28" s="10">
        <v>2013</v>
      </c>
      <c r="C28" s="10" t="s">
        <v>545</v>
      </c>
      <c r="D28" s="10" t="s">
        <v>542</v>
      </c>
      <c r="E28" s="10" t="s">
        <v>294</v>
      </c>
      <c r="F28" s="14">
        <f t="shared" si="0"/>
        <v>3553.5</v>
      </c>
      <c r="G28" s="78">
        <v>2369</v>
      </c>
      <c r="I28"/>
      <c r="J28"/>
      <c r="K28"/>
      <c r="L28"/>
      <c r="M28"/>
    </row>
    <row r="29" spans="1:19" ht="18" x14ac:dyDescent="0.5">
      <c r="A29" s="10" t="s">
        <v>548</v>
      </c>
      <c r="B29" s="10">
        <v>2013</v>
      </c>
      <c r="C29" s="10" t="s">
        <v>538</v>
      </c>
      <c r="D29" s="10" t="s">
        <v>539</v>
      </c>
      <c r="E29" s="10" t="s">
        <v>540</v>
      </c>
      <c r="F29" s="14">
        <f t="shared" si="0"/>
        <v>11761.5</v>
      </c>
      <c r="G29" s="78">
        <v>7841</v>
      </c>
      <c r="I29"/>
      <c r="J29"/>
      <c r="K29"/>
      <c r="L29"/>
      <c r="M29"/>
    </row>
    <row r="30" spans="1:19" ht="18" x14ac:dyDescent="0.5">
      <c r="A30" s="10" t="s">
        <v>548</v>
      </c>
      <c r="B30" s="10">
        <v>2013</v>
      </c>
      <c r="C30" s="10" t="s">
        <v>541</v>
      </c>
      <c r="D30" s="10" t="s">
        <v>539</v>
      </c>
      <c r="E30" s="10" t="s">
        <v>294</v>
      </c>
      <c r="F30" s="14">
        <f t="shared" si="0"/>
        <v>8943</v>
      </c>
      <c r="G30" s="78">
        <v>5962</v>
      </c>
      <c r="I30"/>
      <c r="J30"/>
      <c r="K30"/>
      <c r="L30"/>
      <c r="M30"/>
    </row>
    <row r="31" spans="1:19" ht="18" x14ac:dyDescent="0.5">
      <c r="A31" s="10" t="s">
        <v>548</v>
      </c>
      <c r="B31" s="10">
        <v>2013</v>
      </c>
      <c r="C31" s="10" t="s">
        <v>543</v>
      </c>
      <c r="D31" s="10" t="s">
        <v>542</v>
      </c>
      <c r="E31" s="10" t="s">
        <v>547</v>
      </c>
      <c r="F31" s="14">
        <f t="shared" si="0"/>
        <v>11122.5</v>
      </c>
      <c r="G31" s="78">
        <v>7415</v>
      </c>
      <c r="I31"/>
      <c r="J31"/>
      <c r="K31"/>
      <c r="L31"/>
      <c r="M31"/>
    </row>
    <row r="32" spans="1:19" ht="18" x14ac:dyDescent="0.5">
      <c r="A32" s="10" t="s">
        <v>549</v>
      </c>
      <c r="B32" s="10">
        <v>2013</v>
      </c>
      <c r="C32" s="10" t="s">
        <v>538</v>
      </c>
      <c r="D32" s="10" t="s">
        <v>544</v>
      </c>
      <c r="E32" s="10" t="s">
        <v>540</v>
      </c>
      <c r="F32" s="14">
        <f t="shared" si="0"/>
        <v>13428</v>
      </c>
      <c r="G32" s="78">
        <v>8952</v>
      </c>
      <c r="I32"/>
      <c r="J32"/>
      <c r="K32"/>
      <c r="L32"/>
      <c r="M32"/>
    </row>
    <row r="33" spans="1:13" ht="18" x14ac:dyDescent="0.5">
      <c r="A33" s="10" t="s">
        <v>549</v>
      </c>
      <c r="B33" s="10">
        <v>2013</v>
      </c>
      <c r="C33" s="10" t="s">
        <v>545</v>
      </c>
      <c r="D33" s="10" t="s">
        <v>544</v>
      </c>
      <c r="E33" s="10" t="s">
        <v>547</v>
      </c>
      <c r="F33" s="14">
        <f t="shared" si="0"/>
        <v>7480.5</v>
      </c>
      <c r="G33" s="78">
        <v>4987</v>
      </c>
      <c r="I33"/>
      <c r="J33"/>
      <c r="K33"/>
      <c r="L33"/>
      <c r="M33"/>
    </row>
    <row r="34" spans="1:13" ht="18" x14ac:dyDescent="0.5">
      <c r="A34" s="10" t="s">
        <v>549</v>
      </c>
      <c r="B34" s="10">
        <v>2013</v>
      </c>
      <c r="C34" s="10" t="s">
        <v>538</v>
      </c>
      <c r="D34" s="10" t="s">
        <v>539</v>
      </c>
      <c r="E34" s="10" t="s">
        <v>547</v>
      </c>
      <c r="F34" s="14">
        <f t="shared" si="0"/>
        <v>4887</v>
      </c>
      <c r="G34" s="78">
        <v>3258</v>
      </c>
      <c r="I34"/>
      <c r="J34"/>
      <c r="K34"/>
      <c r="L34"/>
      <c r="M34"/>
    </row>
    <row r="35" spans="1:13" ht="18" x14ac:dyDescent="0.5">
      <c r="A35" s="10" t="s">
        <v>549</v>
      </c>
      <c r="B35" s="10">
        <v>2013</v>
      </c>
      <c r="C35" s="10" t="s">
        <v>541</v>
      </c>
      <c r="D35" s="10" t="s">
        <v>542</v>
      </c>
      <c r="E35" s="10" t="s">
        <v>547</v>
      </c>
      <c r="F35" s="14">
        <f t="shared" si="0"/>
        <v>14647.5</v>
      </c>
      <c r="G35" s="78">
        <v>9765</v>
      </c>
      <c r="I35"/>
      <c r="J35"/>
      <c r="K35"/>
      <c r="L35"/>
      <c r="M35"/>
    </row>
    <row r="36" spans="1:13" ht="18" x14ac:dyDescent="0.5">
      <c r="A36" s="10" t="s">
        <v>549</v>
      </c>
      <c r="B36" s="10">
        <v>2013</v>
      </c>
      <c r="C36" s="10" t="s">
        <v>543</v>
      </c>
      <c r="D36" s="10" t="s">
        <v>539</v>
      </c>
      <c r="E36" s="10" t="s">
        <v>547</v>
      </c>
      <c r="F36" s="14">
        <f t="shared" si="0"/>
        <v>14619</v>
      </c>
      <c r="G36" s="78">
        <v>9746</v>
      </c>
      <c r="I36"/>
      <c r="J36"/>
      <c r="K36"/>
      <c r="L36"/>
      <c r="M36"/>
    </row>
    <row r="37" spans="1:13" ht="18" x14ac:dyDescent="0.5">
      <c r="A37" s="10" t="s">
        <v>549</v>
      </c>
      <c r="B37" s="10">
        <v>2013</v>
      </c>
      <c r="C37" s="10" t="s">
        <v>538</v>
      </c>
      <c r="D37" s="10" t="s">
        <v>544</v>
      </c>
      <c r="E37" s="10" t="s">
        <v>540</v>
      </c>
      <c r="F37" s="14">
        <f t="shared" si="0"/>
        <v>5380.5</v>
      </c>
      <c r="G37" s="78">
        <v>3587</v>
      </c>
      <c r="I37"/>
      <c r="J37"/>
      <c r="K37"/>
      <c r="L37"/>
      <c r="M37"/>
    </row>
    <row r="38" spans="1:13" ht="18" x14ac:dyDescent="0.5">
      <c r="A38" s="10" t="s">
        <v>549</v>
      </c>
      <c r="B38" s="10">
        <v>2013</v>
      </c>
      <c r="C38" s="10" t="s">
        <v>545</v>
      </c>
      <c r="D38" s="10" t="s">
        <v>544</v>
      </c>
      <c r="E38" s="10" t="s">
        <v>547</v>
      </c>
      <c r="F38" s="14">
        <f t="shared" si="0"/>
        <v>14446.5</v>
      </c>
      <c r="G38" s="78">
        <v>9631</v>
      </c>
      <c r="I38"/>
      <c r="J38"/>
      <c r="K38"/>
      <c r="L38"/>
      <c r="M38"/>
    </row>
    <row r="39" spans="1:13" ht="18" x14ac:dyDescent="0.5">
      <c r="A39" s="10" t="s">
        <v>549</v>
      </c>
      <c r="B39" s="10">
        <v>2013</v>
      </c>
      <c r="C39" s="10" t="s">
        <v>538</v>
      </c>
      <c r="D39" s="10" t="s">
        <v>539</v>
      </c>
      <c r="E39" s="10" t="s">
        <v>547</v>
      </c>
      <c r="F39" s="14">
        <f t="shared" si="0"/>
        <v>867</v>
      </c>
      <c r="G39" s="78">
        <v>578</v>
      </c>
      <c r="I39"/>
      <c r="J39"/>
      <c r="K39"/>
      <c r="L39"/>
      <c r="M39"/>
    </row>
    <row r="40" spans="1:13" ht="18" x14ac:dyDescent="0.5">
      <c r="A40" s="10" t="s">
        <v>550</v>
      </c>
      <c r="B40" s="10">
        <v>2013</v>
      </c>
      <c r="C40" s="10" t="s">
        <v>541</v>
      </c>
      <c r="D40" s="10" t="s">
        <v>542</v>
      </c>
      <c r="E40" s="10" t="s">
        <v>540</v>
      </c>
      <c r="F40" s="14">
        <f t="shared" si="0"/>
        <v>1498.5</v>
      </c>
      <c r="G40" s="78">
        <v>999</v>
      </c>
      <c r="I40"/>
      <c r="J40"/>
      <c r="K40"/>
      <c r="L40"/>
      <c r="M40"/>
    </row>
    <row r="41" spans="1:13" ht="18" x14ac:dyDescent="0.5">
      <c r="A41" s="10" t="s">
        <v>550</v>
      </c>
      <c r="B41" s="10">
        <v>2013</v>
      </c>
      <c r="C41" s="10" t="s">
        <v>543</v>
      </c>
      <c r="D41" s="10" t="s">
        <v>542</v>
      </c>
      <c r="E41" s="10" t="s">
        <v>540</v>
      </c>
      <c r="F41" s="14">
        <f t="shared" si="0"/>
        <v>235.5</v>
      </c>
      <c r="G41" s="78">
        <v>157</v>
      </c>
      <c r="I41"/>
      <c r="J41"/>
      <c r="K41"/>
      <c r="L41"/>
      <c r="M41"/>
    </row>
    <row r="42" spans="1:13" ht="18" x14ac:dyDescent="0.5">
      <c r="A42" s="10" t="s">
        <v>550</v>
      </c>
      <c r="B42" s="10">
        <v>2013</v>
      </c>
      <c r="C42" s="10" t="s">
        <v>538</v>
      </c>
      <c r="D42" s="10" t="s">
        <v>542</v>
      </c>
      <c r="E42" s="10" t="s">
        <v>540</v>
      </c>
      <c r="F42" s="14">
        <f t="shared" si="0"/>
        <v>11838</v>
      </c>
      <c r="G42" s="78">
        <v>7892</v>
      </c>
      <c r="I42"/>
      <c r="J42"/>
      <c r="K42"/>
      <c r="L42"/>
      <c r="M42"/>
    </row>
    <row r="43" spans="1:13" ht="18" x14ac:dyDescent="0.5">
      <c r="A43" s="10" t="s">
        <v>550</v>
      </c>
      <c r="B43" s="10">
        <v>2013</v>
      </c>
      <c r="C43" s="10" t="s">
        <v>545</v>
      </c>
      <c r="D43" s="10" t="s">
        <v>539</v>
      </c>
      <c r="E43" s="10" t="s">
        <v>547</v>
      </c>
      <c r="F43" s="14">
        <f t="shared" si="0"/>
        <v>2367</v>
      </c>
      <c r="G43" s="78">
        <v>1578</v>
      </c>
      <c r="I43"/>
      <c r="J43"/>
      <c r="K43"/>
      <c r="L43"/>
      <c r="M43"/>
    </row>
    <row r="44" spans="1:13" ht="18" x14ac:dyDescent="0.5">
      <c r="A44" s="10" t="s">
        <v>550</v>
      </c>
      <c r="B44" s="10">
        <v>2013</v>
      </c>
      <c r="C44" s="10" t="s">
        <v>538</v>
      </c>
      <c r="D44" s="10" t="s">
        <v>544</v>
      </c>
      <c r="E44" s="10" t="s">
        <v>294</v>
      </c>
      <c r="F44" s="14">
        <f t="shared" si="0"/>
        <v>7030.5</v>
      </c>
      <c r="G44" s="78">
        <v>4687</v>
      </c>
      <c r="I44"/>
      <c r="J44"/>
      <c r="K44"/>
      <c r="L44"/>
      <c r="M44"/>
    </row>
    <row r="45" spans="1:13" ht="18" x14ac:dyDescent="0.5">
      <c r="A45" s="10" t="s">
        <v>550</v>
      </c>
      <c r="B45" s="10">
        <v>2013</v>
      </c>
      <c r="C45" s="10" t="s">
        <v>541</v>
      </c>
      <c r="D45" s="10" t="s">
        <v>544</v>
      </c>
      <c r="E45" s="10" t="s">
        <v>294</v>
      </c>
      <c r="F45" s="14">
        <f t="shared" si="0"/>
        <v>2046</v>
      </c>
      <c r="G45" s="78">
        <v>1364</v>
      </c>
      <c r="I45"/>
      <c r="J45"/>
      <c r="K45"/>
      <c r="L45"/>
      <c r="M45"/>
    </row>
    <row r="46" spans="1:13" ht="18" x14ac:dyDescent="0.5">
      <c r="A46" s="10" t="s">
        <v>550</v>
      </c>
      <c r="B46" s="10">
        <v>2013</v>
      </c>
      <c r="C46" s="10" t="s">
        <v>543</v>
      </c>
      <c r="D46" s="10" t="s">
        <v>539</v>
      </c>
      <c r="E46" s="10" t="s">
        <v>294</v>
      </c>
      <c r="F46" s="14">
        <f t="shared" si="0"/>
        <v>6880.5</v>
      </c>
      <c r="G46" s="78">
        <v>4587</v>
      </c>
      <c r="I46"/>
      <c r="J46"/>
      <c r="K46"/>
      <c r="L46"/>
      <c r="M46"/>
    </row>
    <row r="47" spans="1:13" ht="18" x14ac:dyDescent="0.5">
      <c r="A47" s="10" t="s">
        <v>550</v>
      </c>
      <c r="B47" s="10">
        <v>2013</v>
      </c>
      <c r="C47" s="10" t="s">
        <v>538</v>
      </c>
      <c r="D47" s="10" t="s">
        <v>542</v>
      </c>
      <c r="E47" s="10" t="s">
        <v>540</v>
      </c>
      <c r="F47" s="14">
        <f t="shared" si="0"/>
        <v>11979</v>
      </c>
      <c r="G47" s="78">
        <v>7986</v>
      </c>
      <c r="I47"/>
      <c r="J47"/>
      <c r="K47"/>
      <c r="L47"/>
      <c r="M47"/>
    </row>
    <row r="48" spans="1:13" ht="18" x14ac:dyDescent="0.5">
      <c r="A48" s="10" t="s">
        <v>550</v>
      </c>
      <c r="B48" s="10">
        <v>2013</v>
      </c>
      <c r="C48" s="10" t="s">
        <v>545</v>
      </c>
      <c r="D48" s="10" t="s">
        <v>542</v>
      </c>
      <c r="E48" s="10" t="s">
        <v>540</v>
      </c>
      <c r="F48" s="14">
        <f t="shared" si="0"/>
        <v>7344</v>
      </c>
      <c r="G48" s="78">
        <v>4896</v>
      </c>
      <c r="I48"/>
      <c r="J48"/>
      <c r="K48"/>
      <c r="L48"/>
      <c r="M48"/>
    </row>
    <row r="49" spans="1:13" ht="18" x14ac:dyDescent="0.5">
      <c r="A49" s="10" t="s">
        <v>550</v>
      </c>
      <c r="B49" s="10">
        <v>2013</v>
      </c>
      <c r="C49" s="10" t="s">
        <v>538</v>
      </c>
      <c r="D49" s="10" t="s">
        <v>542</v>
      </c>
      <c r="E49" s="10" t="s">
        <v>540</v>
      </c>
      <c r="F49" s="14">
        <f t="shared" si="0"/>
        <v>6880.5</v>
      </c>
      <c r="G49" s="78">
        <v>4587</v>
      </c>
      <c r="I49"/>
      <c r="J49"/>
      <c r="K49"/>
      <c r="L49"/>
      <c r="M49"/>
    </row>
    <row r="50" spans="1:13" ht="18" x14ac:dyDescent="0.5">
      <c r="A50" s="10" t="s">
        <v>550</v>
      </c>
      <c r="B50" s="10">
        <v>2013</v>
      </c>
      <c r="C50" s="10" t="s">
        <v>541</v>
      </c>
      <c r="D50" s="10" t="s">
        <v>539</v>
      </c>
      <c r="E50" s="10" t="s">
        <v>540</v>
      </c>
      <c r="F50" s="14">
        <f t="shared" si="0"/>
        <v>747</v>
      </c>
      <c r="G50" s="78">
        <v>498</v>
      </c>
      <c r="I50"/>
      <c r="J50"/>
      <c r="K50"/>
      <c r="L50"/>
      <c r="M50"/>
    </row>
    <row r="51" spans="1:13" ht="18" x14ac:dyDescent="0.5">
      <c r="A51" s="10" t="s">
        <v>550</v>
      </c>
      <c r="B51" s="10">
        <v>2013</v>
      </c>
      <c r="C51" s="10" t="s">
        <v>543</v>
      </c>
      <c r="D51" s="10" t="s">
        <v>544</v>
      </c>
      <c r="E51" s="10" t="s">
        <v>540</v>
      </c>
      <c r="F51" s="14">
        <f t="shared" si="0"/>
        <v>6880.5</v>
      </c>
      <c r="G51" s="78">
        <v>4587</v>
      </c>
      <c r="I51"/>
      <c r="J51"/>
      <c r="K51"/>
      <c r="L51"/>
      <c r="M51"/>
    </row>
    <row r="52" spans="1:13" ht="18" x14ac:dyDescent="0.5">
      <c r="A52" s="10" t="s">
        <v>550</v>
      </c>
      <c r="B52" s="10">
        <v>2013</v>
      </c>
      <c r="C52" s="10" t="s">
        <v>538</v>
      </c>
      <c r="D52" s="10" t="s">
        <v>544</v>
      </c>
      <c r="E52" s="10" t="s">
        <v>547</v>
      </c>
      <c r="F52" s="14">
        <f t="shared" si="0"/>
        <v>9486</v>
      </c>
      <c r="G52" s="78">
        <v>6324</v>
      </c>
      <c r="I52"/>
      <c r="J52"/>
      <c r="K52"/>
      <c r="L52"/>
      <c r="M52"/>
    </row>
    <row r="53" spans="1:13" ht="18" x14ac:dyDescent="0.5">
      <c r="A53" s="10" t="s">
        <v>551</v>
      </c>
      <c r="B53" s="10">
        <v>2013</v>
      </c>
      <c r="C53" s="10" t="s">
        <v>545</v>
      </c>
      <c r="D53" s="10" t="s">
        <v>539</v>
      </c>
      <c r="E53" s="10" t="s">
        <v>547</v>
      </c>
      <c r="F53" s="14">
        <f t="shared" si="0"/>
        <v>7342.5</v>
      </c>
      <c r="G53" s="78">
        <v>4895</v>
      </c>
      <c r="I53"/>
      <c r="J53"/>
      <c r="K53"/>
      <c r="L53"/>
      <c r="M53"/>
    </row>
    <row r="54" spans="1:13" ht="18" x14ac:dyDescent="0.5">
      <c r="A54" s="10" t="s">
        <v>551</v>
      </c>
      <c r="B54" s="10">
        <v>2013</v>
      </c>
      <c r="C54" s="10" t="s">
        <v>538</v>
      </c>
      <c r="D54" s="10" t="s">
        <v>542</v>
      </c>
      <c r="E54" s="10" t="s">
        <v>540</v>
      </c>
      <c r="F54" s="14">
        <f t="shared" si="0"/>
        <v>7318.5</v>
      </c>
      <c r="G54" s="78">
        <v>4879</v>
      </c>
      <c r="I54"/>
      <c r="J54"/>
      <c r="K54"/>
      <c r="L54"/>
      <c r="M54"/>
    </row>
    <row r="55" spans="1:13" ht="18" x14ac:dyDescent="0.5">
      <c r="A55" s="10" t="s">
        <v>551</v>
      </c>
      <c r="B55" s="10">
        <v>2013</v>
      </c>
      <c r="C55" s="10" t="s">
        <v>538</v>
      </c>
      <c r="D55" s="10" t="s">
        <v>539</v>
      </c>
      <c r="E55" s="10" t="s">
        <v>540</v>
      </c>
      <c r="F55" s="14">
        <f t="shared" si="0"/>
        <v>8434.5</v>
      </c>
      <c r="G55" s="78">
        <v>5623</v>
      </c>
      <c r="I55"/>
      <c r="J55"/>
      <c r="K55"/>
      <c r="L55"/>
      <c r="M55"/>
    </row>
    <row r="56" spans="1:13" ht="18" x14ac:dyDescent="0.5">
      <c r="A56" s="10" t="s">
        <v>551</v>
      </c>
      <c r="B56" s="10">
        <v>2013</v>
      </c>
      <c r="C56" s="10" t="s">
        <v>541</v>
      </c>
      <c r="D56" s="10" t="s">
        <v>542</v>
      </c>
      <c r="E56" s="10" t="s">
        <v>294</v>
      </c>
      <c r="F56" s="14">
        <f t="shared" si="0"/>
        <v>3897</v>
      </c>
      <c r="G56" s="78">
        <v>2598</v>
      </c>
      <c r="I56"/>
      <c r="J56"/>
      <c r="K56"/>
      <c r="L56"/>
      <c r="M56"/>
    </row>
    <row r="57" spans="1:13" ht="18" x14ac:dyDescent="0.5">
      <c r="A57" s="10" t="s">
        <v>551</v>
      </c>
      <c r="B57" s="10">
        <v>2013</v>
      </c>
      <c r="C57" s="10" t="s">
        <v>543</v>
      </c>
      <c r="D57" s="10" t="s">
        <v>544</v>
      </c>
      <c r="E57" s="10" t="s">
        <v>294</v>
      </c>
      <c r="F57" s="14">
        <f t="shared" si="0"/>
        <v>12370.5</v>
      </c>
      <c r="G57" s="78">
        <v>8247</v>
      </c>
      <c r="I57"/>
      <c r="J57"/>
      <c r="K57"/>
      <c r="L57"/>
      <c r="M57"/>
    </row>
    <row r="58" spans="1:13" ht="18" x14ac:dyDescent="0.5">
      <c r="A58" s="10" t="s">
        <v>551</v>
      </c>
      <c r="B58" s="10">
        <v>2013</v>
      </c>
      <c r="C58" s="10" t="s">
        <v>538</v>
      </c>
      <c r="D58" s="10" t="s">
        <v>539</v>
      </c>
      <c r="E58" s="10" t="s">
        <v>294</v>
      </c>
      <c r="F58" s="14">
        <f t="shared" si="0"/>
        <v>10992</v>
      </c>
      <c r="G58" s="78">
        <v>7328</v>
      </c>
      <c r="I58"/>
      <c r="J58"/>
      <c r="K58"/>
      <c r="L58"/>
      <c r="M58"/>
    </row>
    <row r="59" spans="1:13" ht="18" x14ac:dyDescent="0.5">
      <c r="A59" s="10" t="s">
        <v>551</v>
      </c>
      <c r="B59" s="10">
        <v>2013</v>
      </c>
      <c r="C59" s="10" t="s">
        <v>545</v>
      </c>
      <c r="D59" s="10" t="s">
        <v>542</v>
      </c>
      <c r="E59" s="10" t="s">
        <v>294</v>
      </c>
      <c r="F59" s="14">
        <f t="shared" si="0"/>
        <v>3084</v>
      </c>
      <c r="G59" s="78">
        <v>2056</v>
      </c>
      <c r="I59"/>
      <c r="J59"/>
      <c r="K59"/>
      <c r="L59"/>
      <c r="M59"/>
    </row>
    <row r="60" spans="1:13" ht="18" x14ac:dyDescent="0.5">
      <c r="A60" s="10" t="s">
        <v>552</v>
      </c>
      <c r="B60" s="10">
        <v>2013</v>
      </c>
      <c r="C60" s="10" t="s">
        <v>538</v>
      </c>
      <c r="D60" s="10" t="s">
        <v>544</v>
      </c>
      <c r="E60" s="10" t="s">
        <v>294</v>
      </c>
      <c r="F60" s="14">
        <f t="shared" si="0"/>
        <v>13231.5</v>
      </c>
      <c r="G60" s="78">
        <v>8821</v>
      </c>
      <c r="I60"/>
      <c r="J60"/>
      <c r="K60"/>
      <c r="L60"/>
      <c r="M60"/>
    </row>
    <row r="61" spans="1:13" ht="18" x14ac:dyDescent="0.5">
      <c r="A61" s="10" t="s">
        <v>552</v>
      </c>
      <c r="B61" s="10">
        <v>2013</v>
      </c>
      <c r="C61" s="10" t="s">
        <v>541</v>
      </c>
      <c r="D61" s="10" t="s">
        <v>539</v>
      </c>
      <c r="E61" s="10" t="s">
        <v>547</v>
      </c>
      <c r="F61" s="14">
        <f t="shared" si="0"/>
        <v>8832</v>
      </c>
      <c r="G61" s="78">
        <v>5888</v>
      </c>
      <c r="I61"/>
      <c r="J61"/>
      <c r="K61"/>
      <c r="L61"/>
      <c r="M61"/>
    </row>
    <row r="62" spans="1:13" ht="18" x14ac:dyDescent="0.5">
      <c r="A62" s="10" t="s">
        <v>552</v>
      </c>
      <c r="B62" s="10">
        <v>2013</v>
      </c>
      <c r="C62" s="10" t="s">
        <v>543</v>
      </c>
      <c r="D62" s="10" t="s">
        <v>542</v>
      </c>
      <c r="E62" s="10" t="s">
        <v>540</v>
      </c>
      <c r="F62" s="14">
        <f t="shared" si="0"/>
        <v>3547.5</v>
      </c>
      <c r="G62" s="78">
        <v>2365</v>
      </c>
      <c r="I62"/>
      <c r="J62"/>
      <c r="K62"/>
      <c r="L62"/>
      <c r="M62"/>
    </row>
    <row r="63" spans="1:13" ht="18" x14ac:dyDescent="0.5">
      <c r="A63" s="10" t="s">
        <v>552</v>
      </c>
      <c r="B63" s="10">
        <v>2013</v>
      </c>
      <c r="C63" s="10" t="s">
        <v>538</v>
      </c>
      <c r="D63" s="10" t="s">
        <v>539</v>
      </c>
      <c r="E63" s="10" t="s">
        <v>547</v>
      </c>
      <c r="F63" s="14">
        <f t="shared" si="0"/>
        <v>13413</v>
      </c>
      <c r="G63" s="78">
        <v>8942</v>
      </c>
      <c r="I63"/>
      <c r="J63"/>
      <c r="K63"/>
      <c r="L63"/>
      <c r="M63"/>
    </row>
    <row r="64" spans="1:13" ht="18" x14ac:dyDescent="0.5">
      <c r="A64" s="10" t="s">
        <v>552</v>
      </c>
      <c r="B64" s="10">
        <v>2013</v>
      </c>
      <c r="C64" s="10" t="s">
        <v>545</v>
      </c>
      <c r="D64" s="10" t="s">
        <v>539</v>
      </c>
      <c r="E64" s="10" t="s">
        <v>547</v>
      </c>
      <c r="F64" s="14">
        <f t="shared" si="0"/>
        <v>4026</v>
      </c>
      <c r="G64" s="78">
        <v>2684</v>
      </c>
      <c r="I64"/>
      <c r="J64"/>
      <c r="K64"/>
      <c r="L64"/>
      <c r="M64"/>
    </row>
    <row r="65" spans="1:13" ht="18" x14ac:dyDescent="0.5">
      <c r="A65" s="10" t="s">
        <v>552</v>
      </c>
      <c r="B65" s="10">
        <v>2013</v>
      </c>
      <c r="C65" s="10" t="s">
        <v>538</v>
      </c>
      <c r="D65" s="10" t="s">
        <v>542</v>
      </c>
      <c r="E65" s="10" t="s">
        <v>547</v>
      </c>
      <c r="F65" s="14">
        <f t="shared" si="0"/>
        <v>3238.5</v>
      </c>
      <c r="G65" s="78">
        <v>2159</v>
      </c>
      <c r="I65"/>
      <c r="J65"/>
      <c r="K65"/>
      <c r="L65"/>
      <c r="M65"/>
    </row>
    <row r="66" spans="1:13" ht="18" x14ac:dyDescent="0.5">
      <c r="A66" s="10" t="s">
        <v>552</v>
      </c>
      <c r="B66" s="10">
        <v>2013</v>
      </c>
      <c r="C66" s="10" t="s">
        <v>541</v>
      </c>
      <c r="D66" s="10" t="s">
        <v>544</v>
      </c>
      <c r="E66" s="10" t="s">
        <v>294</v>
      </c>
      <c r="F66" s="14">
        <f t="shared" si="0"/>
        <v>14596.5</v>
      </c>
      <c r="G66" s="78">
        <v>9731</v>
      </c>
      <c r="I66"/>
      <c r="J66"/>
      <c r="K66"/>
      <c r="L66"/>
      <c r="M66"/>
    </row>
    <row r="67" spans="1:13" ht="18" x14ac:dyDescent="0.5">
      <c r="A67" s="10" t="s">
        <v>553</v>
      </c>
      <c r="B67" s="10">
        <v>2013</v>
      </c>
      <c r="C67" s="10" t="s">
        <v>543</v>
      </c>
      <c r="D67" s="10" t="s">
        <v>544</v>
      </c>
      <c r="E67" s="10" t="s">
        <v>294</v>
      </c>
      <c r="F67" s="14">
        <f t="shared" si="0"/>
        <v>8793</v>
      </c>
      <c r="G67" s="78">
        <v>5862</v>
      </c>
      <c r="I67"/>
      <c r="J67"/>
      <c r="K67"/>
      <c r="L67"/>
      <c r="M67"/>
    </row>
    <row r="68" spans="1:13" ht="18" x14ac:dyDescent="0.5">
      <c r="A68" s="10" t="s">
        <v>553</v>
      </c>
      <c r="B68" s="10">
        <v>2013</v>
      </c>
      <c r="C68" s="10" t="s">
        <v>538</v>
      </c>
      <c r="D68" s="10" t="s">
        <v>539</v>
      </c>
      <c r="E68" s="10" t="s">
        <v>547</v>
      </c>
      <c r="F68" s="14">
        <f t="shared" si="0"/>
        <v>2395.5</v>
      </c>
      <c r="G68" s="78">
        <v>1597</v>
      </c>
      <c r="I68"/>
      <c r="J68"/>
      <c r="K68"/>
      <c r="L68"/>
      <c r="M68"/>
    </row>
    <row r="69" spans="1:13" ht="18" x14ac:dyDescent="0.5">
      <c r="A69" s="10" t="s">
        <v>553</v>
      </c>
      <c r="B69" s="10">
        <v>2013</v>
      </c>
      <c r="C69" s="10" t="s">
        <v>545</v>
      </c>
      <c r="D69" s="10" t="s">
        <v>542</v>
      </c>
      <c r="E69" s="10" t="s">
        <v>294</v>
      </c>
      <c r="F69" s="14">
        <f t="shared" si="0"/>
        <v>3553.5</v>
      </c>
      <c r="G69" s="78">
        <v>2369</v>
      </c>
      <c r="I69"/>
      <c r="J69"/>
      <c r="K69"/>
      <c r="L69"/>
      <c r="M69"/>
    </row>
    <row r="70" spans="1:13" ht="18" x14ac:dyDescent="0.5">
      <c r="A70" s="10" t="s">
        <v>553</v>
      </c>
      <c r="B70" s="10">
        <v>2013</v>
      </c>
      <c r="C70" s="10" t="s">
        <v>538</v>
      </c>
      <c r="D70" s="10" t="s">
        <v>539</v>
      </c>
      <c r="E70" s="10" t="s">
        <v>540</v>
      </c>
      <c r="F70" s="14">
        <f t="shared" si="0"/>
        <v>11761.5</v>
      </c>
      <c r="G70" s="78">
        <v>7841</v>
      </c>
      <c r="I70"/>
      <c r="J70"/>
      <c r="K70"/>
      <c r="L70"/>
      <c r="M70"/>
    </row>
    <row r="71" spans="1:13" ht="18" x14ac:dyDescent="0.5">
      <c r="A71" s="10" t="s">
        <v>553</v>
      </c>
      <c r="B71" s="10">
        <v>2013</v>
      </c>
      <c r="C71" s="10" t="s">
        <v>541</v>
      </c>
      <c r="D71" s="10" t="s">
        <v>539</v>
      </c>
      <c r="E71" s="10" t="s">
        <v>294</v>
      </c>
      <c r="F71" s="14">
        <f t="shared" si="0"/>
        <v>8943</v>
      </c>
      <c r="G71" s="78">
        <v>5962</v>
      </c>
      <c r="I71"/>
      <c r="J71"/>
      <c r="K71"/>
      <c r="L71"/>
      <c r="M71"/>
    </row>
    <row r="72" spans="1:13" ht="18" x14ac:dyDescent="0.5">
      <c r="A72" s="10" t="s">
        <v>553</v>
      </c>
      <c r="B72" s="10">
        <v>2013</v>
      </c>
      <c r="C72" s="10" t="s">
        <v>543</v>
      </c>
      <c r="D72" s="10" t="s">
        <v>542</v>
      </c>
      <c r="E72" s="10" t="s">
        <v>547</v>
      </c>
      <c r="F72" s="14">
        <f t="shared" si="0"/>
        <v>11122.5</v>
      </c>
      <c r="G72" s="78">
        <v>7415</v>
      </c>
      <c r="I72"/>
      <c r="J72"/>
      <c r="K72"/>
      <c r="L72"/>
      <c r="M72"/>
    </row>
    <row r="73" spans="1:13" ht="18" x14ac:dyDescent="0.5">
      <c r="A73" s="10" t="s">
        <v>553</v>
      </c>
      <c r="B73" s="10">
        <v>2013</v>
      </c>
      <c r="C73" s="10" t="s">
        <v>538</v>
      </c>
      <c r="D73" s="10" t="s">
        <v>544</v>
      </c>
      <c r="E73" s="10" t="s">
        <v>540</v>
      </c>
      <c r="F73" s="14">
        <f t="shared" si="0"/>
        <v>13428</v>
      </c>
      <c r="G73" s="78">
        <v>8952</v>
      </c>
      <c r="I73"/>
      <c r="J73"/>
      <c r="K73"/>
      <c r="L73"/>
      <c r="M73"/>
    </row>
    <row r="74" spans="1:13" ht="18" x14ac:dyDescent="0.5">
      <c r="A74" s="10" t="s">
        <v>553</v>
      </c>
      <c r="B74" s="10">
        <v>2013</v>
      </c>
      <c r="C74" s="10" t="s">
        <v>545</v>
      </c>
      <c r="D74" s="10" t="s">
        <v>544</v>
      </c>
      <c r="E74" s="10" t="s">
        <v>547</v>
      </c>
      <c r="F74" s="14">
        <f t="shared" si="0"/>
        <v>7480.5</v>
      </c>
      <c r="G74" s="78">
        <v>4987</v>
      </c>
      <c r="I74"/>
      <c r="J74"/>
      <c r="K74"/>
      <c r="L74"/>
      <c r="M74"/>
    </row>
    <row r="75" spans="1:13" ht="18" x14ac:dyDescent="0.5">
      <c r="A75" s="10" t="s">
        <v>554</v>
      </c>
      <c r="B75" s="10">
        <v>2013</v>
      </c>
      <c r="C75" s="10" t="s">
        <v>538</v>
      </c>
      <c r="D75" s="10" t="s">
        <v>539</v>
      </c>
      <c r="E75" s="10" t="s">
        <v>547</v>
      </c>
      <c r="F75" s="14">
        <f t="shared" si="0"/>
        <v>4887</v>
      </c>
      <c r="G75" s="78">
        <v>3258</v>
      </c>
      <c r="I75"/>
      <c r="J75"/>
      <c r="K75"/>
      <c r="L75"/>
      <c r="M75"/>
    </row>
    <row r="76" spans="1:13" ht="18" x14ac:dyDescent="0.5">
      <c r="A76" s="10" t="s">
        <v>554</v>
      </c>
      <c r="B76" s="10">
        <v>2013</v>
      </c>
      <c r="C76" s="10" t="s">
        <v>541</v>
      </c>
      <c r="D76" s="10" t="s">
        <v>542</v>
      </c>
      <c r="E76" s="10" t="s">
        <v>547</v>
      </c>
      <c r="F76" s="14">
        <f t="shared" si="0"/>
        <v>14647.5</v>
      </c>
      <c r="G76" s="78">
        <v>9765</v>
      </c>
      <c r="I76"/>
      <c r="J76"/>
      <c r="K76"/>
      <c r="L76"/>
      <c r="M76"/>
    </row>
    <row r="77" spans="1:13" ht="18" x14ac:dyDescent="0.5">
      <c r="A77" s="10" t="s">
        <v>554</v>
      </c>
      <c r="B77" s="10">
        <v>2013</v>
      </c>
      <c r="C77" s="10" t="s">
        <v>543</v>
      </c>
      <c r="D77" s="10" t="s">
        <v>539</v>
      </c>
      <c r="E77" s="10" t="s">
        <v>547</v>
      </c>
      <c r="F77" s="14">
        <f t="shared" si="0"/>
        <v>14619</v>
      </c>
      <c r="G77" s="78">
        <v>9746</v>
      </c>
      <c r="I77"/>
      <c r="J77"/>
      <c r="K77"/>
      <c r="L77"/>
      <c r="M77"/>
    </row>
    <row r="78" spans="1:13" ht="18" x14ac:dyDescent="0.5">
      <c r="A78" s="10" t="s">
        <v>554</v>
      </c>
      <c r="B78" s="10">
        <v>2013</v>
      </c>
      <c r="C78" s="10" t="s">
        <v>538</v>
      </c>
      <c r="D78" s="10" t="s">
        <v>544</v>
      </c>
      <c r="E78" s="10" t="s">
        <v>540</v>
      </c>
      <c r="F78" s="14">
        <f t="shared" ref="F78:F141" si="1">G78*1.5</f>
        <v>5380.5</v>
      </c>
      <c r="G78" s="78">
        <v>3587</v>
      </c>
      <c r="I78"/>
      <c r="J78"/>
      <c r="K78"/>
      <c r="L78"/>
      <c r="M78"/>
    </row>
    <row r="79" spans="1:13" ht="18" x14ac:dyDescent="0.5">
      <c r="A79" s="10" t="s">
        <v>554</v>
      </c>
      <c r="B79" s="10">
        <v>2013</v>
      </c>
      <c r="C79" s="10" t="s">
        <v>545</v>
      </c>
      <c r="D79" s="10" t="s">
        <v>544</v>
      </c>
      <c r="E79" s="10" t="s">
        <v>547</v>
      </c>
      <c r="F79" s="14">
        <f t="shared" si="1"/>
        <v>14446.5</v>
      </c>
      <c r="G79" s="78">
        <v>9631</v>
      </c>
      <c r="I79"/>
      <c r="J79"/>
      <c r="K79"/>
      <c r="L79"/>
      <c r="M79"/>
    </row>
    <row r="80" spans="1:13" ht="18" x14ac:dyDescent="0.5">
      <c r="A80" s="10" t="s">
        <v>554</v>
      </c>
      <c r="B80" s="10">
        <v>2013</v>
      </c>
      <c r="C80" s="10" t="s">
        <v>538</v>
      </c>
      <c r="D80" s="10" t="s">
        <v>539</v>
      </c>
      <c r="E80" s="10" t="s">
        <v>547</v>
      </c>
      <c r="F80" s="14">
        <f t="shared" si="1"/>
        <v>867</v>
      </c>
      <c r="G80" s="78">
        <v>578</v>
      </c>
      <c r="I80"/>
      <c r="J80"/>
      <c r="K80"/>
      <c r="L80"/>
      <c r="M80"/>
    </row>
    <row r="81" spans="1:13" ht="18" x14ac:dyDescent="0.5">
      <c r="A81" s="10" t="s">
        <v>555</v>
      </c>
      <c r="B81" s="10">
        <v>2013</v>
      </c>
      <c r="C81" s="10" t="s">
        <v>541</v>
      </c>
      <c r="D81" s="10" t="s">
        <v>542</v>
      </c>
      <c r="E81" s="10" t="s">
        <v>540</v>
      </c>
      <c r="F81" s="14">
        <f t="shared" si="1"/>
        <v>1498.5</v>
      </c>
      <c r="G81" s="78">
        <v>999</v>
      </c>
      <c r="I81"/>
      <c r="J81"/>
      <c r="K81"/>
      <c r="L81"/>
      <c r="M81"/>
    </row>
    <row r="82" spans="1:13" ht="18" x14ac:dyDescent="0.5">
      <c r="A82" s="10" t="s">
        <v>555</v>
      </c>
      <c r="B82" s="10">
        <v>2013</v>
      </c>
      <c r="C82" s="10" t="s">
        <v>543</v>
      </c>
      <c r="D82" s="10" t="s">
        <v>542</v>
      </c>
      <c r="E82" s="10" t="s">
        <v>540</v>
      </c>
      <c r="F82" s="14">
        <f t="shared" si="1"/>
        <v>235.5</v>
      </c>
      <c r="G82" s="78">
        <v>157</v>
      </c>
      <c r="I82"/>
      <c r="J82"/>
      <c r="K82"/>
      <c r="L82"/>
      <c r="M82"/>
    </row>
    <row r="83" spans="1:13" ht="18" x14ac:dyDescent="0.5">
      <c r="A83" s="10" t="s">
        <v>555</v>
      </c>
      <c r="B83" s="10">
        <v>2013</v>
      </c>
      <c r="C83" s="10" t="s">
        <v>538</v>
      </c>
      <c r="D83" s="10" t="s">
        <v>542</v>
      </c>
      <c r="E83" s="10" t="s">
        <v>540</v>
      </c>
      <c r="F83" s="14">
        <f t="shared" si="1"/>
        <v>11838</v>
      </c>
      <c r="G83" s="78">
        <v>7892</v>
      </c>
      <c r="I83"/>
      <c r="J83"/>
      <c r="K83"/>
      <c r="L83"/>
      <c r="M83"/>
    </row>
    <row r="84" spans="1:13" ht="18" x14ac:dyDescent="0.5">
      <c r="A84" s="10" t="s">
        <v>555</v>
      </c>
      <c r="B84" s="10">
        <v>2013</v>
      </c>
      <c r="C84" s="10" t="s">
        <v>545</v>
      </c>
      <c r="D84" s="10" t="s">
        <v>539</v>
      </c>
      <c r="E84" s="10" t="s">
        <v>547</v>
      </c>
      <c r="F84" s="14">
        <f t="shared" si="1"/>
        <v>2367</v>
      </c>
      <c r="G84" s="78">
        <v>1578</v>
      </c>
      <c r="I84"/>
      <c r="J84"/>
      <c r="K84"/>
      <c r="L84"/>
      <c r="M84"/>
    </row>
    <row r="85" spans="1:13" ht="18" x14ac:dyDescent="0.5">
      <c r="A85" s="10" t="s">
        <v>555</v>
      </c>
      <c r="B85" s="10">
        <v>2013</v>
      </c>
      <c r="C85" s="10" t="s">
        <v>538</v>
      </c>
      <c r="D85" s="10" t="s">
        <v>544</v>
      </c>
      <c r="E85" s="10" t="s">
        <v>294</v>
      </c>
      <c r="F85" s="14">
        <f t="shared" si="1"/>
        <v>7030.5</v>
      </c>
      <c r="G85" s="78">
        <v>4687</v>
      </c>
      <c r="I85"/>
      <c r="J85"/>
      <c r="K85"/>
      <c r="L85"/>
      <c r="M85"/>
    </row>
    <row r="86" spans="1:13" ht="18" x14ac:dyDescent="0.5">
      <c r="A86" s="10" t="s">
        <v>555</v>
      </c>
      <c r="B86" s="10">
        <v>2013</v>
      </c>
      <c r="C86" s="10" t="s">
        <v>541</v>
      </c>
      <c r="D86" s="10" t="s">
        <v>544</v>
      </c>
      <c r="E86" s="10" t="s">
        <v>294</v>
      </c>
      <c r="F86" s="14">
        <f t="shared" si="1"/>
        <v>2046</v>
      </c>
      <c r="G86" s="78">
        <v>1364</v>
      </c>
      <c r="I86"/>
      <c r="J86"/>
      <c r="K86"/>
      <c r="L86"/>
      <c r="M86"/>
    </row>
    <row r="87" spans="1:13" ht="18" x14ac:dyDescent="0.5">
      <c r="A87" s="10" t="s">
        <v>556</v>
      </c>
      <c r="B87" s="10">
        <v>2013</v>
      </c>
      <c r="C87" s="10" t="s">
        <v>543</v>
      </c>
      <c r="D87" s="10" t="s">
        <v>539</v>
      </c>
      <c r="E87" s="10" t="s">
        <v>294</v>
      </c>
      <c r="F87" s="14">
        <f t="shared" si="1"/>
        <v>6880.5</v>
      </c>
      <c r="G87" s="78">
        <v>4587</v>
      </c>
      <c r="I87"/>
      <c r="J87"/>
      <c r="K87"/>
      <c r="L87"/>
      <c r="M87"/>
    </row>
    <row r="88" spans="1:13" ht="18" x14ac:dyDescent="0.5">
      <c r="A88" s="10" t="s">
        <v>556</v>
      </c>
      <c r="B88" s="10">
        <v>2013</v>
      </c>
      <c r="C88" s="10" t="s">
        <v>538</v>
      </c>
      <c r="D88" s="10" t="s">
        <v>542</v>
      </c>
      <c r="E88" s="10" t="s">
        <v>540</v>
      </c>
      <c r="F88" s="14">
        <f t="shared" si="1"/>
        <v>11979</v>
      </c>
      <c r="G88" s="78">
        <v>7986</v>
      </c>
      <c r="I88"/>
      <c r="J88"/>
      <c r="K88"/>
      <c r="L88"/>
      <c r="M88"/>
    </row>
    <row r="89" spans="1:13" ht="18" x14ac:dyDescent="0.5">
      <c r="A89" s="10" t="s">
        <v>556</v>
      </c>
      <c r="B89" s="10">
        <v>2013</v>
      </c>
      <c r="C89" s="10" t="s">
        <v>545</v>
      </c>
      <c r="D89" s="10" t="s">
        <v>542</v>
      </c>
      <c r="E89" s="10" t="s">
        <v>540</v>
      </c>
      <c r="F89" s="14">
        <f t="shared" si="1"/>
        <v>7344</v>
      </c>
      <c r="G89" s="78">
        <v>4896</v>
      </c>
      <c r="I89"/>
      <c r="J89"/>
      <c r="K89"/>
      <c r="L89"/>
      <c r="M89"/>
    </row>
    <row r="90" spans="1:13" ht="18" x14ac:dyDescent="0.5">
      <c r="A90" s="10" t="s">
        <v>556</v>
      </c>
      <c r="B90" s="10">
        <v>2013</v>
      </c>
      <c r="C90" s="10" t="s">
        <v>538</v>
      </c>
      <c r="D90" s="10" t="s">
        <v>542</v>
      </c>
      <c r="E90" s="10" t="s">
        <v>540</v>
      </c>
      <c r="F90" s="14">
        <f t="shared" si="1"/>
        <v>6880.5</v>
      </c>
      <c r="G90" s="78">
        <v>4587</v>
      </c>
      <c r="I90"/>
      <c r="J90"/>
      <c r="K90"/>
      <c r="L90"/>
      <c r="M90"/>
    </row>
    <row r="91" spans="1:13" ht="18" x14ac:dyDescent="0.5">
      <c r="A91" s="10" t="s">
        <v>556</v>
      </c>
      <c r="B91" s="10">
        <v>2013</v>
      </c>
      <c r="C91" s="10" t="s">
        <v>541</v>
      </c>
      <c r="D91" s="10" t="s">
        <v>539</v>
      </c>
      <c r="E91" s="10" t="s">
        <v>540</v>
      </c>
      <c r="F91" s="14">
        <f t="shared" si="1"/>
        <v>747</v>
      </c>
      <c r="G91" s="78">
        <v>498</v>
      </c>
      <c r="I91"/>
      <c r="J91"/>
      <c r="K91"/>
      <c r="L91"/>
      <c r="M91"/>
    </row>
    <row r="92" spans="1:13" ht="18" x14ac:dyDescent="0.5">
      <c r="A92" s="10" t="s">
        <v>557</v>
      </c>
      <c r="B92" s="10">
        <v>2013</v>
      </c>
      <c r="C92" s="10" t="s">
        <v>543</v>
      </c>
      <c r="D92" s="10" t="s">
        <v>544</v>
      </c>
      <c r="E92" s="10" t="s">
        <v>540</v>
      </c>
      <c r="F92" s="14">
        <f t="shared" si="1"/>
        <v>6880.5</v>
      </c>
      <c r="G92" s="78">
        <v>4587</v>
      </c>
      <c r="I92"/>
      <c r="J92"/>
      <c r="K92"/>
      <c r="L92"/>
      <c r="M92"/>
    </row>
    <row r="93" spans="1:13" ht="18" x14ac:dyDescent="0.5">
      <c r="A93" s="10" t="s">
        <v>557</v>
      </c>
      <c r="B93" s="10">
        <v>2013</v>
      </c>
      <c r="C93" s="10" t="s">
        <v>538</v>
      </c>
      <c r="D93" s="10" t="s">
        <v>544</v>
      </c>
      <c r="E93" s="10" t="s">
        <v>547</v>
      </c>
      <c r="F93" s="14">
        <f t="shared" si="1"/>
        <v>9486</v>
      </c>
      <c r="G93" s="78">
        <v>6324</v>
      </c>
      <c r="I93"/>
      <c r="J93"/>
      <c r="K93"/>
      <c r="L93"/>
      <c r="M93"/>
    </row>
    <row r="94" spans="1:13" ht="18" x14ac:dyDescent="0.5">
      <c r="A94" s="10" t="s">
        <v>557</v>
      </c>
      <c r="B94" s="10">
        <v>2013</v>
      </c>
      <c r="C94" s="10" t="s">
        <v>545</v>
      </c>
      <c r="D94" s="10" t="s">
        <v>539</v>
      </c>
      <c r="E94" s="10" t="s">
        <v>547</v>
      </c>
      <c r="F94" s="14">
        <f t="shared" si="1"/>
        <v>7342.5</v>
      </c>
      <c r="G94" s="78">
        <v>4895</v>
      </c>
      <c r="I94"/>
      <c r="J94"/>
      <c r="K94"/>
      <c r="L94"/>
      <c r="M94"/>
    </row>
    <row r="95" spans="1:13" ht="18" x14ac:dyDescent="0.5">
      <c r="A95" s="10" t="s">
        <v>557</v>
      </c>
      <c r="B95" s="10">
        <v>2013</v>
      </c>
      <c r="C95" s="10" t="s">
        <v>538</v>
      </c>
      <c r="D95" s="10" t="s">
        <v>542</v>
      </c>
      <c r="E95" s="10" t="s">
        <v>540</v>
      </c>
      <c r="F95" s="14">
        <f t="shared" si="1"/>
        <v>7318.5</v>
      </c>
      <c r="G95" s="78">
        <v>4879</v>
      </c>
      <c r="I95"/>
      <c r="J95"/>
      <c r="K95"/>
      <c r="L95"/>
      <c r="M95"/>
    </row>
    <row r="96" spans="1:13" ht="18" x14ac:dyDescent="0.5">
      <c r="A96" s="10" t="s">
        <v>537</v>
      </c>
      <c r="B96" s="10">
        <v>2014</v>
      </c>
      <c r="C96" s="10" t="s">
        <v>538</v>
      </c>
      <c r="D96" s="10" t="s">
        <v>539</v>
      </c>
      <c r="E96" s="10" t="s">
        <v>540</v>
      </c>
      <c r="F96" s="14">
        <f t="shared" si="1"/>
        <v>12269.25</v>
      </c>
      <c r="G96" s="78">
        <v>8179.5</v>
      </c>
      <c r="I96"/>
      <c r="J96"/>
      <c r="K96"/>
      <c r="L96"/>
      <c r="M96"/>
    </row>
    <row r="97" spans="1:13" ht="18" x14ac:dyDescent="0.5">
      <c r="A97" s="10" t="s">
        <v>537</v>
      </c>
      <c r="B97" s="10">
        <v>2014</v>
      </c>
      <c r="C97" s="10" t="s">
        <v>541</v>
      </c>
      <c r="D97" s="10" t="s">
        <v>542</v>
      </c>
      <c r="E97" s="10" t="s">
        <v>294</v>
      </c>
      <c r="F97" s="14">
        <f t="shared" si="1"/>
        <v>5845.5</v>
      </c>
      <c r="G97" s="78">
        <v>3897</v>
      </c>
      <c r="I97"/>
      <c r="J97"/>
      <c r="K97"/>
      <c r="L97"/>
      <c r="M97"/>
    </row>
    <row r="98" spans="1:13" ht="18" x14ac:dyDescent="0.5">
      <c r="A98" s="10" t="s">
        <v>537</v>
      </c>
      <c r="B98" s="10">
        <v>2014</v>
      </c>
      <c r="C98" s="10" t="s">
        <v>543</v>
      </c>
      <c r="D98" s="10" t="s">
        <v>544</v>
      </c>
      <c r="E98" s="10" t="s">
        <v>294</v>
      </c>
      <c r="F98" s="14">
        <f t="shared" si="1"/>
        <v>18555.75</v>
      </c>
      <c r="G98" s="78">
        <v>12370.5</v>
      </c>
      <c r="I98"/>
      <c r="J98"/>
      <c r="K98"/>
      <c r="L98"/>
      <c r="M98"/>
    </row>
    <row r="99" spans="1:13" ht="18" x14ac:dyDescent="0.5">
      <c r="A99" s="10" t="s">
        <v>537</v>
      </c>
      <c r="B99" s="10">
        <v>2014</v>
      </c>
      <c r="C99" s="10" t="s">
        <v>538</v>
      </c>
      <c r="D99" s="10" t="s">
        <v>539</v>
      </c>
      <c r="E99" s="10" t="s">
        <v>294</v>
      </c>
      <c r="F99" s="14">
        <f t="shared" si="1"/>
        <v>16488</v>
      </c>
      <c r="G99" s="78">
        <v>10992</v>
      </c>
      <c r="I99"/>
      <c r="J99"/>
      <c r="K99"/>
      <c r="L99"/>
      <c r="M99"/>
    </row>
    <row r="100" spans="1:13" ht="18" x14ac:dyDescent="0.5">
      <c r="A100" s="10" t="s">
        <v>537</v>
      </c>
      <c r="B100" s="10">
        <v>2014</v>
      </c>
      <c r="C100" s="10" t="s">
        <v>545</v>
      </c>
      <c r="D100" s="10" t="s">
        <v>542</v>
      </c>
      <c r="E100" s="10" t="s">
        <v>294</v>
      </c>
      <c r="F100" s="14">
        <f t="shared" si="1"/>
        <v>4626</v>
      </c>
      <c r="G100" s="78">
        <v>3084</v>
      </c>
      <c r="I100"/>
      <c r="J100"/>
      <c r="K100"/>
      <c r="L100"/>
      <c r="M100"/>
    </row>
    <row r="101" spans="1:13" ht="18" x14ac:dyDescent="0.5">
      <c r="A101" s="10" t="s">
        <v>546</v>
      </c>
      <c r="B101" s="10">
        <v>2014</v>
      </c>
      <c r="C101" s="10" t="s">
        <v>538</v>
      </c>
      <c r="D101" s="10" t="s">
        <v>544</v>
      </c>
      <c r="E101" s="10" t="s">
        <v>294</v>
      </c>
      <c r="F101" s="14">
        <f t="shared" si="1"/>
        <v>19847.25</v>
      </c>
      <c r="G101" s="78">
        <v>13231.5</v>
      </c>
      <c r="I101"/>
      <c r="J101"/>
      <c r="K101"/>
      <c r="L101"/>
      <c r="M101"/>
    </row>
    <row r="102" spans="1:13" ht="18" x14ac:dyDescent="0.5">
      <c r="A102" s="10" t="s">
        <v>546</v>
      </c>
      <c r="B102" s="10">
        <v>2014</v>
      </c>
      <c r="C102" s="10" t="s">
        <v>541</v>
      </c>
      <c r="D102" s="10" t="s">
        <v>539</v>
      </c>
      <c r="E102" s="10" t="s">
        <v>547</v>
      </c>
      <c r="F102" s="14">
        <f t="shared" si="1"/>
        <v>13248</v>
      </c>
      <c r="G102" s="78">
        <v>8832</v>
      </c>
      <c r="I102"/>
      <c r="J102"/>
      <c r="K102"/>
      <c r="L102"/>
      <c r="M102"/>
    </row>
    <row r="103" spans="1:13" ht="18" x14ac:dyDescent="0.5">
      <c r="A103" s="10" t="s">
        <v>546</v>
      </c>
      <c r="B103" s="10">
        <v>2014</v>
      </c>
      <c r="C103" s="10" t="s">
        <v>543</v>
      </c>
      <c r="D103" s="10" t="s">
        <v>542</v>
      </c>
      <c r="E103" s="10" t="s">
        <v>540</v>
      </c>
      <c r="F103" s="14">
        <f t="shared" si="1"/>
        <v>5321.25</v>
      </c>
      <c r="G103" s="78">
        <v>3547.5</v>
      </c>
      <c r="I103"/>
      <c r="J103"/>
      <c r="K103"/>
      <c r="L103"/>
      <c r="M103"/>
    </row>
    <row r="104" spans="1:13" ht="18" x14ac:dyDescent="0.5">
      <c r="A104" s="10" t="s">
        <v>546</v>
      </c>
      <c r="B104" s="10">
        <v>2014</v>
      </c>
      <c r="C104" s="10" t="s">
        <v>538</v>
      </c>
      <c r="D104" s="10" t="s">
        <v>539</v>
      </c>
      <c r="E104" s="10" t="s">
        <v>547</v>
      </c>
      <c r="F104" s="14">
        <f t="shared" si="1"/>
        <v>20119.5</v>
      </c>
      <c r="G104" s="78">
        <v>13413</v>
      </c>
    </row>
    <row r="105" spans="1:13" ht="18" x14ac:dyDescent="0.5">
      <c r="A105" s="10" t="s">
        <v>546</v>
      </c>
      <c r="B105" s="10">
        <v>2014</v>
      </c>
      <c r="C105" s="10" t="s">
        <v>545</v>
      </c>
      <c r="D105" s="10" t="s">
        <v>539</v>
      </c>
      <c r="E105" s="10" t="s">
        <v>547</v>
      </c>
      <c r="F105" s="14">
        <f t="shared" si="1"/>
        <v>6039</v>
      </c>
      <c r="G105" s="78">
        <v>4026</v>
      </c>
    </row>
    <row r="106" spans="1:13" ht="18" x14ac:dyDescent="0.5">
      <c r="A106" s="10" t="s">
        <v>546</v>
      </c>
      <c r="B106" s="10">
        <v>2014</v>
      </c>
      <c r="C106" s="10" t="s">
        <v>538</v>
      </c>
      <c r="D106" s="10" t="s">
        <v>542</v>
      </c>
      <c r="E106" s="10" t="s">
        <v>547</v>
      </c>
      <c r="F106" s="14">
        <f t="shared" si="1"/>
        <v>4857.75</v>
      </c>
      <c r="G106" s="78">
        <v>3238.5</v>
      </c>
    </row>
    <row r="107" spans="1:13" ht="18" x14ac:dyDescent="0.5">
      <c r="A107" s="10" t="s">
        <v>548</v>
      </c>
      <c r="B107" s="10">
        <v>2014</v>
      </c>
      <c r="C107" s="10" t="s">
        <v>541</v>
      </c>
      <c r="D107" s="10" t="s">
        <v>544</v>
      </c>
      <c r="E107" s="10" t="s">
        <v>294</v>
      </c>
      <c r="F107" s="14">
        <f t="shared" si="1"/>
        <v>21894.75</v>
      </c>
      <c r="G107" s="78">
        <v>14596.5</v>
      </c>
    </row>
    <row r="108" spans="1:13" ht="18" x14ac:dyDescent="0.5">
      <c r="A108" s="10" t="s">
        <v>548</v>
      </c>
      <c r="B108" s="10">
        <v>2014</v>
      </c>
      <c r="C108" s="10" t="s">
        <v>543</v>
      </c>
      <c r="D108" s="10" t="s">
        <v>544</v>
      </c>
      <c r="E108" s="10" t="s">
        <v>294</v>
      </c>
      <c r="F108" s="14">
        <f t="shared" si="1"/>
        <v>13189.5</v>
      </c>
      <c r="G108" s="78">
        <v>8793</v>
      </c>
    </row>
    <row r="109" spans="1:13" ht="18" x14ac:dyDescent="0.5">
      <c r="A109" s="10" t="s">
        <v>548</v>
      </c>
      <c r="B109" s="10">
        <v>2014</v>
      </c>
      <c r="C109" s="10" t="s">
        <v>538</v>
      </c>
      <c r="D109" s="10" t="s">
        <v>539</v>
      </c>
      <c r="E109" s="10" t="s">
        <v>547</v>
      </c>
      <c r="F109" s="14">
        <f t="shared" si="1"/>
        <v>3593.25</v>
      </c>
      <c r="G109" s="78">
        <v>2395.5</v>
      </c>
    </row>
    <row r="110" spans="1:13" ht="18" x14ac:dyDescent="0.5">
      <c r="A110" s="10" t="s">
        <v>548</v>
      </c>
      <c r="B110" s="10">
        <v>2014</v>
      </c>
      <c r="C110" s="10" t="s">
        <v>545</v>
      </c>
      <c r="D110" s="10" t="s">
        <v>542</v>
      </c>
      <c r="E110" s="10" t="s">
        <v>294</v>
      </c>
      <c r="F110" s="14">
        <f t="shared" si="1"/>
        <v>5330.25</v>
      </c>
      <c r="G110" s="78">
        <v>3553.5</v>
      </c>
    </row>
    <row r="111" spans="1:13" ht="18" x14ac:dyDescent="0.5">
      <c r="A111" s="10" t="s">
        <v>548</v>
      </c>
      <c r="B111" s="10">
        <v>2014</v>
      </c>
      <c r="C111" s="10" t="s">
        <v>538</v>
      </c>
      <c r="D111" s="10" t="s">
        <v>539</v>
      </c>
      <c r="E111" s="10" t="s">
        <v>540</v>
      </c>
      <c r="F111" s="14">
        <f t="shared" si="1"/>
        <v>17642.25</v>
      </c>
      <c r="G111" s="78">
        <v>11761.5</v>
      </c>
    </row>
    <row r="112" spans="1:13" ht="18" x14ac:dyDescent="0.5">
      <c r="A112" s="10" t="s">
        <v>548</v>
      </c>
      <c r="B112" s="10">
        <v>2014</v>
      </c>
      <c r="C112" s="10" t="s">
        <v>541</v>
      </c>
      <c r="D112" s="10" t="s">
        <v>539</v>
      </c>
      <c r="E112" s="10" t="s">
        <v>294</v>
      </c>
      <c r="F112" s="14">
        <f t="shared" si="1"/>
        <v>13414.5</v>
      </c>
      <c r="G112" s="78">
        <v>8943</v>
      </c>
    </row>
    <row r="113" spans="1:7" ht="18" x14ac:dyDescent="0.5">
      <c r="A113" s="10" t="s">
        <v>548</v>
      </c>
      <c r="B113" s="10">
        <v>2014</v>
      </c>
      <c r="C113" s="10" t="s">
        <v>543</v>
      </c>
      <c r="D113" s="10" t="s">
        <v>542</v>
      </c>
      <c r="E113" s="10" t="s">
        <v>547</v>
      </c>
      <c r="F113" s="14">
        <f t="shared" si="1"/>
        <v>16683.75</v>
      </c>
      <c r="G113" s="78">
        <v>11122.5</v>
      </c>
    </row>
    <row r="114" spans="1:7" ht="18" x14ac:dyDescent="0.5">
      <c r="A114" s="10" t="s">
        <v>549</v>
      </c>
      <c r="B114" s="10">
        <v>2014</v>
      </c>
      <c r="C114" s="10" t="s">
        <v>538</v>
      </c>
      <c r="D114" s="10" t="s">
        <v>544</v>
      </c>
      <c r="E114" s="10" t="s">
        <v>540</v>
      </c>
      <c r="F114" s="14">
        <f t="shared" si="1"/>
        <v>20142</v>
      </c>
      <c r="G114" s="78">
        <v>13428</v>
      </c>
    </row>
    <row r="115" spans="1:7" ht="18" x14ac:dyDescent="0.5">
      <c r="A115" s="10" t="s">
        <v>549</v>
      </c>
      <c r="B115" s="10">
        <v>2014</v>
      </c>
      <c r="C115" s="10" t="s">
        <v>545</v>
      </c>
      <c r="D115" s="10" t="s">
        <v>544</v>
      </c>
      <c r="E115" s="10" t="s">
        <v>547</v>
      </c>
      <c r="F115" s="14">
        <f t="shared" si="1"/>
        <v>11220.75</v>
      </c>
      <c r="G115" s="78">
        <v>7480.5</v>
      </c>
    </row>
    <row r="116" spans="1:7" ht="18" x14ac:dyDescent="0.5">
      <c r="A116" s="10" t="s">
        <v>549</v>
      </c>
      <c r="B116" s="10">
        <v>2014</v>
      </c>
      <c r="C116" s="10" t="s">
        <v>538</v>
      </c>
      <c r="D116" s="10" t="s">
        <v>539</v>
      </c>
      <c r="E116" s="10" t="s">
        <v>547</v>
      </c>
      <c r="F116" s="14">
        <f t="shared" si="1"/>
        <v>7330.5</v>
      </c>
      <c r="G116" s="78">
        <v>4887</v>
      </c>
    </row>
    <row r="117" spans="1:7" ht="18" x14ac:dyDescent="0.5">
      <c r="A117" s="10" t="s">
        <v>549</v>
      </c>
      <c r="B117" s="10">
        <v>2014</v>
      </c>
      <c r="C117" s="10" t="s">
        <v>541</v>
      </c>
      <c r="D117" s="10" t="s">
        <v>542</v>
      </c>
      <c r="E117" s="10" t="s">
        <v>547</v>
      </c>
      <c r="F117" s="14">
        <f t="shared" si="1"/>
        <v>21971.25</v>
      </c>
      <c r="G117" s="78">
        <v>14647.5</v>
      </c>
    </row>
    <row r="118" spans="1:7" ht="18" x14ac:dyDescent="0.5">
      <c r="A118" s="10" t="s">
        <v>549</v>
      </c>
      <c r="B118" s="10">
        <v>2014</v>
      </c>
      <c r="C118" s="10" t="s">
        <v>543</v>
      </c>
      <c r="D118" s="10" t="s">
        <v>539</v>
      </c>
      <c r="E118" s="10" t="s">
        <v>547</v>
      </c>
      <c r="F118" s="14">
        <f t="shared" si="1"/>
        <v>21928.5</v>
      </c>
      <c r="G118" s="78">
        <v>14619</v>
      </c>
    </row>
    <row r="119" spans="1:7" ht="18" x14ac:dyDescent="0.5">
      <c r="A119" s="10" t="s">
        <v>549</v>
      </c>
      <c r="B119" s="10">
        <v>2014</v>
      </c>
      <c r="C119" s="10" t="s">
        <v>538</v>
      </c>
      <c r="D119" s="10" t="s">
        <v>544</v>
      </c>
      <c r="E119" s="10" t="s">
        <v>540</v>
      </c>
      <c r="F119" s="14">
        <f t="shared" si="1"/>
        <v>8070.75</v>
      </c>
      <c r="G119" s="78">
        <v>5380.5</v>
      </c>
    </row>
    <row r="120" spans="1:7" ht="18" x14ac:dyDescent="0.5">
      <c r="A120" s="10" t="s">
        <v>549</v>
      </c>
      <c r="B120" s="10">
        <v>2014</v>
      </c>
      <c r="C120" s="10" t="s">
        <v>545</v>
      </c>
      <c r="D120" s="10" t="s">
        <v>544</v>
      </c>
      <c r="E120" s="10" t="s">
        <v>547</v>
      </c>
      <c r="F120" s="14">
        <f t="shared" si="1"/>
        <v>21669.75</v>
      </c>
      <c r="G120" s="78">
        <v>14446.5</v>
      </c>
    </row>
    <row r="121" spans="1:7" ht="18" x14ac:dyDescent="0.5">
      <c r="A121" s="10" t="s">
        <v>549</v>
      </c>
      <c r="B121" s="10">
        <v>2014</v>
      </c>
      <c r="C121" s="10" t="s">
        <v>538</v>
      </c>
      <c r="D121" s="10" t="s">
        <v>539</v>
      </c>
      <c r="E121" s="10" t="s">
        <v>547</v>
      </c>
      <c r="F121" s="14">
        <f t="shared" si="1"/>
        <v>1300.5</v>
      </c>
      <c r="G121" s="78">
        <v>867</v>
      </c>
    </row>
    <row r="122" spans="1:7" ht="18" x14ac:dyDescent="0.5">
      <c r="A122" s="10" t="s">
        <v>550</v>
      </c>
      <c r="B122" s="10">
        <v>2014</v>
      </c>
      <c r="C122" s="10" t="s">
        <v>541</v>
      </c>
      <c r="D122" s="10" t="s">
        <v>542</v>
      </c>
      <c r="E122" s="10" t="s">
        <v>540</v>
      </c>
      <c r="F122" s="14">
        <f t="shared" si="1"/>
        <v>2247.75</v>
      </c>
      <c r="G122" s="78">
        <v>1498.5</v>
      </c>
    </row>
    <row r="123" spans="1:7" ht="18" x14ac:dyDescent="0.5">
      <c r="A123" s="10" t="s">
        <v>550</v>
      </c>
      <c r="B123" s="10">
        <v>2014</v>
      </c>
      <c r="C123" s="10" t="s">
        <v>543</v>
      </c>
      <c r="D123" s="10" t="s">
        <v>542</v>
      </c>
      <c r="E123" s="10" t="s">
        <v>540</v>
      </c>
      <c r="F123" s="14">
        <f t="shared" si="1"/>
        <v>353.25</v>
      </c>
      <c r="G123" s="78">
        <v>235.5</v>
      </c>
    </row>
    <row r="124" spans="1:7" ht="18" x14ac:dyDescent="0.5">
      <c r="A124" s="10" t="s">
        <v>550</v>
      </c>
      <c r="B124" s="10">
        <v>2014</v>
      </c>
      <c r="C124" s="10" t="s">
        <v>538</v>
      </c>
      <c r="D124" s="10" t="s">
        <v>542</v>
      </c>
      <c r="E124" s="10" t="s">
        <v>540</v>
      </c>
      <c r="F124" s="14">
        <f t="shared" si="1"/>
        <v>17757</v>
      </c>
      <c r="G124" s="78">
        <v>11838</v>
      </c>
    </row>
    <row r="125" spans="1:7" ht="18" x14ac:dyDescent="0.5">
      <c r="A125" s="10" t="s">
        <v>550</v>
      </c>
      <c r="B125" s="10">
        <v>2014</v>
      </c>
      <c r="C125" s="10" t="s">
        <v>545</v>
      </c>
      <c r="D125" s="10" t="s">
        <v>539</v>
      </c>
      <c r="E125" s="10" t="s">
        <v>547</v>
      </c>
      <c r="F125" s="14">
        <f t="shared" si="1"/>
        <v>3550.5</v>
      </c>
      <c r="G125" s="78">
        <v>2367</v>
      </c>
    </row>
    <row r="126" spans="1:7" ht="18" x14ac:dyDescent="0.5">
      <c r="A126" s="10" t="s">
        <v>550</v>
      </c>
      <c r="B126" s="10">
        <v>2014</v>
      </c>
      <c r="C126" s="10" t="s">
        <v>538</v>
      </c>
      <c r="D126" s="10" t="s">
        <v>544</v>
      </c>
      <c r="E126" s="10" t="s">
        <v>294</v>
      </c>
      <c r="F126" s="14">
        <f t="shared" si="1"/>
        <v>10545.75</v>
      </c>
      <c r="G126" s="78">
        <v>7030.5</v>
      </c>
    </row>
    <row r="127" spans="1:7" ht="18" x14ac:dyDescent="0.5">
      <c r="A127" s="10" t="s">
        <v>550</v>
      </c>
      <c r="B127" s="10">
        <v>2014</v>
      </c>
      <c r="C127" s="10" t="s">
        <v>541</v>
      </c>
      <c r="D127" s="10" t="s">
        <v>544</v>
      </c>
      <c r="E127" s="10" t="s">
        <v>294</v>
      </c>
      <c r="F127" s="14">
        <f t="shared" si="1"/>
        <v>3069</v>
      </c>
      <c r="G127" s="78">
        <v>2046</v>
      </c>
    </row>
    <row r="128" spans="1:7" ht="18" x14ac:dyDescent="0.5">
      <c r="A128" s="10" t="s">
        <v>550</v>
      </c>
      <c r="B128" s="10">
        <v>2014</v>
      </c>
      <c r="C128" s="10" t="s">
        <v>543</v>
      </c>
      <c r="D128" s="10" t="s">
        <v>539</v>
      </c>
      <c r="E128" s="10" t="s">
        <v>294</v>
      </c>
      <c r="F128" s="14">
        <f t="shared" si="1"/>
        <v>10320.75</v>
      </c>
      <c r="G128" s="78">
        <v>6880.5</v>
      </c>
    </row>
    <row r="129" spans="1:7" ht="18" x14ac:dyDescent="0.5">
      <c r="A129" s="10" t="s">
        <v>550</v>
      </c>
      <c r="B129" s="10">
        <v>2014</v>
      </c>
      <c r="C129" s="10" t="s">
        <v>538</v>
      </c>
      <c r="D129" s="10" t="s">
        <v>542</v>
      </c>
      <c r="E129" s="10" t="s">
        <v>540</v>
      </c>
      <c r="F129" s="14">
        <f t="shared" si="1"/>
        <v>17968.5</v>
      </c>
      <c r="G129" s="78">
        <v>11979</v>
      </c>
    </row>
    <row r="130" spans="1:7" ht="18" x14ac:dyDescent="0.5">
      <c r="A130" s="10" t="s">
        <v>550</v>
      </c>
      <c r="B130" s="10">
        <v>2014</v>
      </c>
      <c r="C130" s="10" t="s">
        <v>545</v>
      </c>
      <c r="D130" s="10" t="s">
        <v>542</v>
      </c>
      <c r="E130" s="10" t="s">
        <v>540</v>
      </c>
      <c r="F130" s="14">
        <f t="shared" si="1"/>
        <v>11016</v>
      </c>
      <c r="G130" s="78">
        <v>7344</v>
      </c>
    </row>
    <row r="131" spans="1:7" ht="18" x14ac:dyDescent="0.5">
      <c r="A131" s="10" t="s">
        <v>550</v>
      </c>
      <c r="B131" s="10">
        <v>2014</v>
      </c>
      <c r="C131" s="10" t="s">
        <v>538</v>
      </c>
      <c r="D131" s="10" t="s">
        <v>542</v>
      </c>
      <c r="E131" s="10" t="s">
        <v>540</v>
      </c>
      <c r="F131" s="14">
        <f t="shared" si="1"/>
        <v>10320.75</v>
      </c>
      <c r="G131" s="78">
        <v>6880.5</v>
      </c>
    </row>
    <row r="132" spans="1:7" ht="18" x14ac:dyDescent="0.5">
      <c r="A132" s="10" t="s">
        <v>550</v>
      </c>
      <c r="B132" s="10">
        <v>2014</v>
      </c>
      <c r="C132" s="10" t="s">
        <v>541</v>
      </c>
      <c r="D132" s="10" t="s">
        <v>539</v>
      </c>
      <c r="E132" s="10" t="s">
        <v>540</v>
      </c>
      <c r="F132" s="14">
        <f t="shared" si="1"/>
        <v>1120.5</v>
      </c>
      <c r="G132" s="78">
        <v>747</v>
      </c>
    </row>
    <row r="133" spans="1:7" ht="18" x14ac:dyDescent="0.5">
      <c r="A133" s="10" t="s">
        <v>550</v>
      </c>
      <c r="B133" s="10">
        <v>2014</v>
      </c>
      <c r="C133" s="10" t="s">
        <v>543</v>
      </c>
      <c r="D133" s="10" t="s">
        <v>544</v>
      </c>
      <c r="E133" s="10" t="s">
        <v>540</v>
      </c>
      <c r="F133" s="14">
        <f t="shared" si="1"/>
        <v>10320.75</v>
      </c>
      <c r="G133" s="78">
        <v>6880.5</v>
      </c>
    </row>
    <row r="134" spans="1:7" ht="18" x14ac:dyDescent="0.5">
      <c r="A134" s="10" t="s">
        <v>550</v>
      </c>
      <c r="B134" s="10">
        <v>2014</v>
      </c>
      <c r="C134" s="10" t="s">
        <v>538</v>
      </c>
      <c r="D134" s="10" t="s">
        <v>544</v>
      </c>
      <c r="E134" s="10" t="s">
        <v>547</v>
      </c>
      <c r="F134" s="14">
        <f t="shared" si="1"/>
        <v>14229</v>
      </c>
      <c r="G134" s="78">
        <v>9486</v>
      </c>
    </row>
    <row r="135" spans="1:7" ht="18" x14ac:dyDescent="0.5">
      <c r="A135" s="10" t="s">
        <v>551</v>
      </c>
      <c r="B135" s="10">
        <v>2014</v>
      </c>
      <c r="C135" s="10" t="s">
        <v>545</v>
      </c>
      <c r="D135" s="10" t="s">
        <v>539</v>
      </c>
      <c r="E135" s="10" t="s">
        <v>547</v>
      </c>
      <c r="F135" s="14">
        <f t="shared" si="1"/>
        <v>11013.75</v>
      </c>
      <c r="G135" s="78">
        <v>7342.5</v>
      </c>
    </row>
    <row r="136" spans="1:7" ht="18" x14ac:dyDescent="0.5">
      <c r="A136" s="10" t="s">
        <v>551</v>
      </c>
      <c r="B136" s="10">
        <v>2014</v>
      </c>
      <c r="C136" s="10" t="s">
        <v>538</v>
      </c>
      <c r="D136" s="10" t="s">
        <v>542</v>
      </c>
      <c r="E136" s="10" t="s">
        <v>540</v>
      </c>
      <c r="F136" s="14">
        <f t="shared" si="1"/>
        <v>10977.75</v>
      </c>
      <c r="G136" s="78">
        <v>7318.5</v>
      </c>
    </row>
    <row r="137" spans="1:7" ht="18" x14ac:dyDescent="0.5">
      <c r="A137" s="10" t="s">
        <v>551</v>
      </c>
      <c r="B137" s="10">
        <v>2014</v>
      </c>
      <c r="C137" s="10" t="s">
        <v>538</v>
      </c>
      <c r="D137" s="10" t="s">
        <v>539</v>
      </c>
      <c r="E137" s="10" t="s">
        <v>540</v>
      </c>
      <c r="F137" s="14">
        <f t="shared" si="1"/>
        <v>12651.75</v>
      </c>
      <c r="G137" s="78">
        <v>8434.5</v>
      </c>
    </row>
    <row r="138" spans="1:7" ht="18" x14ac:dyDescent="0.5">
      <c r="A138" s="10" t="s">
        <v>551</v>
      </c>
      <c r="B138" s="10">
        <v>2014</v>
      </c>
      <c r="C138" s="10" t="s">
        <v>541</v>
      </c>
      <c r="D138" s="10" t="s">
        <v>542</v>
      </c>
      <c r="E138" s="10" t="s">
        <v>294</v>
      </c>
      <c r="F138" s="14">
        <f t="shared" si="1"/>
        <v>5845.5</v>
      </c>
      <c r="G138" s="78">
        <v>3897</v>
      </c>
    </row>
    <row r="139" spans="1:7" ht="18" x14ac:dyDescent="0.5">
      <c r="A139" s="10" t="s">
        <v>551</v>
      </c>
      <c r="B139" s="10">
        <v>2014</v>
      </c>
      <c r="C139" s="10" t="s">
        <v>543</v>
      </c>
      <c r="D139" s="10" t="s">
        <v>544</v>
      </c>
      <c r="E139" s="10" t="s">
        <v>294</v>
      </c>
      <c r="F139" s="14">
        <f t="shared" si="1"/>
        <v>18555.75</v>
      </c>
      <c r="G139" s="78">
        <v>12370.5</v>
      </c>
    </row>
    <row r="140" spans="1:7" ht="18" x14ac:dyDescent="0.5">
      <c r="A140" s="10" t="s">
        <v>551</v>
      </c>
      <c r="B140" s="10">
        <v>2014</v>
      </c>
      <c r="C140" s="10" t="s">
        <v>538</v>
      </c>
      <c r="D140" s="10" t="s">
        <v>539</v>
      </c>
      <c r="E140" s="10" t="s">
        <v>294</v>
      </c>
      <c r="F140" s="14">
        <f t="shared" si="1"/>
        <v>16488</v>
      </c>
      <c r="G140" s="78">
        <v>10992</v>
      </c>
    </row>
    <row r="141" spans="1:7" ht="18" x14ac:dyDescent="0.5">
      <c r="A141" s="10" t="s">
        <v>551</v>
      </c>
      <c r="B141" s="10">
        <v>2014</v>
      </c>
      <c r="C141" s="10" t="s">
        <v>545</v>
      </c>
      <c r="D141" s="10" t="s">
        <v>542</v>
      </c>
      <c r="E141" s="10" t="s">
        <v>294</v>
      </c>
      <c r="F141" s="14">
        <f t="shared" si="1"/>
        <v>4626</v>
      </c>
      <c r="G141" s="78">
        <v>3084</v>
      </c>
    </row>
    <row r="142" spans="1:7" ht="18" x14ac:dyDescent="0.5">
      <c r="A142" s="10" t="s">
        <v>552</v>
      </c>
      <c r="B142" s="10">
        <v>2014</v>
      </c>
      <c r="C142" s="10" t="s">
        <v>538</v>
      </c>
      <c r="D142" s="10" t="s">
        <v>544</v>
      </c>
      <c r="E142" s="10" t="s">
        <v>294</v>
      </c>
      <c r="F142" s="14">
        <f t="shared" ref="F142:F177" si="2">G142*1.5</f>
        <v>19847.25</v>
      </c>
      <c r="G142" s="78">
        <v>13231.5</v>
      </c>
    </row>
    <row r="143" spans="1:7" ht="18" x14ac:dyDescent="0.5">
      <c r="A143" s="10" t="s">
        <v>552</v>
      </c>
      <c r="B143" s="10">
        <v>2014</v>
      </c>
      <c r="C143" s="10" t="s">
        <v>541</v>
      </c>
      <c r="D143" s="10" t="s">
        <v>539</v>
      </c>
      <c r="E143" s="10" t="s">
        <v>547</v>
      </c>
      <c r="F143" s="14">
        <f t="shared" si="2"/>
        <v>13248</v>
      </c>
      <c r="G143" s="78">
        <v>8832</v>
      </c>
    </row>
    <row r="144" spans="1:7" ht="18" x14ac:dyDescent="0.5">
      <c r="A144" s="10" t="s">
        <v>552</v>
      </c>
      <c r="B144" s="10">
        <v>2014</v>
      </c>
      <c r="C144" s="10" t="s">
        <v>543</v>
      </c>
      <c r="D144" s="10" t="s">
        <v>542</v>
      </c>
      <c r="E144" s="10" t="s">
        <v>540</v>
      </c>
      <c r="F144" s="14">
        <f t="shared" si="2"/>
        <v>5321.25</v>
      </c>
      <c r="G144" s="78">
        <v>3547.5</v>
      </c>
    </row>
    <row r="145" spans="1:7" ht="18" x14ac:dyDescent="0.5">
      <c r="A145" s="10" t="s">
        <v>552</v>
      </c>
      <c r="B145" s="10">
        <v>2014</v>
      </c>
      <c r="C145" s="10" t="s">
        <v>538</v>
      </c>
      <c r="D145" s="10" t="s">
        <v>539</v>
      </c>
      <c r="E145" s="10" t="s">
        <v>547</v>
      </c>
      <c r="F145" s="14">
        <f t="shared" si="2"/>
        <v>20119.5</v>
      </c>
      <c r="G145" s="78">
        <v>13413</v>
      </c>
    </row>
    <row r="146" spans="1:7" ht="18" x14ac:dyDescent="0.5">
      <c r="A146" s="10" t="s">
        <v>552</v>
      </c>
      <c r="B146" s="10">
        <v>2014</v>
      </c>
      <c r="C146" s="10" t="s">
        <v>545</v>
      </c>
      <c r="D146" s="10" t="s">
        <v>539</v>
      </c>
      <c r="E146" s="10" t="s">
        <v>547</v>
      </c>
      <c r="F146" s="14">
        <f t="shared" si="2"/>
        <v>6039</v>
      </c>
      <c r="G146" s="78">
        <v>4026</v>
      </c>
    </row>
    <row r="147" spans="1:7" ht="18" x14ac:dyDescent="0.5">
      <c r="A147" s="10" t="s">
        <v>552</v>
      </c>
      <c r="B147" s="10">
        <v>2014</v>
      </c>
      <c r="C147" s="10" t="s">
        <v>538</v>
      </c>
      <c r="D147" s="10" t="s">
        <v>542</v>
      </c>
      <c r="E147" s="10" t="s">
        <v>547</v>
      </c>
      <c r="F147" s="14">
        <f t="shared" si="2"/>
        <v>4857.75</v>
      </c>
      <c r="G147" s="78">
        <v>3238.5</v>
      </c>
    </row>
    <row r="148" spans="1:7" ht="18" x14ac:dyDescent="0.5">
      <c r="A148" s="10" t="s">
        <v>552</v>
      </c>
      <c r="B148" s="10">
        <v>2014</v>
      </c>
      <c r="C148" s="10" t="s">
        <v>541</v>
      </c>
      <c r="D148" s="10" t="s">
        <v>544</v>
      </c>
      <c r="E148" s="10" t="s">
        <v>294</v>
      </c>
      <c r="F148" s="14">
        <f t="shared" si="2"/>
        <v>21894.75</v>
      </c>
      <c r="G148" s="78">
        <v>14596.5</v>
      </c>
    </row>
    <row r="149" spans="1:7" ht="18" x14ac:dyDescent="0.5">
      <c r="A149" s="10" t="s">
        <v>553</v>
      </c>
      <c r="B149" s="10">
        <v>2014</v>
      </c>
      <c r="C149" s="10" t="s">
        <v>543</v>
      </c>
      <c r="D149" s="10" t="s">
        <v>544</v>
      </c>
      <c r="E149" s="10" t="s">
        <v>294</v>
      </c>
      <c r="F149" s="14">
        <f t="shared" si="2"/>
        <v>13189.5</v>
      </c>
      <c r="G149" s="78">
        <v>8793</v>
      </c>
    </row>
    <row r="150" spans="1:7" ht="18" x14ac:dyDescent="0.5">
      <c r="A150" s="10" t="s">
        <v>553</v>
      </c>
      <c r="B150" s="10">
        <v>2014</v>
      </c>
      <c r="C150" s="10" t="s">
        <v>538</v>
      </c>
      <c r="D150" s="10" t="s">
        <v>539</v>
      </c>
      <c r="E150" s="10" t="s">
        <v>547</v>
      </c>
      <c r="F150" s="14">
        <f t="shared" si="2"/>
        <v>3593.25</v>
      </c>
      <c r="G150" s="78">
        <v>2395.5</v>
      </c>
    </row>
    <row r="151" spans="1:7" ht="18" x14ac:dyDescent="0.5">
      <c r="A151" s="10" t="s">
        <v>553</v>
      </c>
      <c r="B151" s="10">
        <v>2014</v>
      </c>
      <c r="C151" s="10" t="s">
        <v>545</v>
      </c>
      <c r="D151" s="10" t="s">
        <v>542</v>
      </c>
      <c r="E151" s="10" t="s">
        <v>294</v>
      </c>
      <c r="F151" s="14">
        <f t="shared" si="2"/>
        <v>5330.25</v>
      </c>
      <c r="G151" s="78">
        <v>3553.5</v>
      </c>
    </row>
    <row r="152" spans="1:7" ht="18" x14ac:dyDescent="0.5">
      <c r="A152" s="10" t="s">
        <v>553</v>
      </c>
      <c r="B152" s="10">
        <v>2014</v>
      </c>
      <c r="C152" s="10" t="s">
        <v>538</v>
      </c>
      <c r="D152" s="10" t="s">
        <v>539</v>
      </c>
      <c r="E152" s="10" t="s">
        <v>540</v>
      </c>
      <c r="F152" s="14">
        <f t="shared" si="2"/>
        <v>17642.25</v>
      </c>
      <c r="G152" s="78">
        <v>11761.5</v>
      </c>
    </row>
    <row r="153" spans="1:7" ht="18" x14ac:dyDescent="0.5">
      <c r="A153" s="10" t="s">
        <v>553</v>
      </c>
      <c r="B153" s="10">
        <v>2014</v>
      </c>
      <c r="C153" s="10" t="s">
        <v>541</v>
      </c>
      <c r="D153" s="10" t="s">
        <v>539</v>
      </c>
      <c r="E153" s="10" t="s">
        <v>294</v>
      </c>
      <c r="F153" s="14">
        <f t="shared" si="2"/>
        <v>13414.5</v>
      </c>
      <c r="G153" s="78">
        <v>8943</v>
      </c>
    </row>
    <row r="154" spans="1:7" ht="18" x14ac:dyDescent="0.5">
      <c r="A154" s="10" t="s">
        <v>553</v>
      </c>
      <c r="B154" s="10">
        <v>2014</v>
      </c>
      <c r="C154" s="10" t="s">
        <v>543</v>
      </c>
      <c r="D154" s="10" t="s">
        <v>542</v>
      </c>
      <c r="E154" s="10" t="s">
        <v>547</v>
      </c>
      <c r="F154" s="14">
        <f t="shared" si="2"/>
        <v>16683.75</v>
      </c>
      <c r="G154" s="78">
        <v>11122.5</v>
      </c>
    </row>
    <row r="155" spans="1:7" ht="18" x14ac:dyDescent="0.5">
      <c r="A155" s="10" t="s">
        <v>553</v>
      </c>
      <c r="B155" s="10">
        <v>2014</v>
      </c>
      <c r="C155" s="10" t="s">
        <v>538</v>
      </c>
      <c r="D155" s="10" t="s">
        <v>544</v>
      </c>
      <c r="E155" s="10" t="s">
        <v>540</v>
      </c>
      <c r="F155" s="14">
        <f t="shared" si="2"/>
        <v>20142</v>
      </c>
      <c r="G155" s="78">
        <v>13428</v>
      </c>
    </row>
    <row r="156" spans="1:7" ht="18" x14ac:dyDescent="0.5">
      <c r="A156" s="10" t="s">
        <v>553</v>
      </c>
      <c r="B156" s="10">
        <v>2014</v>
      </c>
      <c r="C156" s="10" t="s">
        <v>545</v>
      </c>
      <c r="D156" s="10" t="s">
        <v>544</v>
      </c>
      <c r="E156" s="10" t="s">
        <v>547</v>
      </c>
      <c r="F156" s="14">
        <f t="shared" si="2"/>
        <v>11220.75</v>
      </c>
      <c r="G156" s="78">
        <v>7480.5</v>
      </c>
    </row>
    <row r="157" spans="1:7" ht="18" x14ac:dyDescent="0.5">
      <c r="A157" s="10" t="s">
        <v>554</v>
      </c>
      <c r="B157" s="10">
        <v>2014</v>
      </c>
      <c r="C157" s="10" t="s">
        <v>538</v>
      </c>
      <c r="D157" s="10" t="s">
        <v>539</v>
      </c>
      <c r="E157" s="10" t="s">
        <v>547</v>
      </c>
      <c r="F157" s="14">
        <f t="shared" si="2"/>
        <v>7330.5</v>
      </c>
      <c r="G157" s="78">
        <v>4887</v>
      </c>
    </row>
    <row r="158" spans="1:7" ht="18" x14ac:dyDescent="0.5">
      <c r="A158" s="10" t="s">
        <v>554</v>
      </c>
      <c r="B158" s="10">
        <v>2014</v>
      </c>
      <c r="C158" s="10" t="s">
        <v>541</v>
      </c>
      <c r="D158" s="10" t="s">
        <v>542</v>
      </c>
      <c r="E158" s="10" t="s">
        <v>547</v>
      </c>
      <c r="F158" s="14">
        <f t="shared" si="2"/>
        <v>21971.25</v>
      </c>
      <c r="G158" s="78">
        <v>14647.5</v>
      </c>
    </row>
    <row r="159" spans="1:7" ht="18" x14ac:dyDescent="0.5">
      <c r="A159" s="10" t="s">
        <v>554</v>
      </c>
      <c r="B159" s="10">
        <v>2014</v>
      </c>
      <c r="C159" s="10" t="s">
        <v>543</v>
      </c>
      <c r="D159" s="10" t="s">
        <v>539</v>
      </c>
      <c r="E159" s="10" t="s">
        <v>547</v>
      </c>
      <c r="F159" s="14">
        <f t="shared" si="2"/>
        <v>21928.5</v>
      </c>
      <c r="G159" s="78">
        <v>14619</v>
      </c>
    </row>
    <row r="160" spans="1:7" ht="18" x14ac:dyDescent="0.5">
      <c r="A160" s="10" t="s">
        <v>554</v>
      </c>
      <c r="B160" s="10">
        <v>2014</v>
      </c>
      <c r="C160" s="10" t="s">
        <v>538</v>
      </c>
      <c r="D160" s="10" t="s">
        <v>544</v>
      </c>
      <c r="E160" s="10" t="s">
        <v>540</v>
      </c>
      <c r="F160" s="14">
        <f t="shared" si="2"/>
        <v>8070.75</v>
      </c>
      <c r="G160" s="78">
        <v>5380.5</v>
      </c>
    </row>
    <row r="161" spans="1:7" ht="18" x14ac:dyDescent="0.5">
      <c r="A161" s="10" t="s">
        <v>554</v>
      </c>
      <c r="B161" s="10">
        <v>2014</v>
      </c>
      <c r="C161" s="10" t="s">
        <v>545</v>
      </c>
      <c r="D161" s="10" t="s">
        <v>544</v>
      </c>
      <c r="E161" s="10" t="s">
        <v>547</v>
      </c>
      <c r="F161" s="14">
        <f t="shared" si="2"/>
        <v>21669.75</v>
      </c>
      <c r="G161" s="78">
        <v>14446.5</v>
      </c>
    </row>
    <row r="162" spans="1:7" ht="18" x14ac:dyDescent="0.5">
      <c r="A162" s="10" t="s">
        <v>554</v>
      </c>
      <c r="B162" s="10">
        <v>2014</v>
      </c>
      <c r="C162" s="10" t="s">
        <v>538</v>
      </c>
      <c r="D162" s="10" t="s">
        <v>539</v>
      </c>
      <c r="E162" s="10" t="s">
        <v>547</v>
      </c>
      <c r="F162" s="14">
        <f t="shared" si="2"/>
        <v>1300.5</v>
      </c>
      <c r="G162" s="78">
        <v>867</v>
      </c>
    </row>
    <row r="163" spans="1:7" ht="18" x14ac:dyDescent="0.5">
      <c r="A163" s="10" t="s">
        <v>555</v>
      </c>
      <c r="B163" s="10">
        <v>2014</v>
      </c>
      <c r="C163" s="10" t="s">
        <v>541</v>
      </c>
      <c r="D163" s="10" t="s">
        <v>542</v>
      </c>
      <c r="E163" s="10" t="s">
        <v>540</v>
      </c>
      <c r="F163" s="14">
        <f t="shared" si="2"/>
        <v>2247.75</v>
      </c>
      <c r="G163" s="78">
        <v>1498.5</v>
      </c>
    </row>
    <row r="164" spans="1:7" ht="18" x14ac:dyDescent="0.5">
      <c r="A164" s="10" t="s">
        <v>555</v>
      </c>
      <c r="B164" s="10">
        <v>2014</v>
      </c>
      <c r="C164" s="10" t="s">
        <v>543</v>
      </c>
      <c r="D164" s="10" t="s">
        <v>542</v>
      </c>
      <c r="E164" s="10" t="s">
        <v>540</v>
      </c>
      <c r="F164" s="14">
        <f t="shared" si="2"/>
        <v>353.25</v>
      </c>
      <c r="G164" s="78">
        <v>235.5</v>
      </c>
    </row>
    <row r="165" spans="1:7" ht="18" x14ac:dyDescent="0.5">
      <c r="A165" s="10" t="s">
        <v>555</v>
      </c>
      <c r="B165" s="10">
        <v>2014</v>
      </c>
      <c r="C165" s="10" t="s">
        <v>538</v>
      </c>
      <c r="D165" s="10" t="s">
        <v>542</v>
      </c>
      <c r="E165" s="10" t="s">
        <v>540</v>
      </c>
      <c r="F165" s="14">
        <f t="shared" si="2"/>
        <v>17757</v>
      </c>
      <c r="G165" s="78">
        <v>11838</v>
      </c>
    </row>
    <row r="166" spans="1:7" ht="18" x14ac:dyDescent="0.5">
      <c r="A166" s="10" t="s">
        <v>555</v>
      </c>
      <c r="B166" s="10">
        <v>2014</v>
      </c>
      <c r="C166" s="10" t="s">
        <v>545</v>
      </c>
      <c r="D166" s="10" t="s">
        <v>539</v>
      </c>
      <c r="E166" s="10" t="s">
        <v>547</v>
      </c>
      <c r="F166" s="14">
        <f t="shared" si="2"/>
        <v>3550.5</v>
      </c>
      <c r="G166" s="78">
        <v>2367</v>
      </c>
    </row>
    <row r="167" spans="1:7" ht="18" x14ac:dyDescent="0.5">
      <c r="A167" s="10" t="s">
        <v>555</v>
      </c>
      <c r="B167" s="10">
        <v>2014</v>
      </c>
      <c r="C167" s="10" t="s">
        <v>538</v>
      </c>
      <c r="D167" s="10" t="s">
        <v>544</v>
      </c>
      <c r="E167" s="10" t="s">
        <v>294</v>
      </c>
      <c r="F167" s="14">
        <f t="shared" si="2"/>
        <v>10545.75</v>
      </c>
      <c r="G167" s="78">
        <v>7030.5</v>
      </c>
    </row>
    <row r="168" spans="1:7" ht="18" x14ac:dyDescent="0.5">
      <c r="A168" s="10" t="s">
        <v>555</v>
      </c>
      <c r="B168" s="10">
        <v>2014</v>
      </c>
      <c r="C168" s="10" t="s">
        <v>541</v>
      </c>
      <c r="D168" s="10" t="s">
        <v>544</v>
      </c>
      <c r="E168" s="10" t="s">
        <v>294</v>
      </c>
      <c r="F168" s="14">
        <f t="shared" si="2"/>
        <v>3069</v>
      </c>
      <c r="G168" s="78">
        <v>2046</v>
      </c>
    </row>
    <row r="169" spans="1:7" ht="18" x14ac:dyDescent="0.5">
      <c r="A169" s="10" t="s">
        <v>556</v>
      </c>
      <c r="B169" s="10">
        <v>2014</v>
      </c>
      <c r="C169" s="10" t="s">
        <v>543</v>
      </c>
      <c r="D169" s="10" t="s">
        <v>539</v>
      </c>
      <c r="E169" s="10" t="s">
        <v>294</v>
      </c>
      <c r="F169" s="14">
        <f t="shared" si="2"/>
        <v>10320.75</v>
      </c>
      <c r="G169" s="78">
        <v>6880.5</v>
      </c>
    </row>
    <row r="170" spans="1:7" ht="18" x14ac:dyDescent="0.5">
      <c r="A170" s="10" t="s">
        <v>556</v>
      </c>
      <c r="B170" s="10">
        <v>2014</v>
      </c>
      <c r="C170" s="10" t="s">
        <v>538</v>
      </c>
      <c r="D170" s="10" t="s">
        <v>542</v>
      </c>
      <c r="E170" s="10" t="s">
        <v>540</v>
      </c>
      <c r="F170" s="14">
        <f t="shared" si="2"/>
        <v>17968.5</v>
      </c>
      <c r="G170" s="78">
        <v>11979</v>
      </c>
    </row>
    <row r="171" spans="1:7" ht="18" x14ac:dyDescent="0.5">
      <c r="A171" s="10" t="s">
        <v>556</v>
      </c>
      <c r="B171" s="10">
        <v>2014</v>
      </c>
      <c r="C171" s="10" t="s">
        <v>545</v>
      </c>
      <c r="D171" s="10" t="s">
        <v>542</v>
      </c>
      <c r="E171" s="10" t="s">
        <v>540</v>
      </c>
      <c r="F171" s="14">
        <f t="shared" si="2"/>
        <v>11016</v>
      </c>
      <c r="G171" s="78">
        <v>7344</v>
      </c>
    </row>
    <row r="172" spans="1:7" ht="18" x14ac:dyDescent="0.5">
      <c r="A172" s="10" t="s">
        <v>556</v>
      </c>
      <c r="B172" s="10">
        <v>2014</v>
      </c>
      <c r="C172" s="10" t="s">
        <v>538</v>
      </c>
      <c r="D172" s="10" t="s">
        <v>542</v>
      </c>
      <c r="E172" s="10" t="s">
        <v>540</v>
      </c>
      <c r="F172" s="14">
        <f t="shared" si="2"/>
        <v>10320.75</v>
      </c>
      <c r="G172" s="78">
        <v>6880.5</v>
      </c>
    </row>
    <row r="173" spans="1:7" ht="18" x14ac:dyDescent="0.5">
      <c r="A173" s="10" t="s">
        <v>556</v>
      </c>
      <c r="B173" s="10">
        <v>2014</v>
      </c>
      <c r="C173" s="10" t="s">
        <v>541</v>
      </c>
      <c r="D173" s="10" t="s">
        <v>539</v>
      </c>
      <c r="E173" s="10" t="s">
        <v>540</v>
      </c>
      <c r="F173" s="14">
        <f t="shared" si="2"/>
        <v>1120.5</v>
      </c>
      <c r="G173" s="78">
        <v>747</v>
      </c>
    </row>
    <row r="174" spans="1:7" ht="18" x14ac:dyDescent="0.5">
      <c r="A174" s="10" t="s">
        <v>557</v>
      </c>
      <c r="B174" s="10">
        <v>2014</v>
      </c>
      <c r="C174" s="10" t="s">
        <v>543</v>
      </c>
      <c r="D174" s="10" t="s">
        <v>544</v>
      </c>
      <c r="E174" s="10" t="s">
        <v>540</v>
      </c>
      <c r="F174" s="14">
        <f t="shared" si="2"/>
        <v>10320.75</v>
      </c>
      <c r="G174" s="78">
        <v>6880.5</v>
      </c>
    </row>
    <row r="175" spans="1:7" ht="18" x14ac:dyDescent="0.5">
      <c r="A175" s="10" t="s">
        <v>557</v>
      </c>
      <c r="B175" s="10">
        <v>2014</v>
      </c>
      <c r="C175" s="10" t="s">
        <v>538</v>
      </c>
      <c r="D175" s="10" t="s">
        <v>544</v>
      </c>
      <c r="E175" s="10" t="s">
        <v>547</v>
      </c>
      <c r="F175" s="14">
        <f t="shared" si="2"/>
        <v>14229</v>
      </c>
      <c r="G175" s="78">
        <v>9486</v>
      </c>
    </row>
    <row r="176" spans="1:7" ht="18" x14ac:dyDescent="0.5">
      <c r="A176" s="10" t="s">
        <v>557</v>
      </c>
      <c r="B176" s="10">
        <v>2014</v>
      </c>
      <c r="C176" s="10" t="s">
        <v>545</v>
      </c>
      <c r="D176" s="10" t="s">
        <v>539</v>
      </c>
      <c r="E176" s="10" t="s">
        <v>547</v>
      </c>
      <c r="F176" s="14">
        <f t="shared" si="2"/>
        <v>11013.75</v>
      </c>
      <c r="G176" s="78">
        <v>7342.5</v>
      </c>
    </row>
    <row r="177" spans="1:7" ht="18" x14ac:dyDescent="0.5">
      <c r="A177" s="10" t="s">
        <v>557</v>
      </c>
      <c r="B177" s="10">
        <v>2014</v>
      </c>
      <c r="C177" s="10" t="s">
        <v>538</v>
      </c>
      <c r="D177" s="10" t="s">
        <v>542</v>
      </c>
      <c r="E177" s="10" t="s">
        <v>540</v>
      </c>
      <c r="F177" s="14">
        <f t="shared" si="2"/>
        <v>10977.75</v>
      </c>
      <c r="G177" s="78">
        <v>7318.5</v>
      </c>
    </row>
  </sheetData>
  <phoneticPr fontId="0" type="noConversion"/>
  <hyperlinks>
    <hyperlink ref="I19" r:id="rId3" xr:uid="{BC0A5127-9E0C-4EC2-AAAF-94664C2B0866}"/>
  </hyperlinks>
  <printOptions gridLines="1" gridLinesSet="0"/>
  <pageMargins left="0.75" right="0.75" top="1" bottom="1" header="0.5" footer="0.5"/>
  <pageSetup orientation="portrait" horizontalDpi="0" verticalDpi="0" r:id="rId4"/>
  <headerFooter alignWithMargins="0">
    <oddHeader>&amp;A</oddHeader>
    <oddFooter>Page &amp;P</oddFooter>
  </headerFooter>
  <drawing r:id="rId5"/>
  <extLst>
    <ext xmlns:x14="http://schemas.microsoft.com/office/spreadsheetml/2009/9/main" uri="{A8765BA9-456A-4dab-B4F3-ACF838C121DE}">
      <x14:slicerList>
        <x14:slicer r:id="rId6"/>
      </x14:slicerList>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2:I45"/>
  <sheetViews>
    <sheetView tabSelected="1" topLeftCell="A5" zoomScale="130" zoomScaleNormal="130" zoomScalePageLayoutView="130" workbookViewId="0">
      <selection activeCell="G10" sqref="G10:G11"/>
    </sheetView>
  </sheetViews>
  <sheetFormatPr defaultColWidth="8.88671875" defaultRowHeight="14.25" customHeight="1" x14ac:dyDescent="0.25"/>
  <cols>
    <col min="1" max="1" width="10.109375" style="7" customWidth="1"/>
    <col min="2" max="2" width="12.109375" style="7" customWidth="1"/>
    <col min="3" max="3" width="12.33203125" style="7" customWidth="1"/>
    <col min="4" max="4" width="6.33203125" style="7" customWidth="1"/>
    <col min="5" max="5" width="10.33203125" style="7" customWidth="1"/>
    <col min="6" max="6" width="11.44140625" style="7" customWidth="1"/>
    <col min="7" max="7" width="9.6640625" style="7" customWidth="1"/>
    <col min="8" max="8" width="11" style="7" customWidth="1"/>
    <col min="9" max="9" width="10.109375" style="6" bestFit="1" customWidth="1"/>
    <col min="10" max="16384" width="8.88671875" style="6"/>
  </cols>
  <sheetData>
    <row r="2" spans="1:9" ht="27" x14ac:dyDescent="0.65">
      <c r="A2" s="16" t="s">
        <v>558</v>
      </c>
      <c r="B2"/>
      <c r="C2"/>
      <c r="D2"/>
      <c r="E2"/>
      <c r="F2"/>
      <c r="G2"/>
      <c r="H2"/>
      <c r="I2"/>
    </row>
    <row r="3" spans="1:9" ht="14.25" customHeight="1" x14ac:dyDescent="0.25">
      <c r="A3"/>
      <c r="B3"/>
      <c r="C3"/>
      <c r="D3"/>
      <c r="E3"/>
      <c r="F3"/>
      <c r="G3"/>
      <c r="H3"/>
      <c r="I3"/>
    </row>
    <row r="4" spans="1:9" ht="14.25" customHeight="1" x14ac:dyDescent="0.25">
      <c r="A4" s="118" t="s">
        <v>785</v>
      </c>
      <c r="B4"/>
      <c r="C4"/>
      <c r="D4"/>
      <c r="E4"/>
      <c r="F4"/>
      <c r="G4"/>
      <c r="H4"/>
      <c r="I4"/>
    </row>
    <row r="5" spans="1:9" ht="14.25" customHeight="1" x14ac:dyDescent="0.25">
      <c r="A5" s="118" t="s">
        <v>786</v>
      </c>
      <c r="B5"/>
      <c r="C5"/>
      <c r="D5"/>
      <c r="E5"/>
      <c r="F5"/>
      <c r="G5"/>
      <c r="H5"/>
      <c r="I5"/>
    </row>
    <row r="6" spans="1:9" ht="14.25" customHeight="1" x14ac:dyDescent="0.25">
      <c r="A6" s="118" t="s">
        <v>787</v>
      </c>
      <c r="B6"/>
      <c r="C6"/>
      <c r="D6"/>
      <c r="E6"/>
      <c r="F6"/>
      <c r="G6"/>
      <c r="H6"/>
      <c r="I6"/>
    </row>
    <row r="7" spans="1:9" ht="13.2" x14ac:dyDescent="0.25"/>
    <row r="8" spans="1:9" ht="20.399999999999999" thickBot="1" x14ac:dyDescent="0.55000000000000004">
      <c r="A8" s="15" t="s">
        <v>283</v>
      </c>
      <c r="B8" s="15" t="s">
        <v>284</v>
      </c>
      <c r="C8" s="15" t="s">
        <v>285</v>
      </c>
      <c r="D8" s="15" t="s">
        <v>559</v>
      </c>
      <c r="E8" s="15" t="s">
        <v>287</v>
      </c>
      <c r="F8" s="15" t="s">
        <v>288</v>
      </c>
      <c r="G8" s="15" t="s">
        <v>289</v>
      </c>
      <c r="H8" s="18" t="s">
        <v>290</v>
      </c>
      <c r="I8" s="19" t="s">
        <v>560</v>
      </c>
    </row>
    <row r="9" spans="1:9" ht="14.25" customHeight="1" thickTop="1" x14ac:dyDescent="0.5">
      <c r="A9" s="10">
        <v>1054</v>
      </c>
      <c r="B9" s="10" t="s">
        <v>81</v>
      </c>
      <c r="C9" s="10" t="s">
        <v>223</v>
      </c>
      <c r="D9" s="10" t="s">
        <v>561</v>
      </c>
      <c r="E9" s="10" t="s">
        <v>299</v>
      </c>
      <c r="F9" s="10">
        <v>148</v>
      </c>
      <c r="G9" s="10" t="s">
        <v>300</v>
      </c>
      <c r="H9" s="11">
        <v>38092</v>
      </c>
      <c r="I9" s="12">
        <v>11.25</v>
      </c>
    </row>
    <row r="10" spans="1:9" ht="14.25" customHeight="1" x14ac:dyDescent="0.5">
      <c r="A10" s="10">
        <v>1056</v>
      </c>
      <c r="B10" s="10" t="s">
        <v>302</v>
      </c>
      <c r="C10" s="10" t="s">
        <v>303</v>
      </c>
      <c r="D10" s="10" t="s">
        <v>561</v>
      </c>
      <c r="E10" s="10" t="s">
        <v>304</v>
      </c>
      <c r="F10" s="10">
        <v>121</v>
      </c>
      <c r="G10" s="10" t="s">
        <v>300</v>
      </c>
      <c r="H10" s="11">
        <v>33901</v>
      </c>
      <c r="I10" s="12">
        <v>12.25</v>
      </c>
    </row>
    <row r="11" spans="1:9" ht="14.25" customHeight="1" x14ac:dyDescent="0.5">
      <c r="A11" s="10">
        <v>1067</v>
      </c>
      <c r="B11" s="10" t="s">
        <v>306</v>
      </c>
      <c r="C11" s="10" t="s">
        <v>307</v>
      </c>
      <c r="D11" s="10" t="s">
        <v>561</v>
      </c>
      <c r="E11" s="10" t="s">
        <v>308</v>
      </c>
      <c r="F11" s="10">
        <v>123</v>
      </c>
      <c r="G11" s="10" t="s">
        <v>300</v>
      </c>
      <c r="H11" s="11">
        <v>36788</v>
      </c>
      <c r="I11" s="12">
        <v>14.55</v>
      </c>
    </row>
    <row r="12" spans="1:9" ht="14.25" customHeight="1" x14ac:dyDescent="0.5">
      <c r="A12" s="10">
        <v>1075</v>
      </c>
      <c r="B12" s="10" t="s">
        <v>310</v>
      </c>
      <c r="C12" s="10" t="s">
        <v>311</v>
      </c>
      <c r="D12" s="10" t="s">
        <v>562</v>
      </c>
      <c r="E12" s="10" t="s">
        <v>312</v>
      </c>
      <c r="F12" s="10">
        <v>126</v>
      </c>
      <c r="G12" s="10" t="s">
        <v>313</v>
      </c>
      <c r="H12" s="11">
        <v>38571</v>
      </c>
      <c r="I12" s="12">
        <v>11.25</v>
      </c>
    </row>
    <row r="13" spans="1:9" ht="14.25" customHeight="1" x14ac:dyDescent="0.5">
      <c r="A13" s="10">
        <v>1078</v>
      </c>
      <c r="B13" s="10" t="s">
        <v>315</v>
      </c>
      <c r="C13" s="10" t="s">
        <v>316</v>
      </c>
      <c r="D13" s="10" t="s">
        <v>563</v>
      </c>
      <c r="E13" s="10" t="s">
        <v>318</v>
      </c>
      <c r="F13" s="10">
        <v>101</v>
      </c>
      <c r="G13" s="10" t="s">
        <v>313</v>
      </c>
      <c r="H13" s="11">
        <v>36251</v>
      </c>
      <c r="I13" s="12">
        <v>10.199999999999999</v>
      </c>
    </row>
    <row r="14" spans="1:9" ht="14.25" customHeight="1" x14ac:dyDescent="0.5">
      <c r="A14" s="10">
        <v>1152</v>
      </c>
      <c r="B14" s="10" t="s">
        <v>320</v>
      </c>
      <c r="C14" s="10" t="s">
        <v>321</v>
      </c>
      <c r="D14" s="10" t="s">
        <v>562</v>
      </c>
      <c r="E14" s="10" t="s">
        <v>322</v>
      </c>
      <c r="F14" s="10">
        <v>118</v>
      </c>
      <c r="G14" s="10" t="s">
        <v>313</v>
      </c>
      <c r="H14" s="11">
        <v>37642</v>
      </c>
      <c r="I14" s="12">
        <v>12.25</v>
      </c>
    </row>
    <row r="15" spans="1:9" ht="14.25" customHeight="1" x14ac:dyDescent="0.5">
      <c r="A15" s="10">
        <v>1196</v>
      </c>
      <c r="B15" s="10" t="s">
        <v>326</v>
      </c>
      <c r="C15" s="10" t="s">
        <v>259</v>
      </c>
      <c r="D15" s="10" t="s">
        <v>564</v>
      </c>
      <c r="E15" s="10" t="s">
        <v>328</v>
      </c>
      <c r="F15" s="10">
        <v>289</v>
      </c>
      <c r="G15" s="10" t="s">
        <v>296</v>
      </c>
      <c r="H15" s="11">
        <v>40634</v>
      </c>
      <c r="I15" s="12">
        <v>9.9499999999999993</v>
      </c>
    </row>
    <row r="16" spans="1:9" ht="14.25" customHeight="1" x14ac:dyDescent="0.5">
      <c r="A16" s="10">
        <v>1284</v>
      </c>
      <c r="B16" s="10" t="s">
        <v>329</v>
      </c>
      <c r="C16" s="10" t="s">
        <v>29</v>
      </c>
      <c r="D16" s="10" t="s">
        <v>565</v>
      </c>
      <c r="E16" s="10" t="s">
        <v>330</v>
      </c>
      <c r="F16" s="10">
        <v>124</v>
      </c>
      <c r="G16" s="10" t="s">
        <v>300</v>
      </c>
      <c r="H16" s="11">
        <v>35799</v>
      </c>
      <c r="I16" s="12">
        <v>12.3</v>
      </c>
    </row>
    <row r="17" spans="1:9" ht="14.25" customHeight="1" x14ac:dyDescent="0.5">
      <c r="A17" s="10">
        <v>1290</v>
      </c>
      <c r="B17" s="10" t="s">
        <v>331</v>
      </c>
      <c r="C17" s="10" t="s">
        <v>332</v>
      </c>
      <c r="D17" s="10" t="s">
        <v>562</v>
      </c>
      <c r="E17" s="10" t="s">
        <v>333</v>
      </c>
      <c r="F17" s="10">
        <v>113</v>
      </c>
      <c r="G17" s="10" t="s">
        <v>313</v>
      </c>
      <c r="H17" s="11">
        <v>35798</v>
      </c>
      <c r="I17" s="12">
        <v>13.25</v>
      </c>
    </row>
    <row r="18" spans="1:9" ht="14.25" customHeight="1" x14ac:dyDescent="0.5">
      <c r="A18" s="10">
        <v>1293</v>
      </c>
      <c r="B18" s="10" t="s">
        <v>334</v>
      </c>
      <c r="C18" s="10" t="s">
        <v>335</v>
      </c>
      <c r="D18" s="10" t="s">
        <v>564</v>
      </c>
      <c r="E18" s="10" t="s">
        <v>336</v>
      </c>
      <c r="F18" s="10">
        <v>205</v>
      </c>
      <c r="G18" s="10" t="s">
        <v>296</v>
      </c>
      <c r="H18" s="11">
        <v>35687</v>
      </c>
      <c r="I18" s="12">
        <v>10.199999999999999</v>
      </c>
    </row>
    <row r="19" spans="1:9" ht="14.25" customHeight="1" x14ac:dyDescent="0.5">
      <c r="A19" s="10">
        <v>1299</v>
      </c>
      <c r="B19" s="10" t="s">
        <v>139</v>
      </c>
      <c r="C19" s="10" t="s">
        <v>337</v>
      </c>
      <c r="D19" s="10" t="s">
        <v>566</v>
      </c>
      <c r="E19" s="10" t="s">
        <v>339</v>
      </c>
      <c r="F19" s="10">
        <v>127</v>
      </c>
      <c r="G19" s="10" t="s">
        <v>300</v>
      </c>
      <c r="H19" s="11">
        <v>37611</v>
      </c>
      <c r="I19" s="12">
        <v>12.2</v>
      </c>
    </row>
    <row r="20" spans="1:9" ht="14.25" customHeight="1" x14ac:dyDescent="0.5">
      <c r="A20" s="10">
        <v>1302</v>
      </c>
      <c r="B20" s="10" t="s">
        <v>340</v>
      </c>
      <c r="C20" s="10" t="s">
        <v>341</v>
      </c>
      <c r="D20" s="10" t="s">
        <v>565</v>
      </c>
      <c r="E20" s="10" t="s">
        <v>342</v>
      </c>
      <c r="F20" s="10">
        <v>139</v>
      </c>
      <c r="G20" s="10" t="s">
        <v>300</v>
      </c>
      <c r="H20" s="11">
        <v>35648</v>
      </c>
      <c r="I20" s="12">
        <v>14.25</v>
      </c>
    </row>
    <row r="21" spans="1:9" ht="14.25" customHeight="1" x14ac:dyDescent="0.5">
      <c r="A21" s="10">
        <v>1310</v>
      </c>
      <c r="B21" s="10" t="s">
        <v>81</v>
      </c>
      <c r="C21" s="10" t="s">
        <v>343</v>
      </c>
      <c r="D21" s="10" t="s">
        <v>566</v>
      </c>
      <c r="E21" s="10" t="s">
        <v>344</v>
      </c>
      <c r="F21" s="10">
        <v>137</v>
      </c>
      <c r="G21" s="10" t="s">
        <v>300</v>
      </c>
      <c r="H21" s="11">
        <v>36437</v>
      </c>
      <c r="I21" s="12">
        <v>11.5</v>
      </c>
    </row>
    <row r="22" spans="1:9" ht="14.25" customHeight="1" x14ac:dyDescent="0.5">
      <c r="A22" s="10">
        <v>1329</v>
      </c>
      <c r="B22" s="10" t="s">
        <v>345</v>
      </c>
      <c r="C22" s="10" t="s">
        <v>346</v>
      </c>
      <c r="D22" s="10" t="s">
        <v>563</v>
      </c>
      <c r="E22" s="10" t="s">
        <v>347</v>
      </c>
      <c r="F22" s="10">
        <v>151</v>
      </c>
      <c r="G22" s="10" t="s">
        <v>313</v>
      </c>
      <c r="H22" s="11">
        <v>37309</v>
      </c>
      <c r="I22" s="12">
        <v>10.35</v>
      </c>
    </row>
    <row r="23" spans="1:9" ht="14.25" customHeight="1" x14ac:dyDescent="0.5">
      <c r="A23" s="10">
        <v>1333</v>
      </c>
      <c r="B23" s="10" t="s">
        <v>348</v>
      </c>
      <c r="C23" s="10" t="s">
        <v>349</v>
      </c>
      <c r="D23" s="10" t="s">
        <v>564</v>
      </c>
      <c r="E23" s="10" t="s">
        <v>350</v>
      </c>
      <c r="F23" s="10">
        <v>122</v>
      </c>
      <c r="G23" s="10" t="s">
        <v>296</v>
      </c>
      <c r="H23" s="11">
        <v>37727</v>
      </c>
      <c r="I23" s="12">
        <v>10.15</v>
      </c>
    </row>
    <row r="24" spans="1:9" ht="14.25" customHeight="1" x14ac:dyDescent="0.5">
      <c r="A24" s="10">
        <v>1368</v>
      </c>
      <c r="B24" s="10" t="s">
        <v>357</v>
      </c>
      <c r="C24" s="10" t="s">
        <v>358</v>
      </c>
      <c r="D24" s="10" t="s">
        <v>562</v>
      </c>
      <c r="E24" s="10" t="s">
        <v>359</v>
      </c>
      <c r="F24" s="10">
        <v>132</v>
      </c>
      <c r="G24" s="10" t="s">
        <v>313</v>
      </c>
      <c r="H24" s="11">
        <v>35134</v>
      </c>
      <c r="I24" s="12">
        <v>12.25</v>
      </c>
    </row>
    <row r="25" spans="1:9" ht="14.25" customHeight="1" x14ac:dyDescent="0.5">
      <c r="A25" s="10">
        <v>1509</v>
      </c>
      <c r="B25" s="10" t="s">
        <v>363</v>
      </c>
      <c r="C25" s="10" t="s">
        <v>364</v>
      </c>
      <c r="D25" s="10" t="s">
        <v>561</v>
      </c>
      <c r="E25" s="10" t="s">
        <v>365</v>
      </c>
      <c r="F25" s="10">
        <v>135</v>
      </c>
      <c r="G25" s="10" t="s">
        <v>300</v>
      </c>
      <c r="H25" s="11">
        <v>35965</v>
      </c>
      <c r="I25" s="12">
        <v>13.25</v>
      </c>
    </row>
    <row r="26" spans="1:9" ht="14.25" customHeight="1" x14ac:dyDescent="0.5">
      <c r="A26" s="10">
        <v>1516</v>
      </c>
      <c r="B26" s="10" t="s">
        <v>366</v>
      </c>
      <c r="C26" s="10" t="s">
        <v>367</v>
      </c>
      <c r="D26" s="10" t="s">
        <v>563</v>
      </c>
      <c r="E26" s="10" t="s">
        <v>368</v>
      </c>
      <c r="F26" s="10">
        <v>105</v>
      </c>
      <c r="G26" s="10" t="s">
        <v>313</v>
      </c>
      <c r="H26" s="11">
        <v>35860</v>
      </c>
      <c r="I26" s="12">
        <v>9.5</v>
      </c>
    </row>
    <row r="27" spans="1:9" ht="14.25" customHeight="1" x14ac:dyDescent="0.5">
      <c r="A27" s="10">
        <v>1529</v>
      </c>
      <c r="B27" s="10" t="s">
        <v>369</v>
      </c>
      <c r="C27" s="10" t="s">
        <v>370</v>
      </c>
      <c r="D27" s="10" t="s">
        <v>565</v>
      </c>
      <c r="E27" s="10" t="s">
        <v>371</v>
      </c>
      <c r="F27" s="10">
        <v>129</v>
      </c>
      <c r="G27" s="10" t="s">
        <v>300</v>
      </c>
      <c r="H27" s="11">
        <v>36553</v>
      </c>
      <c r="I27" s="12">
        <v>11.3</v>
      </c>
    </row>
    <row r="28" spans="1:9" ht="14.25" customHeight="1" x14ac:dyDescent="0.5">
      <c r="A28" s="10">
        <v>1656</v>
      </c>
      <c r="B28" s="10" t="s">
        <v>375</v>
      </c>
      <c r="C28" s="10" t="s">
        <v>376</v>
      </c>
      <c r="D28" s="10" t="s">
        <v>566</v>
      </c>
      <c r="E28" s="10" t="s">
        <v>377</v>
      </c>
      <c r="F28" s="10">
        <v>149</v>
      </c>
      <c r="G28" s="10" t="s">
        <v>300</v>
      </c>
      <c r="H28" s="11">
        <v>36873</v>
      </c>
      <c r="I28" s="12">
        <v>12.35</v>
      </c>
    </row>
    <row r="29" spans="1:9" ht="14.25" customHeight="1" x14ac:dyDescent="0.5">
      <c r="A29" s="10">
        <v>1672</v>
      </c>
      <c r="B29" s="10" t="s">
        <v>378</v>
      </c>
      <c r="C29" s="10" t="s">
        <v>379</v>
      </c>
      <c r="D29" s="10" t="s">
        <v>566</v>
      </c>
      <c r="E29" s="10" t="s">
        <v>380</v>
      </c>
      <c r="F29" s="10">
        <v>114</v>
      </c>
      <c r="G29" s="10" t="s">
        <v>300</v>
      </c>
      <c r="H29" s="11">
        <v>37727</v>
      </c>
      <c r="I29" s="12">
        <v>11.9</v>
      </c>
    </row>
    <row r="30" spans="1:9" ht="14.25" customHeight="1" x14ac:dyDescent="0.5">
      <c r="A30" s="10">
        <v>1673</v>
      </c>
      <c r="B30" s="10" t="s">
        <v>381</v>
      </c>
      <c r="C30" s="10" t="s">
        <v>29</v>
      </c>
      <c r="D30" s="10" t="s">
        <v>562</v>
      </c>
      <c r="E30" s="10" t="s">
        <v>382</v>
      </c>
      <c r="F30" s="10">
        <v>112</v>
      </c>
      <c r="G30" s="10" t="s">
        <v>313</v>
      </c>
      <c r="H30" s="11">
        <v>38436</v>
      </c>
      <c r="I30" s="12">
        <v>11.85</v>
      </c>
    </row>
    <row r="31" spans="1:9" ht="14.25" customHeight="1" x14ac:dyDescent="0.5">
      <c r="A31" s="10">
        <v>1676</v>
      </c>
      <c r="B31" s="10" t="s">
        <v>236</v>
      </c>
      <c r="C31" s="10" t="s">
        <v>383</v>
      </c>
      <c r="D31" s="10" t="s">
        <v>565</v>
      </c>
      <c r="E31" s="10" t="s">
        <v>384</v>
      </c>
      <c r="F31" s="10">
        <v>115</v>
      </c>
      <c r="G31" s="10" t="s">
        <v>300</v>
      </c>
      <c r="H31" s="11">
        <v>34633</v>
      </c>
      <c r="I31" s="12">
        <v>10.75</v>
      </c>
    </row>
    <row r="32" spans="1:9" ht="14.25" customHeight="1" x14ac:dyDescent="0.5">
      <c r="A32" s="10">
        <v>1721</v>
      </c>
      <c r="B32" s="10" t="s">
        <v>385</v>
      </c>
      <c r="C32" s="10" t="s">
        <v>386</v>
      </c>
      <c r="D32" s="10" t="s">
        <v>564</v>
      </c>
      <c r="E32" s="10" t="s">
        <v>387</v>
      </c>
      <c r="F32" s="10">
        <v>102</v>
      </c>
      <c r="G32" s="10" t="s">
        <v>296</v>
      </c>
      <c r="H32" s="11">
        <v>37839</v>
      </c>
      <c r="I32" s="12">
        <v>9.75</v>
      </c>
    </row>
    <row r="33" spans="1:9" ht="14.25" customHeight="1" x14ac:dyDescent="0.5">
      <c r="A33" s="10">
        <v>1723</v>
      </c>
      <c r="B33" s="10" t="s">
        <v>388</v>
      </c>
      <c r="C33" s="10" t="s">
        <v>321</v>
      </c>
      <c r="D33" s="10" t="s">
        <v>565</v>
      </c>
      <c r="E33" s="10" t="s">
        <v>389</v>
      </c>
      <c r="F33" s="10">
        <v>145</v>
      </c>
      <c r="G33" s="10" t="s">
        <v>300</v>
      </c>
      <c r="H33" s="11">
        <v>33279</v>
      </c>
      <c r="I33" s="12">
        <v>13.95</v>
      </c>
    </row>
    <row r="34" spans="1:9" ht="14.25" customHeight="1" x14ac:dyDescent="0.5">
      <c r="A34" s="10">
        <v>1758</v>
      </c>
      <c r="B34" s="10" t="s">
        <v>390</v>
      </c>
      <c r="C34" s="10" t="s">
        <v>391</v>
      </c>
      <c r="D34" s="10" t="s">
        <v>563</v>
      </c>
      <c r="E34" s="10" t="s">
        <v>392</v>
      </c>
      <c r="F34" s="10">
        <v>107</v>
      </c>
      <c r="G34" s="10" t="s">
        <v>313</v>
      </c>
      <c r="H34" s="11">
        <v>34776</v>
      </c>
      <c r="I34" s="12">
        <v>11.2</v>
      </c>
    </row>
    <row r="35" spans="1:9" ht="14.25" customHeight="1" x14ac:dyDescent="0.5">
      <c r="A35" s="10">
        <v>1792</v>
      </c>
      <c r="B35" s="10" t="s">
        <v>393</v>
      </c>
      <c r="C35" s="10" t="s">
        <v>394</v>
      </c>
      <c r="D35" s="10" t="s">
        <v>561</v>
      </c>
      <c r="E35" s="10" t="s">
        <v>395</v>
      </c>
      <c r="F35" s="10">
        <v>111</v>
      </c>
      <c r="G35" s="10" t="s">
        <v>300</v>
      </c>
      <c r="H35" s="11">
        <v>37979</v>
      </c>
      <c r="I35" s="12">
        <v>10.3</v>
      </c>
    </row>
    <row r="36" spans="1:9" ht="14.25" customHeight="1" x14ac:dyDescent="0.5">
      <c r="A36" s="10">
        <v>1814</v>
      </c>
      <c r="B36" s="10" t="s">
        <v>396</v>
      </c>
      <c r="C36" s="10" t="s">
        <v>397</v>
      </c>
      <c r="D36" s="10" t="s">
        <v>564</v>
      </c>
      <c r="E36" s="10" t="s">
        <v>398</v>
      </c>
      <c r="F36" s="10">
        <v>103</v>
      </c>
      <c r="G36" s="10" t="s">
        <v>296</v>
      </c>
      <c r="H36" s="11">
        <v>37319</v>
      </c>
      <c r="I36" s="12">
        <v>12.25</v>
      </c>
    </row>
    <row r="37" spans="1:9" ht="14.25" customHeight="1" x14ac:dyDescent="0.5">
      <c r="A37" s="10">
        <v>1908</v>
      </c>
      <c r="B37" s="10" t="s">
        <v>402</v>
      </c>
      <c r="C37" s="10" t="s">
        <v>403</v>
      </c>
      <c r="D37" s="10" t="s">
        <v>561</v>
      </c>
      <c r="E37" s="10" t="s">
        <v>404</v>
      </c>
      <c r="F37" s="10">
        <v>152</v>
      </c>
      <c r="G37" s="10" t="s">
        <v>300</v>
      </c>
      <c r="H37" s="11">
        <v>35565</v>
      </c>
      <c r="I37" s="12">
        <v>10.25</v>
      </c>
    </row>
    <row r="38" spans="1:9" ht="14.25" customHeight="1" x14ac:dyDescent="0.5">
      <c r="A38" s="10">
        <v>1931</v>
      </c>
      <c r="B38" s="10" t="s">
        <v>407</v>
      </c>
      <c r="C38" s="10" t="s">
        <v>408</v>
      </c>
      <c r="D38" s="10" t="s">
        <v>563</v>
      </c>
      <c r="E38" s="10" t="s">
        <v>409</v>
      </c>
      <c r="F38" s="10">
        <v>110</v>
      </c>
      <c r="G38" s="10" t="s">
        <v>313</v>
      </c>
      <c r="H38" s="11">
        <v>37427</v>
      </c>
      <c r="I38" s="12">
        <v>9.85</v>
      </c>
    </row>
    <row r="39" spans="1:9" ht="14.25" customHeight="1" x14ac:dyDescent="0.5">
      <c r="A39" s="10">
        <v>1960</v>
      </c>
      <c r="B39" s="10" t="s">
        <v>413</v>
      </c>
      <c r="C39" s="10" t="s">
        <v>414</v>
      </c>
      <c r="D39" s="10" t="s">
        <v>566</v>
      </c>
      <c r="E39" s="10" t="s">
        <v>415</v>
      </c>
      <c r="F39" s="10">
        <v>150</v>
      </c>
      <c r="G39" s="10" t="s">
        <v>300</v>
      </c>
      <c r="H39" s="11">
        <v>36477</v>
      </c>
      <c r="I39" s="12">
        <v>11.65</v>
      </c>
    </row>
    <row r="40" spans="1:9" ht="14.25" customHeight="1" x14ac:dyDescent="0.5">
      <c r="A40" s="10">
        <v>1964</v>
      </c>
      <c r="B40" s="10" t="s">
        <v>416</v>
      </c>
      <c r="C40" s="10" t="s">
        <v>417</v>
      </c>
      <c r="D40" s="10" t="s">
        <v>563</v>
      </c>
      <c r="E40" s="10" t="s">
        <v>418</v>
      </c>
      <c r="F40" s="10">
        <v>108</v>
      </c>
      <c r="G40" s="10" t="s">
        <v>313</v>
      </c>
      <c r="H40" s="11">
        <v>38307</v>
      </c>
      <c r="I40" s="12">
        <v>9.25</v>
      </c>
    </row>
    <row r="41" spans="1:9" ht="14.25" customHeight="1" x14ac:dyDescent="0.5">
      <c r="A41" s="10">
        <v>1975</v>
      </c>
      <c r="B41" s="10" t="s">
        <v>422</v>
      </c>
      <c r="C41" s="10" t="s">
        <v>423</v>
      </c>
      <c r="D41" s="10" t="s">
        <v>563</v>
      </c>
      <c r="E41" s="10" t="s">
        <v>424</v>
      </c>
      <c r="F41" s="10">
        <v>125</v>
      </c>
      <c r="G41" s="10" t="s">
        <v>313</v>
      </c>
      <c r="H41" s="11">
        <v>39873</v>
      </c>
      <c r="I41" s="12">
        <v>9.25</v>
      </c>
    </row>
    <row r="42" spans="1:9" ht="14.25" customHeight="1" x14ac:dyDescent="0.5">
      <c r="A42" s="10">
        <v>1983</v>
      </c>
      <c r="B42" s="10" t="s">
        <v>416</v>
      </c>
      <c r="C42" s="10" t="s">
        <v>427</v>
      </c>
      <c r="D42" s="10" t="s">
        <v>561</v>
      </c>
      <c r="E42" s="10" t="s">
        <v>428</v>
      </c>
      <c r="F42" s="10">
        <v>154</v>
      </c>
      <c r="G42" s="10" t="s">
        <v>300</v>
      </c>
      <c r="H42" s="11">
        <v>40357</v>
      </c>
      <c r="I42" s="12">
        <v>11</v>
      </c>
    </row>
    <row r="43" spans="1:9" ht="14.25" customHeight="1" x14ac:dyDescent="0.5">
      <c r="A43" s="10">
        <v>1990</v>
      </c>
      <c r="B43" s="10" t="s">
        <v>432</v>
      </c>
      <c r="C43" s="10" t="s">
        <v>433</v>
      </c>
      <c r="D43" s="10" t="s">
        <v>566</v>
      </c>
      <c r="E43" s="10" t="s">
        <v>434</v>
      </c>
      <c r="F43" s="10">
        <v>198</v>
      </c>
      <c r="G43" s="10" t="s">
        <v>300</v>
      </c>
      <c r="H43" s="11">
        <v>40588</v>
      </c>
      <c r="I43" s="12">
        <v>10.95</v>
      </c>
    </row>
    <row r="44" spans="1:9" ht="14.25" customHeight="1" x14ac:dyDescent="0.5">
      <c r="A44" s="10">
        <v>1995</v>
      </c>
      <c r="B44" s="10" t="s">
        <v>435</v>
      </c>
      <c r="C44" s="10" t="s">
        <v>216</v>
      </c>
      <c r="D44" s="10" t="s">
        <v>561</v>
      </c>
      <c r="E44" s="10" t="s">
        <v>436</v>
      </c>
      <c r="F44" s="10">
        <v>198</v>
      </c>
      <c r="G44" s="10" t="s">
        <v>300</v>
      </c>
      <c r="H44" s="11">
        <v>40603</v>
      </c>
      <c r="I44" s="12">
        <v>11.75</v>
      </c>
    </row>
    <row r="45" spans="1:9" ht="14.25" customHeight="1" x14ac:dyDescent="0.5">
      <c r="A45" s="10">
        <v>1999</v>
      </c>
      <c r="B45" s="10" t="s">
        <v>437</v>
      </c>
      <c r="C45" s="10" t="s">
        <v>438</v>
      </c>
      <c r="D45" s="10" t="s">
        <v>564</v>
      </c>
      <c r="E45" s="10" t="s">
        <v>439</v>
      </c>
      <c r="F45" s="10">
        <v>428</v>
      </c>
      <c r="G45" s="10" t="s">
        <v>296</v>
      </c>
      <c r="H45" s="11">
        <v>40729</v>
      </c>
      <c r="I45" s="12">
        <v>10.15</v>
      </c>
    </row>
  </sheetData>
  <phoneticPr fontId="0" type="noConversion"/>
  <pageMargins left="0.75" right="0.75" top="1" bottom="1" header="0.5" footer="0.5"/>
  <pageSetup orientation="portrait" horizontalDpi="300" verticalDpi="300"/>
  <headerFooter alignWithMargins="0"/>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1:I23"/>
  <sheetViews>
    <sheetView zoomScale="130" zoomScaleNormal="130" zoomScalePageLayoutView="130" workbookViewId="0">
      <selection activeCell="A11" sqref="A11"/>
    </sheetView>
  </sheetViews>
  <sheetFormatPr defaultColWidth="8.88671875" defaultRowHeight="14.4" x14ac:dyDescent="0.5"/>
  <cols>
    <col min="1" max="1" width="14" style="21" bestFit="1" customWidth="1"/>
    <col min="2" max="2" width="16.88671875" style="21" bestFit="1" customWidth="1"/>
    <col min="3" max="3" width="15.21875" style="21" bestFit="1" customWidth="1"/>
    <col min="4" max="4" width="13.88671875" style="21" bestFit="1" customWidth="1"/>
    <col min="5" max="5" width="13.33203125" style="21" customWidth="1"/>
    <col min="6" max="6" width="16.44140625" style="21" bestFit="1" customWidth="1"/>
    <col min="7" max="7" width="5.44140625" style="21" customWidth="1"/>
    <col min="8" max="8" width="18.6640625" style="21" customWidth="1"/>
    <col min="9" max="9" width="17.44140625" style="21" customWidth="1"/>
    <col min="10" max="16384" width="8.88671875" style="21"/>
  </cols>
  <sheetData>
    <row r="1" spans="1:9" ht="18" x14ac:dyDescent="0.5"/>
    <row r="2" spans="1:9" ht="18" x14ac:dyDescent="0.5">
      <c r="A2" s="21" t="s">
        <v>771</v>
      </c>
    </row>
    <row r="3" spans="1:9" ht="18" x14ac:dyDescent="0.5">
      <c r="A3" s="21" t="s">
        <v>772</v>
      </c>
    </row>
    <row r="4" spans="1:9" ht="18" x14ac:dyDescent="0.5">
      <c r="A4" s="21" t="s">
        <v>773</v>
      </c>
    </row>
    <row r="5" spans="1:9" ht="18" x14ac:dyDescent="0.5">
      <c r="A5" s="21" t="s">
        <v>774</v>
      </c>
    </row>
    <row r="6" spans="1:9" ht="18" x14ac:dyDescent="0.5">
      <c r="A6" s="21" t="s">
        <v>775</v>
      </c>
    </row>
    <row r="7" spans="1:9" ht="18" x14ac:dyDescent="0.5">
      <c r="A7" s="21" t="s">
        <v>776</v>
      </c>
    </row>
    <row r="8" spans="1:9" ht="18" x14ac:dyDescent="0.5">
      <c r="A8" s="21" t="s">
        <v>777</v>
      </c>
      <c r="B8" s="21">
        <v>1234</v>
      </c>
    </row>
    <row r="9" spans="1:9" ht="18" x14ac:dyDescent="0.5">
      <c r="A9" s="21" t="s">
        <v>778</v>
      </c>
    </row>
    <row r="10" spans="1:9" ht="18" x14ac:dyDescent="0.5">
      <c r="A10" s="21" t="s">
        <v>779</v>
      </c>
    </row>
    <row r="11" spans="1:9" ht="18" x14ac:dyDescent="0.5"/>
    <row r="12" spans="1:9" ht="18" x14ac:dyDescent="0.5"/>
    <row r="13" spans="1:9" ht="27" x14ac:dyDescent="0.65">
      <c r="A13" s="83" t="s">
        <v>567</v>
      </c>
      <c r="B13" s="83"/>
      <c r="C13" s="83"/>
      <c r="D13" s="83"/>
      <c r="E13" s="83"/>
      <c r="F13" s="83"/>
      <c r="G13" s="20"/>
      <c r="H13" s="20"/>
      <c r="I13" s="20"/>
    </row>
    <row r="14" spans="1:9" ht="18.600000000000001" thickBot="1" x14ac:dyDescent="0.55000000000000004">
      <c r="A14" s="20"/>
      <c r="B14" s="20"/>
      <c r="C14" s="20"/>
      <c r="D14" s="20"/>
      <c r="E14" s="20"/>
      <c r="F14" s="20"/>
      <c r="G14" s="20"/>
      <c r="H14" s="20"/>
      <c r="I14" s="20"/>
    </row>
    <row r="15" spans="1:9" ht="18.600000000000001" thickBot="1" x14ac:dyDescent="0.55000000000000004">
      <c r="A15" s="36" t="s">
        <v>568</v>
      </c>
      <c r="B15" s="37" t="s">
        <v>569</v>
      </c>
      <c r="C15" s="37" t="s">
        <v>570</v>
      </c>
      <c r="D15" s="37" t="s">
        <v>571</v>
      </c>
      <c r="E15" s="38" t="s">
        <v>572</v>
      </c>
      <c r="F15" s="37" t="s">
        <v>573</v>
      </c>
      <c r="G15" s="20"/>
      <c r="H15" s="22" t="s">
        <v>574</v>
      </c>
      <c r="I15" s="22" t="s">
        <v>574</v>
      </c>
    </row>
    <row r="16" spans="1:9" ht="18" x14ac:dyDescent="0.5">
      <c r="A16" s="23">
        <v>1002</v>
      </c>
      <c r="B16" s="24" t="s">
        <v>575</v>
      </c>
      <c r="C16" s="25">
        <v>48698473432</v>
      </c>
      <c r="D16" s="26" t="s">
        <v>579</v>
      </c>
      <c r="E16" s="119"/>
      <c r="F16" s="27"/>
      <c r="G16" s="20"/>
      <c r="H16" s="39" t="s">
        <v>576</v>
      </c>
      <c r="I16" s="40" t="s">
        <v>577</v>
      </c>
    </row>
    <row r="17" spans="1:9" ht="18" x14ac:dyDescent="0.5">
      <c r="A17" s="28">
        <v>1003</v>
      </c>
      <c r="B17" s="29" t="s">
        <v>578</v>
      </c>
      <c r="C17" s="30"/>
      <c r="D17" s="31"/>
      <c r="E17" s="119"/>
      <c r="F17" s="27"/>
      <c r="G17" s="20"/>
      <c r="H17" s="39" t="s">
        <v>579</v>
      </c>
      <c r="I17" s="40" t="s">
        <v>580</v>
      </c>
    </row>
    <row r="18" spans="1:9" ht="18" x14ac:dyDescent="0.5">
      <c r="A18" s="28">
        <v>1005</v>
      </c>
      <c r="B18" s="29" t="s">
        <v>581</v>
      </c>
      <c r="C18" s="30"/>
      <c r="D18" s="31"/>
      <c r="E18" s="119"/>
      <c r="F18" s="27"/>
      <c r="G18" s="20"/>
      <c r="H18" s="39" t="s">
        <v>582</v>
      </c>
      <c r="I18" s="40" t="s">
        <v>583</v>
      </c>
    </row>
    <row r="19" spans="1:9" ht="18" x14ac:dyDescent="0.5">
      <c r="A19" s="28">
        <v>1006</v>
      </c>
      <c r="B19" s="29" t="s">
        <v>584</v>
      </c>
      <c r="C19" s="30"/>
      <c r="D19" s="31"/>
      <c r="E19" s="119"/>
      <c r="F19" s="27"/>
      <c r="G19" s="20"/>
      <c r="H19" s="39" t="s">
        <v>585</v>
      </c>
      <c r="I19" s="40" t="s">
        <v>586</v>
      </c>
    </row>
    <row r="20" spans="1:9" ht="18" x14ac:dyDescent="0.5">
      <c r="A20" s="28">
        <v>1008</v>
      </c>
      <c r="B20" s="29" t="s">
        <v>587</v>
      </c>
      <c r="C20" s="30"/>
      <c r="D20" s="31"/>
      <c r="E20" s="119"/>
      <c r="F20" s="27"/>
      <c r="G20" s="20"/>
      <c r="H20" s="20"/>
      <c r="I20" s="20"/>
    </row>
    <row r="21" spans="1:9" ht="18" x14ac:dyDescent="0.5">
      <c r="A21" s="28">
        <v>1010</v>
      </c>
      <c r="B21" s="29" t="s">
        <v>588</v>
      </c>
      <c r="C21" s="30"/>
      <c r="D21" s="31"/>
      <c r="E21" s="119"/>
      <c r="F21" s="27"/>
      <c r="G21" s="20"/>
      <c r="H21" s="20"/>
      <c r="I21" s="20"/>
    </row>
    <row r="22" spans="1:9" ht="18.600000000000001" thickBot="1" x14ac:dyDescent="0.55000000000000004">
      <c r="A22" s="32">
        <v>1012</v>
      </c>
      <c r="B22" s="33" t="s">
        <v>589</v>
      </c>
      <c r="C22" s="34"/>
      <c r="D22" s="35"/>
      <c r="E22" s="119"/>
      <c r="F22" s="27"/>
      <c r="G22" s="20"/>
      <c r="H22" s="20"/>
      <c r="I22" s="20"/>
    </row>
    <row r="23" spans="1:9" ht="18" x14ac:dyDescent="0.5"/>
  </sheetData>
  <mergeCells count="1">
    <mergeCell ref="A13:F13"/>
  </mergeCells>
  <phoneticPr fontId="0" type="noConversion"/>
  <dataValidations count="3">
    <dataValidation type="textLength" allowBlank="1" showInputMessage="1" showErrorMessage="1" errorTitle="Warning" error="Please play by the rules" promptTitle="Instructions" prompt="Put a valid phone number._x000a_9 min 14 max" sqref="C16:C22" xr:uid="{9B5B2B3B-860D-4277-B3CD-472AD209167E}">
      <formula1>9</formula1>
      <formula2>14</formula2>
    </dataValidation>
    <dataValidation type="list" allowBlank="1" showInputMessage="1" showErrorMessage="1" sqref="D16:D22" xr:uid="{D621617C-F5AE-418F-B18B-2ABCFF44B7E4}">
      <formula1>$H$16:$H$19</formula1>
    </dataValidation>
    <dataValidation type="date" operator="greaterThanOrEqual" allowBlank="1" showInputMessage="1" showErrorMessage="1" sqref="F16:F22" xr:uid="{113AABFB-7AE7-4D81-8CC2-C6DD51D41372}">
      <formula1>TODAY()</formula1>
    </dataValidation>
  </dataValidation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1:I21"/>
  <sheetViews>
    <sheetView zoomScale="150" zoomScaleNormal="150" zoomScalePageLayoutView="150" workbookViewId="0">
      <selection activeCell="G17" sqref="G17"/>
    </sheetView>
  </sheetViews>
  <sheetFormatPr defaultColWidth="9.109375" defaultRowHeight="19.2" x14ac:dyDescent="0.5"/>
  <cols>
    <col min="1" max="1" width="8.88671875" style="13" customWidth="1"/>
    <col min="2" max="16384" width="9.109375" style="13"/>
  </cols>
  <sheetData>
    <row r="1" spans="1:9" x14ac:dyDescent="0.5">
      <c r="A1" s="42" t="s">
        <v>781</v>
      </c>
      <c r="B1" s="42"/>
      <c r="C1" s="42"/>
      <c r="D1" s="42"/>
      <c r="E1" s="42"/>
      <c r="F1" s="42"/>
      <c r="G1" s="42"/>
    </row>
    <row r="2" spans="1:9" x14ac:dyDescent="0.5">
      <c r="A2" s="41"/>
      <c r="B2" s="42"/>
      <c r="C2" s="42"/>
      <c r="D2" s="42"/>
      <c r="E2" s="42"/>
      <c r="F2" s="42"/>
      <c r="G2" s="42"/>
    </row>
    <row r="3" spans="1:9" ht="27" x14ac:dyDescent="0.5">
      <c r="A3" s="84" t="s">
        <v>590</v>
      </c>
      <c r="B3" s="85"/>
      <c r="C3" s="85"/>
      <c r="D3" s="85"/>
      <c r="E3" s="86"/>
      <c r="F3" s="42"/>
      <c r="G3" s="42"/>
    </row>
    <row r="4" spans="1:9" x14ac:dyDescent="0.5">
      <c r="A4" s="42"/>
      <c r="B4" s="42"/>
      <c r="C4" s="42"/>
      <c r="D4" s="42"/>
      <c r="E4" s="42"/>
      <c r="F4" s="42"/>
      <c r="G4" s="42"/>
    </row>
    <row r="5" spans="1:9" x14ac:dyDescent="0.5">
      <c r="A5" s="42"/>
      <c r="B5" s="42"/>
      <c r="C5" s="42"/>
      <c r="D5" s="42"/>
      <c r="E5" s="42"/>
      <c r="F5" s="42"/>
      <c r="G5" s="42"/>
    </row>
    <row r="6" spans="1:9" x14ac:dyDescent="0.5">
      <c r="A6" s="42"/>
      <c r="B6" s="42"/>
      <c r="C6" s="42"/>
      <c r="D6" s="42"/>
      <c r="E6" s="42"/>
      <c r="F6" s="42"/>
      <c r="G6"/>
    </row>
    <row r="7" spans="1:9" x14ac:dyDescent="0.5">
      <c r="A7" s="42"/>
      <c r="B7" s="42"/>
      <c r="C7" s="42"/>
      <c r="D7" s="42"/>
      <c r="E7" s="42"/>
      <c r="F7" s="42"/>
      <c r="G7" s="43" t="str">
        <f>A1</f>
        <v>Excel is even better than I expected! :)</v>
      </c>
    </row>
    <row r="8" spans="1:9" x14ac:dyDescent="0.5">
      <c r="A8" s="42"/>
      <c r="B8" s="42"/>
      <c r="C8" s="42"/>
      <c r="D8" s="42"/>
      <c r="E8" s="42"/>
      <c r="F8" s="42"/>
      <c r="G8" s="42"/>
    </row>
    <row r="9" spans="1:9" x14ac:dyDescent="0.5">
      <c r="A9" s="42"/>
      <c r="B9" s="42"/>
      <c r="C9" s="42"/>
      <c r="D9" s="42"/>
      <c r="E9" s="42"/>
      <c r="F9" s="42"/>
      <c r="G9" s="42"/>
    </row>
    <row r="10" spans="1:9" x14ac:dyDescent="0.5">
      <c r="A10" s="42"/>
      <c r="B10" s="42"/>
      <c r="C10" s="42"/>
      <c r="D10" s="42"/>
      <c r="E10" s="42"/>
      <c r="F10" s="42"/>
      <c r="G10"/>
    </row>
    <row r="11" spans="1:9" x14ac:dyDescent="0.5">
      <c r="A11" s="42"/>
      <c r="B11" s="42"/>
      <c r="C11" s="42"/>
      <c r="D11" s="42"/>
      <c r="E11" s="42"/>
      <c r="F11" s="42"/>
      <c r="G11" s="43" t="str">
        <f>'Data Validation'!H16</f>
        <v>Jack Tate</v>
      </c>
      <c r="H11" s="13" t="s">
        <v>782</v>
      </c>
      <c r="I11" s="13" t="s">
        <v>783</v>
      </c>
    </row>
    <row r="12" spans="1:9" x14ac:dyDescent="0.5">
      <c r="A12" s="42"/>
      <c r="B12" s="42"/>
      <c r="C12" s="42"/>
      <c r="D12" s="42"/>
      <c r="E12" s="42"/>
      <c r="F12" s="42"/>
      <c r="G12" s="42"/>
    </row>
    <row r="13" spans="1:9" x14ac:dyDescent="0.5">
      <c r="A13" s="42"/>
      <c r="B13" s="42"/>
      <c r="C13" s="42"/>
      <c r="D13" s="42"/>
      <c r="E13" s="42"/>
      <c r="F13" s="42"/>
      <c r="G13" s="42"/>
    </row>
    <row r="14" spans="1:9" x14ac:dyDescent="0.5">
      <c r="A14" s="42"/>
      <c r="B14" s="42"/>
      <c r="C14" s="42"/>
      <c r="D14" s="42"/>
      <c r="E14" s="42"/>
      <c r="F14" s="42"/>
      <c r="G14" s="42"/>
    </row>
    <row r="15" spans="1:9" x14ac:dyDescent="0.5">
      <c r="A15" s="42"/>
      <c r="B15" s="42"/>
      <c r="C15" s="42"/>
      <c r="D15" s="42"/>
      <c r="E15" s="42"/>
      <c r="F15" s="42"/>
      <c r="G15"/>
    </row>
    <row r="16" spans="1:9" x14ac:dyDescent="0.5">
      <c r="A16" s="42"/>
      <c r="B16" s="42"/>
      <c r="C16" s="42"/>
      <c r="D16" s="42"/>
      <c r="E16" s="42"/>
      <c r="F16" s="42"/>
      <c r="G16" s="43" t="s">
        <v>784</v>
      </c>
    </row>
    <row r="17" spans="1:7" x14ac:dyDescent="0.5">
      <c r="A17" s="42"/>
      <c r="B17" s="42"/>
      <c r="C17" s="42"/>
      <c r="D17" s="42"/>
      <c r="E17" s="42"/>
      <c r="F17" s="42"/>
      <c r="G17" s="42"/>
    </row>
    <row r="18" spans="1:7" x14ac:dyDescent="0.5">
      <c r="A18" s="42"/>
      <c r="B18" s="42"/>
      <c r="C18" s="42"/>
      <c r="D18" s="42"/>
      <c r="E18" s="42"/>
      <c r="F18" s="42"/>
      <c r="G18" s="42"/>
    </row>
    <row r="19" spans="1:7" x14ac:dyDescent="0.5">
      <c r="A19" s="42"/>
      <c r="B19" s="42"/>
      <c r="C19" s="42"/>
      <c r="D19" s="42"/>
      <c r="E19" s="42"/>
      <c r="F19" s="42"/>
      <c r="G19" s="42"/>
    </row>
    <row r="20" spans="1:7" x14ac:dyDescent="0.5">
      <c r="A20" s="42"/>
      <c r="B20" s="42"/>
      <c r="C20" s="42"/>
      <c r="D20" s="42"/>
      <c r="E20" s="42"/>
      <c r="F20" s="42"/>
      <c r="G20" s="42"/>
    </row>
    <row r="21" spans="1:7" x14ac:dyDescent="0.5">
      <c r="A21" s="42"/>
      <c r="B21" s="42"/>
      <c r="C21" s="42"/>
      <c r="D21" s="42"/>
      <c r="E21" s="42"/>
      <c r="F21" s="42"/>
      <c r="G21" s="42"/>
    </row>
  </sheetData>
  <mergeCells count="1">
    <mergeCell ref="A3:E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1:G17"/>
  <sheetViews>
    <sheetView zoomScale="140" zoomScaleNormal="140" zoomScalePageLayoutView="140" workbookViewId="0">
      <selection activeCell="D6" sqref="D6:D17"/>
    </sheetView>
  </sheetViews>
  <sheetFormatPr defaultColWidth="9.109375" defaultRowHeight="18" x14ac:dyDescent="0.5"/>
  <cols>
    <col min="1" max="16384" width="9.109375" style="10"/>
  </cols>
  <sheetData>
    <row r="1" spans="1:7" ht="27" x14ac:dyDescent="0.65">
      <c r="A1" s="87" t="s">
        <v>591</v>
      </c>
      <c r="B1" s="87"/>
      <c r="C1" s="87"/>
      <c r="D1" s="87"/>
      <c r="E1" s="87"/>
      <c r="F1" s="87"/>
      <c r="G1" s="87"/>
    </row>
    <row r="2" spans="1:7" x14ac:dyDescent="0.5">
      <c r="A2" s="44"/>
      <c r="B2" s="44"/>
      <c r="C2" s="44"/>
      <c r="D2" s="44"/>
      <c r="E2" s="44"/>
      <c r="F2" s="44"/>
      <c r="G2" s="20"/>
    </row>
    <row r="3" spans="1:7" x14ac:dyDescent="0.5">
      <c r="A3" s="44" t="s">
        <v>780</v>
      </c>
      <c r="B3" s="44"/>
      <c r="C3" s="44"/>
      <c r="D3" s="44"/>
      <c r="E3" s="44"/>
      <c r="F3" s="44"/>
      <c r="G3" s="20"/>
    </row>
    <row r="4" spans="1:7" ht="18.600000000000001" thickBot="1" x14ac:dyDescent="0.55000000000000004">
      <c r="A4" s="44"/>
      <c r="B4" s="44"/>
      <c r="C4" s="44"/>
      <c r="D4" s="44"/>
      <c r="E4" s="44"/>
      <c r="F4" s="44"/>
      <c r="G4" s="20"/>
    </row>
    <row r="5" spans="1:7" x14ac:dyDescent="0.5">
      <c r="A5" s="52" t="s">
        <v>592</v>
      </c>
      <c r="B5" s="53" t="s">
        <v>593</v>
      </c>
      <c r="C5" s="53" t="s">
        <v>594</v>
      </c>
      <c r="D5" s="53" t="s">
        <v>595</v>
      </c>
      <c r="E5" s="53" t="s">
        <v>596</v>
      </c>
      <c r="F5" s="53" t="s">
        <v>597</v>
      </c>
      <c r="G5" s="54" t="s">
        <v>598</v>
      </c>
    </row>
    <row r="6" spans="1:7" x14ac:dyDescent="0.5">
      <c r="A6" s="55" t="s">
        <v>599</v>
      </c>
      <c r="B6" s="45">
        <v>67</v>
      </c>
      <c r="C6" s="45">
        <v>71</v>
      </c>
      <c r="D6" s="46">
        <v>59</v>
      </c>
      <c r="E6" s="45">
        <v>66</v>
      </c>
      <c r="F6" s="46">
        <v>59</v>
      </c>
      <c r="G6" s="51">
        <f t="shared" ref="G6:G17" si="0">AVERAGE(B6:F6)</f>
        <v>64.400000000000006</v>
      </c>
    </row>
    <row r="7" spans="1:7" x14ac:dyDescent="0.5">
      <c r="A7" s="56" t="s">
        <v>600</v>
      </c>
      <c r="B7" s="45">
        <v>74</v>
      </c>
      <c r="C7" s="45">
        <v>66</v>
      </c>
      <c r="D7" s="46">
        <v>63</v>
      </c>
      <c r="E7" s="45">
        <v>65</v>
      </c>
      <c r="F7" s="46">
        <v>63</v>
      </c>
      <c r="G7" s="49">
        <f t="shared" si="0"/>
        <v>66.2</v>
      </c>
    </row>
    <row r="8" spans="1:7" x14ac:dyDescent="0.5">
      <c r="A8" s="56" t="s">
        <v>601</v>
      </c>
      <c r="B8" s="45">
        <v>66</v>
      </c>
      <c r="C8" s="45">
        <v>65</v>
      </c>
      <c r="D8" s="46">
        <v>61</v>
      </c>
      <c r="E8" s="45">
        <v>70</v>
      </c>
      <c r="F8" s="46">
        <v>56</v>
      </c>
      <c r="G8" s="49">
        <f t="shared" si="0"/>
        <v>63.6</v>
      </c>
    </row>
    <row r="9" spans="1:7" x14ac:dyDescent="0.5">
      <c r="A9" s="56" t="s">
        <v>602</v>
      </c>
      <c r="B9" s="45">
        <v>65</v>
      </c>
      <c r="C9" s="45">
        <v>72</v>
      </c>
      <c r="D9" s="45">
        <v>68</v>
      </c>
      <c r="E9" s="45">
        <v>71</v>
      </c>
      <c r="F9" s="45">
        <v>74</v>
      </c>
      <c r="G9" s="49">
        <f t="shared" si="0"/>
        <v>70</v>
      </c>
    </row>
    <row r="10" spans="1:7" x14ac:dyDescent="0.5">
      <c r="A10" s="56" t="s">
        <v>550</v>
      </c>
      <c r="B10" s="45">
        <v>73</v>
      </c>
      <c r="C10" s="45">
        <v>69</v>
      </c>
      <c r="D10" s="45">
        <v>67</v>
      </c>
      <c r="E10" s="45">
        <v>74</v>
      </c>
      <c r="F10" s="45">
        <v>73</v>
      </c>
      <c r="G10" s="49">
        <f t="shared" si="0"/>
        <v>71.2</v>
      </c>
    </row>
    <row r="11" spans="1:7" x14ac:dyDescent="0.5">
      <c r="A11" s="56" t="s">
        <v>603</v>
      </c>
      <c r="B11" s="45">
        <v>77</v>
      </c>
      <c r="C11" s="45">
        <v>87</v>
      </c>
      <c r="D11" s="45">
        <v>86</v>
      </c>
      <c r="E11" s="45">
        <v>81</v>
      </c>
      <c r="F11" s="45">
        <v>84</v>
      </c>
      <c r="G11" s="49">
        <f t="shared" si="0"/>
        <v>83</v>
      </c>
    </row>
    <row r="12" spans="1:7" x14ac:dyDescent="0.5">
      <c r="A12" s="56" t="s">
        <v>604</v>
      </c>
      <c r="B12" s="45">
        <v>84</v>
      </c>
      <c r="C12" s="45">
        <v>94</v>
      </c>
      <c r="D12" s="45">
        <v>81</v>
      </c>
      <c r="E12" s="45">
        <v>85</v>
      </c>
      <c r="F12" s="45">
        <v>83</v>
      </c>
      <c r="G12" s="49">
        <f t="shared" si="0"/>
        <v>85.4</v>
      </c>
    </row>
    <row r="13" spans="1:7" x14ac:dyDescent="0.5">
      <c r="A13" s="56" t="s">
        <v>605</v>
      </c>
      <c r="B13" s="45">
        <v>76</v>
      </c>
      <c r="C13" s="45">
        <v>86</v>
      </c>
      <c r="D13" s="45">
        <v>80</v>
      </c>
      <c r="E13" s="45">
        <v>83</v>
      </c>
      <c r="F13" s="45">
        <v>88</v>
      </c>
      <c r="G13" s="49">
        <f t="shared" si="0"/>
        <v>82.6</v>
      </c>
    </row>
    <row r="14" spans="1:7" x14ac:dyDescent="0.5">
      <c r="A14" s="56" t="s">
        <v>606</v>
      </c>
      <c r="B14" s="45">
        <v>75</v>
      </c>
      <c r="C14" s="45">
        <v>85</v>
      </c>
      <c r="D14" s="45">
        <v>87</v>
      </c>
      <c r="E14" s="45">
        <v>80</v>
      </c>
      <c r="F14" s="45">
        <v>89</v>
      </c>
      <c r="G14" s="49">
        <f t="shared" si="0"/>
        <v>83.2</v>
      </c>
    </row>
    <row r="15" spans="1:7" x14ac:dyDescent="0.5">
      <c r="A15" s="56" t="s">
        <v>607</v>
      </c>
      <c r="B15" s="45">
        <v>88</v>
      </c>
      <c r="C15" s="45">
        <v>84</v>
      </c>
      <c r="D15" s="46">
        <v>60</v>
      </c>
      <c r="E15" s="45">
        <v>79</v>
      </c>
      <c r="F15" s="46">
        <v>62</v>
      </c>
      <c r="G15" s="49">
        <f t="shared" si="0"/>
        <v>74.599999999999994</v>
      </c>
    </row>
    <row r="16" spans="1:7" x14ac:dyDescent="0.5">
      <c r="A16" s="56" t="s">
        <v>608</v>
      </c>
      <c r="B16" s="45">
        <v>80</v>
      </c>
      <c r="C16" s="45">
        <v>78</v>
      </c>
      <c r="D16" s="46">
        <v>53</v>
      </c>
      <c r="E16" s="45">
        <v>74</v>
      </c>
      <c r="F16" s="46">
        <v>58</v>
      </c>
      <c r="G16" s="49">
        <f t="shared" si="0"/>
        <v>68.599999999999994</v>
      </c>
    </row>
    <row r="17" spans="1:7" ht="18.600000000000001" thickBot="1" x14ac:dyDescent="0.55000000000000004">
      <c r="A17" s="57" t="s">
        <v>609</v>
      </c>
      <c r="B17" s="47">
        <v>74</v>
      </c>
      <c r="C17" s="47">
        <v>70</v>
      </c>
      <c r="D17" s="48">
        <v>30</v>
      </c>
      <c r="E17" s="47">
        <v>73</v>
      </c>
      <c r="F17" s="48">
        <v>50</v>
      </c>
      <c r="G17" s="50">
        <f t="shared" si="0"/>
        <v>59.4</v>
      </c>
    </row>
  </sheetData>
  <mergeCells count="1">
    <mergeCell ref="A1:G1"/>
  </mergeCells>
  <conditionalFormatting sqref="B6:B17">
    <cfRule type="colorScale" priority="8">
      <colorScale>
        <cfvo type="min"/>
        <cfvo type="percentile" val="50"/>
        <cfvo type="max"/>
        <color rgb="FF63BE7B"/>
        <color rgb="FFFFEB84"/>
        <color rgb="FFF8696B"/>
      </colorScale>
    </cfRule>
  </conditionalFormatting>
  <conditionalFormatting sqref="C6:C17">
    <cfRule type="colorScale" priority="7">
      <colorScale>
        <cfvo type="min"/>
        <cfvo type="percentile" val="50"/>
        <cfvo type="max"/>
        <color rgb="FF63BE7B"/>
        <color rgb="FFFFEB84"/>
        <color rgb="FFF8696B"/>
      </colorScale>
    </cfRule>
  </conditionalFormatting>
  <conditionalFormatting sqref="D6:D17">
    <cfRule type="cellIs" dxfId="3" priority="1" operator="between">
      <formula>"68°"</formula>
      <formula>"73°"</formula>
    </cfRule>
    <cfRule type="cellIs" dxfId="2" priority="2" operator="between">
      <formula>"44°"</formula>
      <formula>"73°"</formula>
    </cfRule>
    <cfRule type="cellIs" dxfId="1" priority="3" operator="between">
      <formula>"68°"</formula>
      <formula>"72°"</formula>
    </cfRule>
    <cfRule type="cellIs" dxfId="0" priority="4" operator="between">
      <formula>"68°"</formula>
      <formula>"72°"</formula>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418A0D-B3E0-4F7B-8FAF-65CA437987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Sorting</vt:lpstr>
      <vt:lpstr>Custom Sorting</vt:lpstr>
      <vt:lpstr>Filtering</vt:lpstr>
      <vt:lpstr>Subtotals</vt:lpstr>
      <vt:lpstr>Charting 1</vt:lpstr>
      <vt:lpstr>Charting 2</vt:lpstr>
      <vt:lpstr>Table_0__2</vt:lpstr>
      <vt:lpstr>Importing Data</vt:lpstr>
      <vt:lpstr>Pivot Table</vt:lpstr>
      <vt:lpstr>Master Employee List</vt:lpstr>
      <vt:lpstr>Data Validation</vt:lpstr>
      <vt:lpstr>Linking Data</vt:lpstr>
      <vt:lpstr>Conditional Formatting</vt:lpstr>
    </vt:vector>
  </TitlesOfParts>
  <Manager/>
  <Company>learnit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Learn iT!</dc:creator>
  <cp:keywords/>
  <dc:description/>
  <cp:lastModifiedBy>Royal Catrin</cp:lastModifiedBy>
  <cp:revision/>
  <dcterms:created xsi:type="dcterms:W3CDTF">2007-11-01T05:05:37Z</dcterms:created>
  <dcterms:modified xsi:type="dcterms:W3CDTF">2021-09-29T14:55:19Z</dcterms:modified>
  <cp:category/>
  <cp:contentStatus/>
</cp:coreProperties>
</file>