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F:\ВКИ\2 курс\2 семестр\Численные методы\"/>
    </mc:Choice>
  </mc:AlternateContent>
  <xr:revisionPtr revIDLastSave="0" documentId="13_ncr:1_{DC08BFF0-C57C-46F6-A308-6D5EB6DDD0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H71" i="1"/>
  <c r="K71" i="1" s="1"/>
  <c r="F72" i="1" s="1"/>
  <c r="G71" i="1"/>
  <c r="H54" i="1"/>
  <c r="I54" i="1" s="1"/>
  <c r="K32" i="1"/>
  <c r="J71" i="1" l="1"/>
  <c r="H72" i="1"/>
  <c r="I72" i="1"/>
  <c r="E55" i="1"/>
  <c r="E72" i="1" l="1"/>
  <c r="L71" i="1"/>
  <c r="F55" i="1"/>
  <c r="H55" i="1" s="1"/>
  <c r="G55" i="1"/>
  <c r="I55" i="1" l="1"/>
  <c r="E56" i="1"/>
  <c r="F56" i="1" l="1"/>
  <c r="G56" i="1"/>
  <c r="H56" i="1" l="1"/>
  <c r="E57" i="1" s="1"/>
  <c r="I56" i="1" l="1"/>
  <c r="F57" i="1"/>
  <c r="G57" i="1"/>
  <c r="H57" i="1" l="1"/>
  <c r="I57" i="1"/>
  <c r="E58" i="1"/>
  <c r="F58" i="1" l="1"/>
  <c r="G58" i="1"/>
  <c r="G72" i="1"/>
  <c r="H58" i="1" l="1"/>
  <c r="E59" i="1"/>
  <c r="I58" i="1"/>
  <c r="K72" i="1" l="1"/>
  <c r="F73" i="1" s="1"/>
  <c r="G59" i="1"/>
  <c r="F59" i="1"/>
  <c r="H59" i="1" s="1"/>
  <c r="J72" i="1"/>
  <c r="E73" i="1" l="1"/>
  <c r="L72" i="1"/>
  <c r="H73" i="1"/>
  <c r="I73" i="1"/>
  <c r="I59" i="1"/>
  <c r="E60" i="1"/>
  <c r="G73" i="1"/>
  <c r="K73" i="1" l="1"/>
  <c r="F74" i="1" s="1"/>
  <c r="I74" i="1" s="1"/>
  <c r="H74" i="1"/>
  <c r="J73" i="1"/>
  <c r="F60" i="1"/>
  <c r="H60" i="1" s="1"/>
  <c r="G60" i="1"/>
  <c r="K74" i="1" l="1"/>
  <c r="F75" i="1" s="1"/>
  <c r="E74" i="1"/>
  <c r="L73" i="1"/>
  <c r="H75" i="1"/>
  <c r="I75" i="1"/>
  <c r="I60" i="1"/>
  <c r="E61" i="1"/>
  <c r="K75" i="1" l="1"/>
  <c r="G74" i="1"/>
  <c r="J74" i="1" s="1"/>
  <c r="F61" i="1"/>
  <c r="G61" i="1"/>
  <c r="H61" i="1" l="1"/>
  <c r="E75" i="1"/>
  <c r="L74" i="1"/>
  <c r="I61" i="1"/>
  <c r="E62" i="1"/>
  <c r="F77" i="1" l="1"/>
  <c r="G75" i="1"/>
  <c r="J75" i="1" s="1"/>
  <c r="L75" i="1" s="1"/>
  <c r="F62" i="1"/>
  <c r="G62" i="1"/>
  <c r="F65" i="1"/>
  <c r="H62" i="1" l="1"/>
  <c r="I62" i="1"/>
  <c r="E63" i="1"/>
  <c r="F63" i="1" l="1"/>
  <c r="G63" i="1"/>
  <c r="H63" i="1" l="1"/>
  <c r="I63" i="1" s="1"/>
  <c r="I32" i="1" l="1"/>
  <c r="H32" i="1"/>
  <c r="K4" i="1"/>
  <c r="B21" i="1"/>
  <c r="B22" i="1"/>
  <c r="B23" i="1"/>
  <c r="B24" i="1"/>
  <c r="B25" i="1"/>
  <c r="B5" i="1"/>
  <c r="B6" i="1"/>
  <c r="B7" i="1"/>
  <c r="B8" i="1"/>
  <c r="B9" i="1"/>
  <c r="B10" i="1"/>
  <c r="G4" i="1"/>
  <c r="J4" i="1" s="1"/>
  <c r="I4" i="1"/>
  <c r="H4" i="1"/>
  <c r="B11" i="1"/>
  <c r="B12" i="1"/>
  <c r="B13" i="1"/>
  <c r="B14" i="1"/>
  <c r="B15" i="1"/>
  <c r="B16" i="1"/>
  <c r="B17" i="1"/>
  <c r="B18" i="1"/>
  <c r="B19" i="1"/>
  <c r="B20" i="1"/>
  <c r="E5" i="1" l="1"/>
  <c r="H5" i="1"/>
  <c r="F5" i="1"/>
  <c r="G5" i="1" s="1"/>
  <c r="J5" i="1" s="1"/>
  <c r="E6" i="1" s="1"/>
  <c r="G32" i="1"/>
  <c r="J32" i="1" s="1"/>
  <c r="F33" i="1" s="1"/>
  <c r="H6" i="1" l="1"/>
  <c r="K5" i="1"/>
  <c r="I5" i="1"/>
  <c r="F6" i="1" s="1"/>
  <c r="I33" i="1"/>
  <c r="E33" i="1"/>
  <c r="H33" i="1" s="1"/>
  <c r="I6" i="1" l="1"/>
  <c r="K6" i="1"/>
  <c r="G6" i="1"/>
  <c r="J6" i="1" s="1"/>
  <c r="E7" i="1" s="1"/>
  <c r="G33" i="1"/>
  <c r="J33" i="1" s="1"/>
  <c r="F34" i="1" s="1"/>
  <c r="K33" i="1"/>
  <c r="H7" i="1" l="1"/>
  <c r="F7" i="1"/>
  <c r="I34" i="1"/>
  <c r="E34" i="1"/>
  <c r="I7" i="1" l="1"/>
  <c r="K7" i="1"/>
  <c r="G7" i="1"/>
  <c r="J7" i="1" s="1"/>
  <c r="E8" i="1" s="1"/>
  <c r="H34" i="1"/>
  <c r="G34" i="1" s="1"/>
  <c r="J34" i="1" s="1"/>
  <c r="F35" i="1" s="1"/>
  <c r="K34" i="1"/>
  <c r="H8" i="1" l="1"/>
  <c r="F8" i="1"/>
  <c r="I35" i="1"/>
  <c r="E35" i="1"/>
  <c r="I8" i="1" l="1"/>
  <c r="K8" i="1"/>
  <c r="G8" i="1"/>
  <c r="J8" i="1" s="1"/>
  <c r="E9" i="1" s="1"/>
  <c r="H35" i="1"/>
  <c r="G35" i="1" s="1"/>
  <c r="J35" i="1" s="1"/>
  <c r="F36" i="1" s="1"/>
  <c r="K35" i="1"/>
  <c r="H9" i="1" l="1"/>
  <c r="F9" i="1"/>
  <c r="I36" i="1"/>
  <c r="E36" i="1"/>
  <c r="K9" i="1" l="1"/>
  <c r="I9" i="1"/>
  <c r="G9" i="1"/>
  <c r="J9" i="1" s="1"/>
  <c r="E10" i="1" s="1"/>
  <c r="H36" i="1"/>
  <c r="G36" i="1" s="1"/>
  <c r="J36" i="1" s="1"/>
  <c r="F37" i="1" s="1"/>
  <c r="K36" i="1"/>
  <c r="H10" i="1" l="1"/>
  <c r="F10" i="1"/>
  <c r="I37" i="1"/>
  <c r="E37" i="1"/>
  <c r="H37" i="1" s="1"/>
  <c r="I10" i="1" l="1"/>
  <c r="K10" i="1"/>
  <c r="G10" i="1"/>
  <c r="J10" i="1" s="1"/>
  <c r="E11" i="1" s="1"/>
  <c r="G37" i="1"/>
  <c r="J37" i="1" s="1"/>
  <c r="F38" i="1" s="1"/>
  <c r="K37" i="1"/>
  <c r="H11" i="1" l="1"/>
  <c r="F11" i="1"/>
  <c r="E38" i="1"/>
  <c r="H38" i="1" s="1"/>
  <c r="I38" i="1"/>
  <c r="K38" i="1"/>
  <c r="I11" i="1" l="1"/>
  <c r="K11" i="1"/>
  <c r="G11" i="1"/>
  <c r="J11" i="1" s="1"/>
  <c r="E12" i="1" s="1"/>
  <c r="G38" i="1"/>
  <c r="J38" i="1" s="1"/>
  <c r="F39" i="1" s="1"/>
  <c r="H12" i="1" l="1"/>
  <c r="F12" i="1"/>
  <c r="E39" i="1"/>
  <c r="K39" i="1" s="1"/>
  <c r="I39" i="1"/>
  <c r="I12" i="1" l="1"/>
  <c r="K12" i="1"/>
  <c r="G12" i="1"/>
  <c r="J12" i="1" s="1"/>
  <c r="E13" i="1" s="1"/>
  <c r="H39" i="1"/>
  <c r="G39" i="1" s="1"/>
  <c r="J39" i="1" s="1"/>
  <c r="F40" i="1" s="1"/>
  <c r="H13" i="1" l="1"/>
  <c r="F13" i="1"/>
  <c r="I40" i="1"/>
  <c r="E40" i="1"/>
  <c r="K13" i="1" l="1"/>
  <c r="I13" i="1"/>
  <c r="G13" i="1"/>
  <c r="J13" i="1" s="1"/>
  <c r="E14" i="1" s="1"/>
  <c r="H40" i="1"/>
  <c r="G40" i="1" s="1"/>
  <c r="J40" i="1" s="1"/>
  <c r="F41" i="1" s="1"/>
  <c r="K40" i="1"/>
  <c r="H14" i="1" l="1"/>
  <c r="F14" i="1"/>
  <c r="I41" i="1"/>
  <c r="E41" i="1"/>
  <c r="K41" i="1" s="1"/>
  <c r="I14" i="1" l="1"/>
  <c r="K14" i="1"/>
  <c r="G14" i="1"/>
  <c r="J14" i="1" s="1"/>
  <c r="E15" i="1" s="1"/>
  <c r="H41" i="1"/>
  <c r="G41" i="1" s="1"/>
  <c r="J41" i="1" s="1"/>
  <c r="F42" i="1" s="1"/>
  <c r="H15" i="1" l="1"/>
  <c r="F15" i="1"/>
  <c r="I42" i="1"/>
  <c r="E42" i="1"/>
  <c r="K42" i="1" s="1"/>
  <c r="I15" i="1" l="1"/>
  <c r="K15" i="1"/>
  <c r="G15" i="1"/>
  <c r="J15" i="1" s="1"/>
  <c r="F16" i="1" s="1"/>
  <c r="H42" i="1"/>
  <c r="G42" i="1" s="1"/>
  <c r="J42" i="1" s="1"/>
  <c r="F43" i="1" s="1"/>
  <c r="I43" i="1" s="1"/>
  <c r="E16" i="1" l="1"/>
  <c r="I16" i="1"/>
  <c r="K16" i="1"/>
  <c r="E43" i="1"/>
  <c r="G16" i="1" l="1"/>
  <c r="J16" i="1" s="1"/>
  <c r="F17" i="1" s="1"/>
  <c r="H16" i="1"/>
  <c r="K43" i="1"/>
  <c r="H43" i="1"/>
  <c r="G43" i="1" s="1"/>
  <c r="J43" i="1" s="1"/>
  <c r="F44" i="1" s="1"/>
  <c r="E17" i="1" l="1"/>
  <c r="I17" i="1"/>
  <c r="K17" i="1"/>
  <c r="G17" i="1"/>
  <c r="J17" i="1" s="1"/>
  <c r="H17" i="1"/>
  <c r="I44" i="1"/>
  <c r="E44" i="1"/>
  <c r="K44" i="1" s="1"/>
  <c r="E18" i="1" l="1"/>
  <c r="H18" i="1" s="1"/>
  <c r="F18" i="1"/>
  <c r="H44" i="1"/>
  <c r="G44" i="1" s="1"/>
  <c r="J44" i="1" s="1"/>
  <c r="F45" i="1" s="1"/>
  <c r="I45" i="1" s="1"/>
  <c r="I18" i="1" l="1"/>
  <c r="K18" i="1"/>
  <c r="G18" i="1"/>
  <c r="J18" i="1" s="1"/>
  <c r="E19" i="1" s="1"/>
  <c r="E45" i="1"/>
  <c r="H19" i="1" l="1"/>
  <c r="F19" i="1"/>
  <c r="K45" i="1"/>
  <c r="H45" i="1"/>
  <c r="G45" i="1" s="1"/>
  <c r="I19" i="1" l="1"/>
  <c r="K19" i="1"/>
  <c r="G19" i="1"/>
  <c r="J19" i="1" s="1"/>
  <c r="E20" i="1" s="1"/>
  <c r="J45" i="1"/>
  <c r="F47" i="1"/>
  <c r="H20" i="1" l="1"/>
  <c r="F20" i="1"/>
  <c r="G20" i="1" s="1"/>
  <c r="J20" i="1" s="1"/>
  <c r="E21" i="1" l="1"/>
  <c r="I20" i="1"/>
  <c r="F21" i="1" s="1"/>
  <c r="K20" i="1"/>
  <c r="I21" i="1" l="1"/>
  <c r="K21" i="1"/>
  <c r="H21" i="1"/>
  <c r="G21" i="1"/>
  <c r="J21" i="1" s="1"/>
  <c r="F22" i="1" s="1"/>
  <c r="I22" i="1" s="1"/>
  <c r="E22" i="1" l="1"/>
  <c r="K22" i="1"/>
  <c r="H22" i="1"/>
  <c r="G22" i="1"/>
  <c r="J22" i="1" s="1"/>
  <c r="F23" i="1" s="1"/>
  <c r="E23" i="1" l="1"/>
  <c r="I23" i="1"/>
  <c r="K23" i="1"/>
  <c r="G23" i="1"/>
  <c r="J23" i="1" s="1"/>
  <c r="H23" i="1"/>
</calcChain>
</file>

<file path=xl/sharedStrings.xml><?xml version="1.0" encoding="utf-8"?>
<sst xmlns="http://schemas.openxmlformats.org/spreadsheetml/2006/main" count="41" uniqueCount="26">
  <si>
    <t>x</t>
  </si>
  <si>
    <t>Таблица значений функции</t>
  </si>
  <si>
    <t>f(x)</t>
  </si>
  <si>
    <t>a</t>
  </si>
  <si>
    <t>b</t>
  </si>
  <si>
    <t>Метод половинного деления</t>
  </si>
  <si>
    <t>Итерация</t>
  </si>
  <si>
    <t>c=(a+b)/2</t>
  </si>
  <si>
    <t>f(a)</t>
  </si>
  <si>
    <t>f(b)</t>
  </si>
  <si>
    <t>f(c)</t>
  </si>
  <si>
    <t>Точность</t>
  </si>
  <si>
    <t>c</t>
  </si>
  <si>
    <t>f(с)</t>
  </si>
  <si>
    <t>х=</t>
  </si>
  <si>
    <t>Метод хорд</t>
  </si>
  <si>
    <t>Метод касательных</t>
  </si>
  <si>
    <t>f'(x)</t>
  </si>
  <si>
    <t>Хn+1</t>
  </si>
  <si>
    <t>Метод хорд и касательных</t>
  </si>
  <si>
    <t>f'(b)</t>
  </si>
  <si>
    <r>
      <rPr>
        <sz val="12"/>
        <color theme="1"/>
        <rFont val="Calibri"/>
        <family val="2"/>
        <charset val="204"/>
        <scheme val="minor"/>
      </rPr>
      <t>b</t>
    </r>
    <r>
      <rPr>
        <sz val="8"/>
        <color theme="1"/>
        <rFont val="Calibri"/>
        <family val="2"/>
        <charset val="204"/>
        <scheme val="minor"/>
      </rPr>
      <t>n+1</t>
    </r>
  </si>
  <si>
    <r>
      <t>a</t>
    </r>
    <r>
      <rPr>
        <sz val="8"/>
        <color theme="1"/>
        <rFont val="Calibri"/>
        <family val="2"/>
        <charset val="204"/>
        <scheme val="minor"/>
      </rPr>
      <t>n</t>
    </r>
  </si>
  <si>
    <r>
      <t>b</t>
    </r>
    <r>
      <rPr>
        <sz val="8"/>
        <color theme="1"/>
        <rFont val="Calibri"/>
        <family val="2"/>
        <charset val="204"/>
        <scheme val="minor"/>
      </rPr>
      <t>n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</si>
  <si>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n+1</t>
    </r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</si>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</sst>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rgb="FFFFFFFF"/>
      <name val="Var(--ds-font-family-code)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topLeftCell="A22" zoomScale="85" zoomScaleNormal="85" workbookViewId="0">
      <selection activeCell="O18" sqref="O18"/>
    </sheetView>
  </sheetViews>
  <sheetFormatPr defaultRowHeight="15"/>
  <cols>
    <col min="1" max="1" width="12.7109375" customWidth="1"/>
    <col min="2" max="2" width="13.28515625" customWidth="1"/>
    <col min="4" max="4" width="9.28515625" customWidth="1"/>
    <col min="5" max="5" width="11.7109375" bestFit="1" customWidth="1"/>
    <col min="6" max="7" width="12.7109375" bestFit="1" customWidth="1"/>
    <col min="8" max="8" width="12.85546875" bestFit="1" customWidth="1"/>
    <col min="9" max="9" width="9.140625" customWidth="1"/>
    <col min="10" max="10" width="12.7109375" bestFit="1" customWidth="1"/>
    <col min="11" max="11" width="12" bestFit="1" customWidth="1"/>
  </cols>
  <sheetData>
    <row r="1" spans="1:11">
      <c r="A1" t="s">
        <v>1</v>
      </c>
      <c r="D1" s="5" t="s">
        <v>5</v>
      </c>
      <c r="E1" s="5"/>
      <c r="F1" s="5"/>
    </row>
    <row r="3" spans="1:11">
      <c r="A3" t="s">
        <v>0</v>
      </c>
      <c r="B3" t="s">
        <v>2</v>
      </c>
      <c r="D3" t="s">
        <v>6</v>
      </c>
      <c r="E3" t="s">
        <v>3</v>
      </c>
      <c r="F3" t="s">
        <v>4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>
      <c r="D4">
        <v>1</v>
      </c>
      <c r="E4">
        <v>0</v>
      </c>
      <c r="F4">
        <v>1</v>
      </c>
      <c r="G4">
        <f>(E4+F4)/2</f>
        <v>0.5</v>
      </c>
      <c r="H4">
        <f>SIN(2*E4) - 3*COS(2*E4) + 4*E4^3 - 3*E4^2 - E4 - 1</f>
        <v>-4</v>
      </c>
      <c r="I4">
        <f>SIN(2*F4) - 3*COS(2*F4) + 4*F4^3 - 3*F4^2 - F4 - 1</f>
        <v>1.1577379364671092</v>
      </c>
      <c r="J4">
        <f>SIN(2*G4) - 3*COS(2*G4) + 4*G4^3 - 3*G4^2 - G4 - 1</f>
        <v>-2.529435932796523</v>
      </c>
      <c r="K4">
        <f>ABS(F4-E4)</f>
        <v>1</v>
      </c>
    </row>
    <row r="5" spans="1:11">
      <c r="A5">
        <v>-10</v>
      </c>
      <c r="B5">
        <f t="shared" ref="B5:B9" si="0">SIN(2*A5) - 3*COS(2*A5) + 4*A5^3 - 3*A5^2 - A5 - 1</f>
        <v>-4293.137191436168</v>
      </c>
      <c r="D5">
        <v>2</v>
      </c>
      <c r="E5">
        <f>IF(H4*J4&gt;0, G4, E4)</f>
        <v>0.5</v>
      </c>
      <c r="F5">
        <f>IF(I4*J4&gt;0, G4, F4)</f>
        <v>1</v>
      </c>
      <c r="G5">
        <f t="shared" ref="G5" si="1">(E5+F5)/2</f>
        <v>0.75</v>
      </c>
      <c r="H5">
        <f t="shared" ref="H5" si="2">SIN(2*E5) - 3*COS(2*E5) + 4*E5^3 - 3*E5^2 - E5 - 1</f>
        <v>-2.529435932796523</v>
      </c>
      <c r="I5">
        <f t="shared" ref="I5" si="3">SIN(2*F5) - 3*COS(2*F5) + 4*F5^3 - 3*F5^2 - F5 - 1</f>
        <v>1.1577379364671092</v>
      </c>
      <c r="J5">
        <f t="shared" ref="J5" si="4">SIN(2*G5) - 3*COS(2*G5) + 4*G5^3 - 3*G5^2 - G5 - 1</f>
        <v>-0.96471661839905432</v>
      </c>
      <c r="K5">
        <f t="shared" ref="K5" si="5">ABS(F5-E5)</f>
        <v>0.5</v>
      </c>
    </row>
    <row r="6" spans="1:11">
      <c r="A6">
        <v>-9</v>
      </c>
      <c r="B6">
        <f t="shared" si="0"/>
        <v>-3152.2299628779606</v>
      </c>
      <c r="D6">
        <v>3</v>
      </c>
      <c r="E6">
        <f t="shared" ref="E6:E23" si="6">IF(H5*J5&gt;0, G5, E5)</f>
        <v>0.75</v>
      </c>
      <c r="F6">
        <f t="shared" ref="F6:F23" si="7">IF(I5*J5&gt;0, G5, F5)</f>
        <v>1</v>
      </c>
      <c r="G6">
        <f t="shared" ref="G6:G23" si="8">(E6+F6)/2</f>
        <v>0.875</v>
      </c>
      <c r="H6">
        <f t="shared" ref="H6:H23" si="9">SIN(2*E6) - 3*COS(2*E6) + 4*E6^3 - 3*E6^2 - E6 - 1</f>
        <v>-0.96471661839905432</v>
      </c>
      <c r="I6">
        <f t="shared" ref="I6:I23" si="10">SIN(2*F6) - 3*COS(2*F6) + 4*F6^3 - 3*F6^2 - F6 - 1</f>
        <v>1.1577379364671092</v>
      </c>
      <c r="J6">
        <f t="shared" ref="J6:J23" si="11">SIN(2*G6) - 3*COS(2*G6) + 4*G6^3 - 3*G6^2 - G6 - 1</f>
        <v>2.6536613822413457E-2</v>
      </c>
      <c r="K6">
        <f t="shared" ref="K6:K23" si="12">ABS(F6-E6)</f>
        <v>0.25</v>
      </c>
    </row>
    <row r="7" spans="1:11">
      <c r="A7">
        <v>-8</v>
      </c>
      <c r="B7">
        <f t="shared" si="0"/>
        <v>-2229.8391182423647</v>
      </c>
      <c r="D7">
        <v>4</v>
      </c>
      <c r="E7">
        <f t="shared" si="6"/>
        <v>0.75</v>
      </c>
      <c r="F7">
        <f t="shared" si="7"/>
        <v>0.875</v>
      </c>
      <c r="G7">
        <f t="shared" si="8"/>
        <v>0.8125</v>
      </c>
      <c r="H7">
        <f t="shared" si="9"/>
        <v>-0.96471661839905432</v>
      </c>
      <c r="I7">
        <f t="shared" si="10"/>
        <v>2.6536613822413457E-2</v>
      </c>
      <c r="J7">
        <f t="shared" si="11"/>
        <v>-0.4863981918793594</v>
      </c>
      <c r="K7">
        <f t="shared" si="12"/>
        <v>0.125</v>
      </c>
    </row>
    <row r="8" spans="1:11">
      <c r="A8">
        <v>-7</v>
      </c>
      <c r="B8">
        <f t="shared" si="0"/>
        <v>-1514.4008190103184</v>
      </c>
      <c r="D8">
        <v>5</v>
      </c>
      <c r="E8">
        <f t="shared" si="6"/>
        <v>0.8125</v>
      </c>
      <c r="F8">
        <f t="shared" si="7"/>
        <v>0.875</v>
      </c>
      <c r="G8">
        <f t="shared" si="8"/>
        <v>0.84375</v>
      </c>
      <c r="H8">
        <f t="shared" si="9"/>
        <v>-0.4863981918793594</v>
      </c>
      <c r="I8">
        <f t="shared" si="10"/>
        <v>2.6536613822413457E-2</v>
      </c>
      <c r="J8">
        <f t="shared" si="11"/>
        <v>-0.23426755130256804</v>
      </c>
      <c r="K8">
        <f t="shared" si="12"/>
        <v>6.25E-2</v>
      </c>
    </row>
    <row r="9" spans="1:11">
      <c r="A9">
        <v>-6</v>
      </c>
      <c r="B9">
        <f t="shared" si="0"/>
        <v>-968.99498895819704</v>
      </c>
      <c r="D9">
        <v>6</v>
      </c>
      <c r="E9">
        <f t="shared" si="6"/>
        <v>0.84375</v>
      </c>
      <c r="F9">
        <f t="shared" si="7"/>
        <v>0.875</v>
      </c>
      <c r="G9">
        <f t="shared" si="8"/>
        <v>0.859375</v>
      </c>
      <c r="H9">
        <f t="shared" si="9"/>
        <v>-0.23426755130256804</v>
      </c>
      <c r="I9">
        <f t="shared" si="10"/>
        <v>2.6536613822413457E-2</v>
      </c>
      <c r="J9">
        <f t="shared" si="11"/>
        <v>-0.10495191808268745</v>
      </c>
      <c r="K9">
        <f t="shared" si="12"/>
        <v>3.125E-2</v>
      </c>
    </row>
    <row r="10" spans="1:11">
      <c r="A10">
        <v>-5</v>
      </c>
      <c r="B10">
        <f>SIN(2*A10) - 3*COS(2*A10) + 4*A10^3 - 3*A10^2 - A10 - 1</f>
        <v>-567.93876430188129</v>
      </c>
      <c r="D10">
        <v>7</v>
      </c>
      <c r="E10">
        <f t="shared" si="6"/>
        <v>0.859375</v>
      </c>
      <c r="F10">
        <f t="shared" si="7"/>
        <v>0.875</v>
      </c>
      <c r="G10">
        <f t="shared" si="8"/>
        <v>0.8671875</v>
      </c>
      <c r="H10">
        <f t="shared" si="9"/>
        <v>-0.10495191808268745</v>
      </c>
      <c r="I10">
        <f t="shared" si="10"/>
        <v>2.6536613822413457E-2</v>
      </c>
      <c r="J10">
        <f t="shared" si="11"/>
        <v>-3.9479619143017786E-2</v>
      </c>
      <c r="K10">
        <f t="shared" si="12"/>
        <v>1.5625E-2</v>
      </c>
    </row>
    <row r="11" spans="1:11">
      <c r="A11">
        <v>-4</v>
      </c>
      <c r="B11">
        <f t="shared" ref="B11:B25" si="13">SIN(2*A11) - 3*COS(2*A11) + 4*A11^3 - 3*A11^2 - A11 - 1</f>
        <v>-301.55285814519755</v>
      </c>
      <c r="D11">
        <v>8</v>
      </c>
      <c r="E11">
        <f t="shared" si="6"/>
        <v>0.8671875</v>
      </c>
      <c r="F11">
        <f t="shared" si="7"/>
        <v>0.875</v>
      </c>
      <c r="G11">
        <f t="shared" si="8"/>
        <v>0.87109375</v>
      </c>
      <c r="H11">
        <f t="shared" si="9"/>
        <v>-3.9479619143017786E-2</v>
      </c>
      <c r="I11">
        <f t="shared" si="10"/>
        <v>2.6536613822413457E-2</v>
      </c>
      <c r="J11">
        <f t="shared" si="11"/>
        <v>-6.539543485216015E-3</v>
      </c>
      <c r="K11">
        <f t="shared" si="12"/>
        <v>7.8125E-3</v>
      </c>
    </row>
    <row r="12" spans="1:11">
      <c r="A12">
        <v>-3</v>
      </c>
      <c r="B12">
        <f t="shared" si="13"/>
        <v>-135.60109536175219</v>
      </c>
      <c r="D12">
        <v>9</v>
      </c>
      <c r="E12">
        <f t="shared" si="6"/>
        <v>0.87109375</v>
      </c>
      <c r="F12">
        <f t="shared" si="7"/>
        <v>0.875</v>
      </c>
      <c r="G12">
        <f t="shared" si="8"/>
        <v>0.873046875</v>
      </c>
      <c r="H12">
        <f t="shared" si="9"/>
        <v>-6.539543485216015E-3</v>
      </c>
      <c r="I12">
        <f t="shared" si="10"/>
        <v>2.6536613822413457E-2</v>
      </c>
      <c r="J12">
        <f t="shared" si="11"/>
        <v>9.9815185256497685E-3</v>
      </c>
      <c r="K12">
        <f t="shared" si="12"/>
        <v>3.90625E-3</v>
      </c>
    </row>
    <row r="13" spans="1:11">
      <c r="A13">
        <v>-2</v>
      </c>
      <c r="B13">
        <f t="shared" si="13"/>
        <v>-40.282266642101234</v>
      </c>
      <c r="D13">
        <v>10</v>
      </c>
      <c r="E13">
        <f t="shared" si="6"/>
        <v>0.87109375</v>
      </c>
      <c r="F13">
        <f t="shared" si="7"/>
        <v>0.873046875</v>
      </c>
      <c r="G13">
        <f t="shared" si="8"/>
        <v>0.8720703125</v>
      </c>
      <c r="H13">
        <f t="shared" si="9"/>
        <v>-6.539543485216015E-3</v>
      </c>
      <c r="I13">
        <f t="shared" si="10"/>
        <v>9.9815185256497685E-3</v>
      </c>
      <c r="J13">
        <f t="shared" si="11"/>
        <v>1.7167341777142298E-3</v>
      </c>
      <c r="K13">
        <f t="shared" si="12"/>
        <v>1.953125E-3</v>
      </c>
    </row>
    <row r="14" spans="1:11">
      <c r="A14" s="2">
        <v>-1</v>
      </c>
      <c r="B14" s="2">
        <f t="shared" si="13"/>
        <v>-6.6608569171842547</v>
      </c>
      <c r="D14">
        <v>11</v>
      </c>
      <c r="E14">
        <f t="shared" si="6"/>
        <v>0.87109375</v>
      </c>
      <c r="F14">
        <f t="shared" si="7"/>
        <v>0.8720703125</v>
      </c>
      <c r="G14">
        <f t="shared" si="8"/>
        <v>0.87158203125</v>
      </c>
      <c r="H14">
        <f t="shared" si="9"/>
        <v>-6.539543485216015E-3</v>
      </c>
      <c r="I14">
        <f t="shared" si="10"/>
        <v>1.7167341777142298E-3</v>
      </c>
      <c r="J14">
        <f t="shared" si="11"/>
        <v>-2.4124678882948558E-3</v>
      </c>
      <c r="K14">
        <f t="shared" si="12"/>
        <v>9.765625E-4</v>
      </c>
    </row>
    <row r="15" spans="1:11">
      <c r="A15" s="1">
        <v>0</v>
      </c>
      <c r="B15" s="1">
        <f t="shared" si="13"/>
        <v>-4</v>
      </c>
      <c r="D15">
        <v>12</v>
      </c>
      <c r="E15">
        <f t="shared" si="6"/>
        <v>0.87158203125</v>
      </c>
      <c r="F15">
        <f t="shared" si="7"/>
        <v>0.8720703125</v>
      </c>
      <c r="G15">
        <f t="shared" si="8"/>
        <v>0.871826171875</v>
      </c>
      <c r="H15">
        <f t="shared" si="9"/>
        <v>-2.4124678882948558E-3</v>
      </c>
      <c r="I15">
        <f t="shared" si="10"/>
        <v>1.7167341777142298E-3</v>
      </c>
      <c r="J15">
        <f t="shared" si="11"/>
        <v>-3.4813267650779522E-4</v>
      </c>
      <c r="K15">
        <f t="shared" si="12"/>
        <v>4.8828125E-4</v>
      </c>
    </row>
    <row r="16" spans="1:11">
      <c r="A16" s="1">
        <v>1</v>
      </c>
      <c r="B16" s="1">
        <f t="shared" si="13"/>
        <v>1.1577379364671092</v>
      </c>
      <c r="D16">
        <v>13</v>
      </c>
      <c r="E16">
        <f t="shared" si="6"/>
        <v>0.871826171875</v>
      </c>
      <c r="F16">
        <f t="shared" si="7"/>
        <v>0.8720703125</v>
      </c>
      <c r="G16">
        <f t="shared" si="8"/>
        <v>0.8719482421875</v>
      </c>
      <c r="H16">
        <f t="shared" si="9"/>
        <v>-3.4813267650779522E-4</v>
      </c>
      <c r="I16">
        <f t="shared" si="10"/>
        <v>1.7167341777142298E-3</v>
      </c>
      <c r="J16">
        <f t="shared" si="11"/>
        <v>6.8423429372188593E-4</v>
      </c>
      <c r="K16">
        <f t="shared" si="12"/>
        <v>2.44140625E-4</v>
      </c>
    </row>
    <row r="17" spans="1:11">
      <c r="A17">
        <v>2</v>
      </c>
      <c r="B17">
        <f t="shared" si="13"/>
        <v>18.204128367282905</v>
      </c>
      <c r="D17">
        <v>14</v>
      </c>
      <c r="E17">
        <f t="shared" si="6"/>
        <v>0.871826171875</v>
      </c>
      <c r="F17">
        <f t="shared" si="7"/>
        <v>0.8719482421875</v>
      </c>
      <c r="G17">
        <f t="shared" si="8"/>
        <v>0.87188720703125</v>
      </c>
      <c r="H17">
        <f t="shared" si="9"/>
        <v>-3.4813267650779522E-4</v>
      </c>
      <c r="I17">
        <f t="shared" si="10"/>
        <v>6.8423429372188593E-4</v>
      </c>
      <c r="J17">
        <f t="shared" si="11"/>
        <v>1.6803419458355506E-4</v>
      </c>
      <c r="K17">
        <f t="shared" si="12"/>
        <v>1.220703125E-4</v>
      </c>
    </row>
    <row r="18" spans="1:11">
      <c r="A18">
        <v>3</v>
      </c>
      <c r="B18">
        <f t="shared" si="13"/>
        <v>73.840073641849983</v>
      </c>
      <c r="D18">
        <v>15</v>
      </c>
      <c r="E18">
        <f t="shared" si="6"/>
        <v>0.871826171875</v>
      </c>
      <c r="F18">
        <f t="shared" si="7"/>
        <v>0.87188720703125</v>
      </c>
      <c r="G18">
        <f t="shared" si="8"/>
        <v>0.871856689453125</v>
      </c>
      <c r="H18">
        <f t="shared" si="9"/>
        <v>-3.4813267650779522E-4</v>
      </c>
      <c r="I18">
        <f t="shared" si="10"/>
        <v>1.6803419458355506E-4</v>
      </c>
      <c r="J18">
        <f t="shared" si="11"/>
        <v>-9.0053394442790591E-5</v>
      </c>
      <c r="K18">
        <f t="shared" si="12"/>
        <v>6.103515625E-5</v>
      </c>
    </row>
    <row r="19" spans="1:11">
      <c r="A19">
        <v>4</v>
      </c>
      <c r="B19">
        <f t="shared" si="13"/>
        <v>204.42585834804925</v>
      </c>
      <c r="D19">
        <v>16</v>
      </c>
      <c r="E19">
        <f t="shared" si="6"/>
        <v>0.871856689453125</v>
      </c>
      <c r="F19">
        <f t="shared" si="7"/>
        <v>0.87188720703125</v>
      </c>
      <c r="G19">
        <f t="shared" si="8"/>
        <v>0.8718719482421875</v>
      </c>
      <c r="H19">
        <f t="shared" si="9"/>
        <v>-9.0053394442790591E-5</v>
      </c>
      <c r="I19">
        <f t="shared" si="10"/>
        <v>1.6803419458355506E-4</v>
      </c>
      <c r="J19">
        <f t="shared" si="11"/>
        <v>3.8989361696550873E-5</v>
      </c>
      <c r="K19">
        <f t="shared" si="12"/>
        <v>3.0517578125E-5</v>
      </c>
    </row>
    <row r="20" spans="1:11">
      <c r="A20">
        <v>5</v>
      </c>
      <c r="B20">
        <f t="shared" si="13"/>
        <v>420.97319347633999</v>
      </c>
      <c r="D20">
        <v>17</v>
      </c>
      <c r="E20">
        <f t="shared" si="6"/>
        <v>0.871856689453125</v>
      </c>
      <c r="F20">
        <f t="shared" si="7"/>
        <v>0.8718719482421875</v>
      </c>
      <c r="G20">
        <f t="shared" si="8"/>
        <v>0.87186431884765625</v>
      </c>
      <c r="H20">
        <f t="shared" si="9"/>
        <v>-9.0053394442790591E-5</v>
      </c>
      <c r="I20">
        <f t="shared" si="10"/>
        <v>3.8989361696550873E-5</v>
      </c>
      <c r="J20">
        <f t="shared" si="11"/>
        <v>-2.5532275966355655E-5</v>
      </c>
      <c r="K20">
        <f t="shared" si="12"/>
        <v>1.52587890625E-5</v>
      </c>
    </row>
    <row r="21" spans="1:11">
      <c r="A21">
        <v>6</v>
      </c>
      <c r="B21">
        <f t="shared" si="13"/>
        <v>745.93186520580207</v>
      </c>
      <c r="D21">
        <v>18</v>
      </c>
      <c r="E21">
        <f t="shared" si="6"/>
        <v>0.87186431884765625</v>
      </c>
      <c r="F21">
        <f t="shared" si="7"/>
        <v>0.8718719482421875</v>
      </c>
      <c r="G21">
        <f t="shared" si="8"/>
        <v>0.87186813354492188</v>
      </c>
      <c r="H21">
        <f t="shared" si="9"/>
        <v>-2.5532275966355655E-5</v>
      </c>
      <c r="I21">
        <f t="shared" si="10"/>
        <v>3.8989361696550873E-5</v>
      </c>
      <c r="J21">
        <f t="shared" si="11"/>
        <v>6.728477967676838E-6</v>
      </c>
      <c r="K21">
        <f t="shared" si="12"/>
        <v>7.62939453125E-6</v>
      </c>
    </row>
    <row r="22" spans="1:11">
      <c r="A22">
        <v>7</v>
      </c>
      <c r="B22">
        <f t="shared" si="13"/>
        <v>1217.5803957010714</v>
      </c>
      <c r="D22">
        <v>19</v>
      </c>
      <c r="E22">
        <f t="shared" si="6"/>
        <v>0.87186431884765625</v>
      </c>
      <c r="F22">
        <f t="shared" si="7"/>
        <v>0.87186813354492188</v>
      </c>
      <c r="G22">
        <f t="shared" si="8"/>
        <v>0.87186622619628906</v>
      </c>
      <c r="H22">
        <f t="shared" si="9"/>
        <v>-2.5532275966355655E-5</v>
      </c>
      <c r="I22">
        <f t="shared" si="10"/>
        <v>6.728477967676838E-6</v>
      </c>
      <c r="J22">
        <f t="shared" si="11"/>
        <v>-9.4019152241386905E-6</v>
      </c>
      <c r="K22">
        <f t="shared" si="12"/>
        <v>3.814697265625E-6</v>
      </c>
    </row>
    <row r="23" spans="1:11">
      <c r="A23">
        <v>8</v>
      </c>
      <c r="B23">
        <f t="shared" si="13"/>
        <v>1849.5850751243051</v>
      </c>
      <c r="D23">
        <v>20</v>
      </c>
      <c r="E23">
        <f t="shared" si="6"/>
        <v>0.87186622619628906</v>
      </c>
      <c r="F23">
        <f t="shared" si="7"/>
        <v>0.87186813354492188</v>
      </c>
      <c r="G23">
        <f t="shared" si="8"/>
        <v>0.87186717987060547</v>
      </c>
      <c r="H23">
        <f t="shared" si="9"/>
        <v>-9.4019152241386905E-6</v>
      </c>
      <c r="I23">
        <f t="shared" si="10"/>
        <v>6.728477967676838E-6</v>
      </c>
      <c r="J23">
        <f t="shared" si="11"/>
        <v>-1.336722684541769E-6</v>
      </c>
      <c r="K23">
        <f t="shared" si="12"/>
        <v>1.9073486328125E-6</v>
      </c>
    </row>
    <row r="24" spans="1:11">
      <c r="A24">
        <v>9</v>
      </c>
      <c r="B24">
        <f t="shared" si="13"/>
        <v>2660.268062628496</v>
      </c>
    </row>
    <row r="25" spans="1:11">
      <c r="A25">
        <v>10</v>
      </c>
      <c r="B25">
        <f t="shared" si="13"/>
        <v>3688.6886990652874</v>
      </c>
    </row>
    <row r="29" spans="1:11">
      <c r="D29" s="5" t="s">
        <v>15</v>
      </c>
      <c r="E29" s="5"/>
    </row>
    <row r="31" spans="1:11">
      <c r="D31" t="s">
        <v>6</v>
      </c>
      <c r="E31" t="s">
        <v>3</v>
      </c>
      <c r="F31" t="s">
        <v>4</v>
      </c>
      <c r="G31" t="s">
        <v>12</v>
      </c>
      <c r="H31" t="s">
        <v>8</v>
      </c>
      <c r="I31" t="s">
        <v>9</v>
      </c>
      <c r="J31" t="s">
        <v>13</v>
      </c>
      <c r="K31" t="s">
        <v>11</v>
      </c>
    </row>
    <row r="32" spans="1:11">
      <c r="D32">
        <v>1</v>
      </c>
      <c r="E32">
        <v>0</v>
      </c>
      <c r="F32">
        <v>1</v>
      </c>
      <c r="G32">
        <f>E32 - (F32 - E32) / (I32 - H32) * H32</f>
        <v>0.77553378036493958</v>
      </c>
      <c r="H32">
        <f>SIN(2*E32) - 3*COS(2*E32) + 4*E32^3 - 3*E32^2 - E32 - 1</f>
        <v>-4</v>
      </c>
      <c r="I32">
        <f>SIN(2*F32) - 3*COS(2*F32) + 4*F32^3 - 3*F32^2 - F32 - 1</f>
        <v>1.1577379364671092</v>
      </c>
      <c r="J32">
        <f>SIN(2*G32) - 3*COS(2*G32) + 4*G32^3 - 3*G32^2 - G32 - 1</f>
        <v>-0.77348140607402183</v>
      </c>
      <c r="K32">
        <f>ABS(F32 - E32)</f>
        <v>1</v>
      </c>
    </row>
    <row r="33" spans="4:11">
      <c r="D33">
        <v>2</v>
      </c>
      <c r="E33" s="3">
        <f>IF(H32*J32&gt;0, G32, E32)</f>
        <v>0.77553378036493958</v>
      </c>
      <c r="F33">
        <f>IF(I32*J32&gt;0, G32, F32)</f>
        <v>1</v>
      </c>
      <c r="G33">
        <f>E33 - (F33 - E33) / (I33 - H33) * H33</f>
        <v>0.8654357626799023</v>
      </c>
      <c r="H33">
        <f>SIN(2*E33) - 3*COS(2*E33) + 4*E33^3 - 3*E33^2 - E33 - 1</f>
        <v>-0.77348140607402183</v>
      </c>
      <c r="I33">
        <f>SIN(2*F33) - 3*COS(2*F33) + 4*F33^3 - 3*F33^2 - F33 - 1</f>
        <v>1.1577379364671092</v>
      </c>
      <c r="J33">
        <f>SIN(2*G33) - 3*COS(2*G33) + 4*G33^3 - 3*G33^2 - G33 - 1</f>
        <v>-5.4207254102078606E-2</v>
      </c>
      <c r="K33">
        <f>ABS(F33 - E33)</f>
        <v>0.22446621963506042</v>
      </c>
    </row>
    <row r="34" spans="4:11">
      <c r="D34">
        <v>3</v>
      </c>
      <c r="E34" s="3">
        <f>IF(H33*J33&gt;0, G33, E33)</f>
        <v>0.8654357626799023</v>
      </c>
      <c r="F34">
        <f>IF(I33*J33&gt;0, G33, F33)</f>
        <v>1</v>
      </c>
      <c r="G34">
        <f>E34 - (F34 - E34) / (I34 - H34) * H34</f>
        <v>0.87145448189445451</v>
      </c>
      <c r="H34">
        <f>SIN(2*E34) - 3*COS(2*E34) + 4*E34^3 - 3*E34^2 - E34 - 1</f>
        <v>-5.4207254102078606E-2</v>
      </c>
      <c r="I34">
        <f>SIN(2*F34) - 3*COS(2*F34) + 4*F34^3 - 3*F34^2 - F34 - 1</f>
        <v>1.1577379364671092</v>
      </c>
      <c r="J34">
        <f>SIN(2*G34) - 3*COS(2*G34) + 4*G34^3 - 3*G34^2 - G34 - 1</f>
        <v>-3.4907522133784674E-3</v>
      </c>
      <c r="K34">
        <f>ABS(F34 - E34)</f>
        <v>0.1345642373200977</v>
      </c>
    </row>
    <row r="35" spans="4:11">
      <c r="D35">
        <v>4</v>
      </c>
      <c r="E35" s="3">
        <f>IF(H34*J34&gt;0, G34, E34)</f>
        <v>0.87145448189445451</v>
      </c>
      <c r="F35">
        <f>IF(I34*J34&gt;0, G34, F34)</f>
        <v>1</v>
      </c>
      <c r="G35">
        <f>E35 - (F35 - E35) / (I35 - H35) * H35</f>
        <v>0.87184090065608255</v>
      </c>
      <c r="H35">
        <f>SIN(2*E35) - 3*COS(2*E35) + 4*E35^3 - 3*E35^2 - E35 - 1</f>
        <v>-3.4907522133784674E-3</v>
      </c>
      <c r="I35">
        <f>SIN(2*F35) - 3*COS(2*F35) + 4*F35^3 - 3*F35^2 - F35 - 1</f>
        <v>1.1577379364671092</v>
      </c>
      <c r="J35">
        <f>SIN(2*G35) - 3*COS(2*G35) + 4*G35^3 - 3*G35^2 - G35 - 1</f>
        <v>-2.2357621328938926E-4</v>
      </c>
      <c r="K35">
        <f>ABS(F35 - E35)</f>
        <v>0.12854551810554549</v>
      </c>
    </row>
    <row r="36" spans="4:11">
      <c r="D36">
        <v>5</v>
      </c>
      <c r="E36" s="3">
        <f>IF(H35*J35&gt;0, G35, E35)</f>
        <v>0.87184090065608255</v>
      </c>
      <c r="F36">
        <f>IF(I35*J35&gt;0, G35, F35)</f>
        <v>1</v>
      </c>
      <c r="G36">
        <f>E36 - (F36 - E36) / (I36 - H36) * H36</f>
        <v>0.87186564528344379</v>
      </c>
      <c r="H36">
        <f>SIN(2*E36) - 3*COS(2*E36) + 4*E36^3 - 3*E36^2 - E36 - 1</f>
        <v>-2.2357621328938926E-4</v>
      </c>
      <c r="I36">
        <f>SIN(2*F36) - 3*COS(2*F36) + 4*F36^3 - 3*F36^2 - F36 - 1</f>
        <v>1.1577379364671092</v>
      </c>
      <c r="J36">
        <f>SIN(2*G36) - 3*COS(2*G36) + 4*G36^3 - 3*G36^2 - G36 - 1</f>
        <v>-1.4314672203252776E-5</v>
      </c>
      <c r="K36">
        <f>ABS(F36 - E36)</f>
        <v>0.12815909934391745</v>
      </c>
    </row>
    <row r="37" spans="4:11">
      <c r="D37">
        <v>6</v>
      </c>
      <c r="E37" s="3">
        <f>IF(H36*J36&gt;0, G36, E36)</f>
        <v>0.87186564528344379</v>
      </c>
      <c r="F37">
        <f>IF(I36*J36&gt;0, G36, F36)</f>
        <v>1</v>
      </c>
      <c r="G37">
        <f>E37 - (F37 - E37) / (I37 - H37) * H37</f>
        <v>0.87186722956132701</v>
      </c>
      <c r="H37">
        <f>SIN(2*E37) - 3*COS(2*E37) + 4*E37^3 - 3*E37^2 - E37 - 1</f>
        <v>-1.4314672203252776E-5</v>
      </c>
      <c r="I37">
        <f>SIN(2*F37) - 3*COS(2*F37) + 4*F37^3 - 3*F37^2 - F37 - 1</f>
        <v>1.1577379364671092</v>
      </c>
      <c r="J37">
        <f>SIN(2*G37) - 3*COS(2*G37) + 4*G37^3 - 3*G37^2 - G37 - 1</f>
        <v>-9.1648965372392865E-7</v>
      </c>
      <c r="K37">
        <f>ABS(F37 - E37)</f>
        <v>0.12813435471655621</v>
      </c>
    </row>
    <row r="38" spans="4:11">
      <c r="D38">
        <v>7</v>
      </c>
      <c r="E38" s="3">
        <f>IF(H37*J37&gt;0, G37, E37)</f>
        <v>0.87186722956132701</v>
      </c>
      <c r="F38">
        <f>IF(I37*J37&gt;0, G37, F37)</f>
        <v>1</v>
      </c>
      <c r="G38">
        <f>E38 - (F38 - E38) / (I38 - H38) * H38</f>
        <v>0.87186733099383751</v>
      </c>
      <c r="H38">
        <f>SIN(2*E38) - 3*COS(2*E38) + 4*E38^3 - 3*E38^2 - E38 - 1</f>
        <v>-9.1648965372392865E-7</v>
      </c>
      <c r="I38">
        <f>SIN(2*F38) - 3*COS(2*F38) + 4*F38^3 - 3*F38^2 - F38 - 1</f>
        <v>1.1577379364671092</v>
      </c>
      <c r="J38">
        <f>SIN(2*G38) - 3*COS(2*G38) + 4*G38^3 - 3*G38^2 - G38 - 1</f>
        <v>-5.8677703917986435E-8</v>
      </c>
      <c r="K38">
        <f>ABS(F38 - E38)</f>
        <v>0.12813277043867299</v>
      </c>
    </row>
    <row r="39" spans="4:11">
      <c r="D39">
        <v>8</v>
      </c>
      <c r="E39" s="3">
        <f>IF(H38*J38&gt;0, G38, E38)</f>
        <v>0.87186733099383751</v>
      </c>
      <c r="F39">
        <f>IF(I38*J38&gt;0, G38, F38)</f>
        <v>1</v>
      </c>
      <c r="G39">
        <f>E39 - (F39 - E39) / (I39 - H39) * H39</f>
        <v>0.87186733748799317</v>
      </c>
      <c r="H39">
        <f>SIN(2*E39) - 3*COS(2*E39) + 4*E39^3 - 3*E39^2 - E39 - 1</f>
        <v>-5.8677703917986435E-8</v>
      </c>
      <c r="I39">
        <f>SIN(2*F39) - 3*COS(2*F39) + 4*F39^3 - 3*F39^2 - F39 - 1</f>
        <v>1.1577379364671092</v>
      </c>
      <c r="J39">
        <f>SIN(2*G39) - 3*COS(2*G39) + 4*G39^3 - 3*G39^2 - G39 - 1</f>
        <v>-3.7568047561720164E-9</v>
      </c>
      <c r="K39">
        <f>ABS(F39 - E39)</f>
        <v>0.12813266900616249</v>
      </c>
    </row>
    <row r="40" spans="4:11">
      <c r="D40">
        <v>9</v>
      </c>
      <c r="E40" s="3">
        <f>IF(H39*J39&gt;0, G39, E39)</f>
        <v>0.87186733748799317</v>
      </c>
      <c r="F40">
        <f>IF(I39*J39&gt;0, G39, F39)</f>
        <v>1</v>
      </c>
      <c r="G40">
        <f>E40 - (F40 - E40) / (I40 - H40) * H40</f>
        <v>0.87186733790377757</v>
      </c>
      <c r="H40">
        <f>SIN(2*E40) - 3*COS(2*E40) + 4*E40^3 - 3*E40^2 - E40 - 1</f>
        <v>-3.7568047561720164E-9</v>
      </c>
      <c r="I40">
        <f>SIN(2*F40) - 3*COS(2*F40) + 4*F40^3 - 3*F40^2 - F40 - 1</f>
        <v>1.1577379364671092</v>
      </c>
      <c r="J40">
        <f>SIN(2*G40) - 3*COS(2*G40) + 4*G40^3 - 3*G40^2 - G40 - 1</f>
        <v>-2.4052648761596629E-10</v>
      </c>
      <c r="K40">
        <f>ABS(F40 - E40)</f>
        <v>0.12813266251200683</v>
      </c>
    </row>
    <row r="41" spans="4:11">
      <c r="D41">
        <v>10</v>
      </c>
      <c r="E41" s="3">
        <f>IF(H40*J40&gt;0, G40, E40)</f>
        <v>0.87186733790377757</v>
      </c>
      <c r="F41">
        <f>IF(I40*J40&gt;0, G40, F40)</f>
        <v>1</v>
      </c>
      <c r="G41">
        <f>E41 - (F41 - E41) / (I41 - H41) * H41</f>
        <v>0.87186733793039783</v>
      </c>
      <c r="H41">
        <f>SIN(2*E41) - 3*COS(2*E41) + 4*E41^3 - 3*E41^2 - E41 - 1</f>
        <v>-2.4052648761596629E-10</v>
      </c>
      <c r="I41">
        <f>SIN(2*F41) - 3*COS(2*F41) + 4*F41^3 - 3*F41^2 - F41 - 1</f>
        <v>1.1577379364671092</v>
      </c>
      <c r="J41">
        <f>SIN(2*G41) - 3*COS(2*G41) + 4*G41^3 - 3*G41^2 - G41 - 1</f>
        <v>-1.5400125619180471E-11</v>
      </c>
      <c r="K41">
        <f>ABS(F41 - E41)</f>
        <v>0.12813266209622243</v>
      </c>
    </row>
    <row r="42" spans="4:11">
      <c r="D42">
        <v>11</v>
      </c>
      <c r="E42" s="3">
        <f>IF(H41*J41&gt;0, G41, E41)</f>
        <v>0.87186733793039783</v>
      </c>
      <c r="F42">
        <f>IF(I41*J41&gt;0, G41, F41)</f>
        <v>1</v>
      </c>
      <c r="G42">
        <f>E42 - (F42 - E42) / (I42 - H42) * H42</f>
        <v>0.87186733793210225</v>
      </c>
      <c r="H42">
        <f>SIN(2*E42) - 3*COS(2*E42) + 4*E42^3 - 3*E42^2 - E42 - 1</f>
        <v>-1.5400125619180471E-11</v>
      </c>
      <c r="I42">
        <f>SIN(2*F42) - 3*COS(2*F42) + 4*F42^3 - 3*F42^2 - F42 - 1</f>
        <v>1.1577379364671092</v>
      </c>
      <c r="J42">
        <f>SIN(2*G42) - 3*COS(2*G42) + 4*G42^3 - 3*G42^2 - G42 - 1</f>
        <v>-9.8632213507698907E-13</v>
      </c>
      <c r="K42">
        <f>ABS(F42 - E42)</f>
        <v>0.12813266206960217</v>
      </c>
    </row>
    <row r="43" spans="4:11">
      <c r="D43">
        <v>12</v>
      </c>
      <c r="E43" s="3">
        <f>IF(H42*J42&gt;0, G42, E42)</f>
        <v>0.87186733793210225</v>
      </c>
      <c r="F43">
        <f>IF(I42*J42&gt;0, G42, F42)</f>
        <v>1</v>
      </c>
      <c r="G43">
        <f>E43 - (F43 - E43) / (I43 - H43) * H43</f>
        <v>0.87186733793221138</v>
      </c>
      <c r="H43">
        <f>SIN(2*E43) - 3*COS(2*E43) + 4*E43^3 - 3*E43^2 - E43 - 1</f>
        <v>-9.8632213507698907E-13</v>
      </c>
      <c r="I43">
        <f>SIN(2*F43) - 3*COS(2*F43) + 4*F43^3 - 3*F43^2 - F43 - 1</f>
        <v>1.1577379364671092</v>
      </c>
      <c r="J43">
        <f>SIN(2*G43) - 3*COS(2*G43) + 4*G43^3 - 3*G43^2 - G43 - 1</f>
        <v>-6.2505556286396313E-14</v>
      </c>
      <c r="K43">
        <f>ABS(F43 - E43)</f>
        <v>0.12813266206789775</v>
      </c>
    </row>
    <row r="44" spans="4:11">
      <c r="D44">
        <v>13</v>
      </c>
      <c r="E44" s="3">
        <f>IF(H43*J43&gt;0, G43, E43)</f>
        <v>0.87186733793221138</v>
      </c>
      <c r="F44">
        <f>IF(I43*J43&gt;0, G43, F43)</f>
        <v>1</v>
      </c>
      <c r="G44">
        <f>E44 - (F44 - E44) / (I44 - H44) * H44</f>
        <v>0.87186733793221827</v>
      </c>
      <c r="H44">
        <f>SIN(2*E44) - 3*COS(2*E44) + 4*E44^3 - 3*E44^2 - E44 - 1</f>
        <v>-6.2505556286396313E-14</v>
      </c>
      <c r="I44">
        <f>SIN(2*F44) - 3*COS(2*F44) + 4*F44^3 - 3*F44^2 - F44 - 1</f>
        <v>1.1577379364671092</v>
      </c>
      <c r="J44">
        <f>SIN(2*G44) - 3*COS(2*G44) + 4*G44^3 - 3*G44^2 - G44 - 1</f>
        <v>-4.9960036108132044E-15</v>
      </c>
      <c r="K44">
        <f>ABS(F44 - E44)</f>
        <v>0.12813266206778862</v>
      </c>
    </row>
    <row r="45" spans="4:11">
      <c r="D45">
        <v>14</v>
      </c>
      <c r="E45" s="3">
        <f>IF(H44*J44&gt;0, G44, E44)</f>
        <v>0.87186733793221827</v>
      </c>
      <c r="F45">
        <f>IF(I44*J44&gt;0, G44, F44)</f>
        <v>1</v>
      </c>
      <c r="G45">
        <f>E45 - (F45 - E45) / (I45 - H45) * H45</f>
        <v>0.87186733793221882</v>
      </c>
      <c r="H45">
        <f>SIN(2*E45) - 3*COS(2*E45) + 4*E45^3 - 3*E45^2 - E45 - 1</f>
        <v>-4.9960036108132044E-15</v>
      </c>
      <c r="I45">
        <f>SIN(2*F45) - 3*COS(2*F45) + 4*F45^3 - 3*F45^2 - F45 - 1</f>
        <v>1.1577379364671092</v>
      </c>
      <c r="J45">
        <f>SIN(2*G45) - 3*COS(2*G45) + 4*G45^3 - 3*G45^2 - G45 - 1</f>
        <v>0</v>
      </c>
      <c r="K45">
        <f>ABS(F45 - E45)</f>
        <v>0.12813266206778173</v>
      </c>
    </row>
    <row r="46" spans="4:11">
      <c r="E46" s="3"/>
    </row>
    <row r="47" spans="4:11">
      <c r="E47" s="4" t="s">
        <v>14</v>
      </c>
      <c r="F47">
        <f>G45</f>
        <v>0.87186733793221882</v>
      </c>
    </row>
    <row r="49" spans="4:9">
      <c r="E49" s="3"/>
    </row>
    <row r="50" spans="4:9">
      <c r="E50" s="3"/>
    </row>
    <row r="51" spans="4:9">
      <c r="D51" s="5" t="s">
        <v>16</v>
      </c>
      <c r="E51" s="5"/>
    </row>
    <row r="53" spans="4:9">
      <c r="D53" t="s">
        <v>6</v>
      </c>
      <c r="E53" s="6" t="s">
        <v>0</v>
      </c>
      <c r="F53" s="6" t="s">
        <v>2</v>
      </c>
      <c r="G53" s="6" t="s">
        <v>17</v>
      </c>
      <c r="H53" s="6" t="s">
        <v>18</v>
      </c>
      <c r="I53" s="6" t="s">
        <v>11</v>
      </c>
    </row>
    <row r="54" spans="4:9">
      <c r="D54">
        <v>1</v>
      </c>
      <c r="E54" s="6">
        <v>0</v>
      </c>
      <c r="F54" s="6">
        <v>-4</v>
      </c>
      <c r="G54" s="6">
        <v>1</v>
      </c>
      <c r="H54" s="6">
        <f>E54-F54/G54</f>
        <v>4</v>
      </c>
      <c r="I54" s="6">
        <f>ABS(H54-E54)</f>
        <v>4</v>
      </c>
    </row>
    <row r="55" spans="4:9">
      <c r="D55">
        <v>2</v>
      </c>
      <c r="E55" s="6">
        <f>H54</f>
        <v>4</v>
      </c>
      <c r="F55" s="6">
        <f>SIN(2*E55)-3*COS(2*E55)+4*E55^3-3*E55^2-E55-1</f>
        <v>204.42585834804925</v>
      </c>
      <c r="G55" s="6">
        <f>6*SIN(2*E55)+2*COS(2*E55)+12*E55^2-6*E55-1</f>
        <v>172.64514941212306</v>
      </c>
      <c r="H55" s="6">
        <f>E55-F55/G55</f>
        <v>2.8159189004490237</v>
      </c>
      <c r="I55" s="6">
        <f t="shared" ref="I55:I63" si="14">ABS(H55-E55)</f>
        <v>1.1840810995509763</v>
      </c>
    </row>
    <row r="56" spans="4:9">
      <c r="D56">
        <v>3</v>
      </c>
      <c r="E56" s="6">
        <f t="shared" ref="E56:E63" si="15">H55</f>
        <v>2.8159189004490237</v>
      </c>
      <c r="F56" s="6">
        <f t="shared" ref="F56:F63" si="16">SIN(2*E56)-3*COS(2*E56)+4*E56^3-3*E56^2-E56-1</f>
        <v>58.718002916387661</v>
      </c>
      <c r="G56" s="6">
        <f t="shared" ref="G56:G63" si="17">6*SIN(2*E56)+2*COS(2*E56)+12*E56^2-6*E56-1</f>
        <v>75.210261307955932</v>
      </c>
      <c r="H56" s="6">
        <f t="shared" ref="H56:H63" si="18">E56-F56/G56</f>
        <v>2.0352009253317598</v>
      </c>
      <c r="I56" s="6">
        <f t="shared" si="14"/>
        <v>0.78071797511726393</v>
      </c>
    </row>
    <row r="57" spans="4:9">
      <c r="D57">
        <v>4</v>
      </c>
      <c r="E57" s="6">
        <f t="shared" si="15"/>
        <v>2.0352009253317598</v>
      </c>
      <c r="F57" s="6">
        <f t="shared" si="16"/>
        <v>19.253684983683371</v>
      </c>
      <c r="G57" s="6">
        <f t="shared" si="17"/>
        <v>30.490287045073558</v>
      </c>
      <c r="H57" s="6">
        <f t="shared" si="18"/>
        <v>1.4037314690022475</v>
      </c>
      <c r="I57" s="6">
        <f t="shared" si="14"/>
        <v>0.63146945632951224</v>
      </c>
    </row>
    <row r="58" spans="4:9">
      <c r="D58">
        <v>5</v>
      </c>
      <c r="E58" s="6">
        <f t="shared" si="15"/>
        <v>1.4037314690022475</v>
      </c>
      <c r="F58" s="6">
        <f t="shared" si="16"/>
        <v>5.9109160632241817</v>
      </c>
      <c r="G58" s="6">
        <f t="shared" si="17"/>
        <v>14.301446320922667</v>
      </c>
      <c r="H58" s="6">
        <f t="shared" si="18"/>
        <v>0.99042249796645399</v>
      </c>
      <c r="I58" s="6">
        <f t="shared" si="14"/>
        <v>0.41330897103579356</v>
      </c>
    </row>
    <row r="59" spans="4:9">
      <c r="D59">
        <v>6</v>
      </c>
      <c r="E59" s="6">
        <f t="shared" si="15"/>
        <v>0.99042249796645399</v>
      </c>
      <c r="F59" s="6">
        <f t="shared" si="16"/>
        <v>1.0659978433524544</v>
      </c>
      <c r="G59" s="6">
        <f t="shared" si="17"/>
        <v>9.5340063105023631</v>
      </c>
      <c r="H59" s="6">
        <f t="shared" si="18"/>
        <v>0.87861243526718935</v>
      </c>
      <c r="I59" s="6">
        <f t="shared" si="14"/>
        <v>0.11181006269926463</v>
      </c>
    </row>
    <row r="60" spans="4:9">
      <c r="D60">
        <v>7</v>
      </c>
      <c r="E60" s="6">
        <f t="shared" si="15"/>
        <v>0.87861243526718935</v>
      </c>
      <c r="F60" s="6">
        <f t="shared" si="16"/>
        <v>5.7246100272890121E-2</v>
      </c>
      <c r="G60" s="6">
        <f t="shared" si="17"/>
        <v>8.51717693226351</v>
      </c>
      <c r="H60" s="6">
        <f t="shared" si="18"/>
        <v>0.87189118235344054</v>
      </c>
      <c r="I60" s="6">
        <f t="shared" si="14"/>
        <v>6.7212529137488097E-3</v>
      </c>
    </row>
    <row r="61" spans="4:9">
      <c r="D61">
        <v>8</v>
      </c>
      <c r="E61" s="6">
        <f t="shared" si="15"/>
        <v>0.87189118235344054</v>
      </c>
      <c r="F61" s="6">
        <f t="shared" si="16"/>
        <v>2.0165416199713349E-4</v>
      </c>
      <c r="G61" s="6">
        <f t="shared" si="17"/>
        <v>8.4571856772827196</v>
      </c>
      <c r="H61" s="6">
        <f t="shared" si="18"/>
        <v>0.87186733823203988</v>
      </c>
      <c r="I61" s="6">
        <f t="shared" si="14"/>
        <v>2.3844121400662388E-5</v>
      </c>
    </row>
    <row r="62" spans="4:9">
      <c r="D62">
        <v>9</v>
      </c>
      <c r="E62" s="6">
        <f t="shared" si="15"/>
        <v>0.87186733823203988</v>
      </c>
      <c r="F62" s="6">
        <f t="shared" si="16"/>
        <v>2.5355781918534603E-9</v>
      </c>
      <c r="G62" s="6">
        <f t="shared" si="17"/>
        <v>8.4569729979267905</v>
      </c>
      <c r="H62" s="6">
        <f t="shared" si="18"/>
        <v>0.87186733793221882</v>
      </c>
      <c r="I62" s="6">
        <f t="shared" si="14"/>
        <v>2.9982105687054172E-10</v>
      </c>
    </row>
    <row r="63" spans="4:9">
      <c r="D63">
        <v>10</v>
      </c>
      <c r="E63" s="7">
        <f t="shared" si="15"/>
        <v>0.87186733793221882</v>
      </c>
      <c r="F63" s="6">
        <f t="shared" si="16"/>
        <v>0</v>
      </c>
      <c r="G63" s="6">
        <f t="shared" si="17"/>
        <v>8.4569729952525226</v>
      </c>
      <c r="H63" s="6">
        <f t="shared" si="18"/>
        <v>0.87186733793221882</v>
      </c>
      <c r="I63" s="6">
        <f t="shared" si="14"/>
        <v>0</v>
      </c>
    </row>
    <row r="65" spans="4:12">
      <c r="E65" s="4" t="s">
        <v>25</v>
      </c>
      <c r="F65">
        <f>E62</f>
        <v>0.87186733823203988</v>
      </c>
    </row>
    <row r="68" spans="4:12">
      <c r="D68" s="5" t="s">
        <v>19</v>
      </c>
      <c r="E68" s="5"/>
      <c r="F68" s="5"/>
    </row>
    <row r="70" spans="4:12" ht="15.75">
      <c r="D70" t="s">
        <v>6</v>
      </c>
      <c r="E70" s="6" t="s">
        <v>22</v>
      </c>
      <c r="F70" s="6" t="s">
        <v>23</v>
      </c>
      <c r="G70" s="6" t="s">
        <v>8</v>
      </c>
      <c r="H70" s="6" t="s">
        <v>9</v>
      </c>
      <c r="I70" s="6" t="s">
        <v>20</v>
      </c>
      <c r="J70" s="9" t="s">
        <v>24</v>
      </c>
      <c r="K70" s="8" t="s">
        <v>21</v>
      </c>
      <c r="L70" s="6" t="s">
        <v>11</v>
      </c>
    </row>
    <row r="71" spans="4:12">
      <c r="D71">
        <v>1</v>
      </c>
      <c r="E71" s="6">
        <v>0</v>
      </c>
      <c r="F71" s="6">
        <v>1</v>
      </c>
      <c r="G71" s="6">
        <f>SIN(2*E71) - 3*COS(2*E71) + 4*E71^3 - 3*E71^2 - E71 - 1</f>
        <v>-4</v>
      </c>
      <c r="H71" s="6">
        <f>SIN(2*F71) - 3*COS(2*F71) + 4*F71^3 - 3*F71^2 - F71 - 1</f>
        <v>1.1577379364671092</v>
      </c>
      <c r="I71" s="6">
        <f>2*COS(2*F71) + 6*SIN(2*F71) + 12*F71^2 - 6*F71 - 1</f>
        <v>9.6234908878598056</v>
      </c>
      <c r="J71" s="6">
        <f>E71-(F71-E71)/(H71-G71)*G71</f>
        <v>0.77553378036493958</v>
      </c>
      <c r="K71" s="6">
        <f>F71-H71/I71</f>
        <v>0.87969667660540785</v>
      </c>
      <c r="L71" s="6">
        <f>ABS(J71-K71)</f>
        <v>0.10416289624046826</v>
      </c>
    </row>
    <row r="72" spans="4:12">
      <c r="D72">
        <v>2</v>
      </c>
      <c r="E72" s="6">
        <f>J71</f>
        <v>0.77553378036493958</v>
      </c>
      <c r="F72" s="6">
        <f>K71</f>
        <v>0.87969667660540785</v>
      </c>
      <c r="G72" s="6">
        <f>SIN(2*E72)-3*COS(2*E72)+4*E72^3-3*E72^2-E72-1</f>
        <v>-0.77348140607402183</v>
      </c>
      <c r="H72" s="6">
        <f t="shared" ref="H72:H73" si="19">SIN(2*F72) - 3*COS(2*F72) + 4*F72^3 - 3*F72^2 - F72 - 1</f>
        <v>6.6486026013450772E-2</v>
      </c>
      <c r="I72" s="6">
        <f t="shared" ref="I72:I75" si="20">2*COS(2*F72) + 6*SIN(2*F72) + 12*F72^2 - 6*F72 - 1</f>
        <v>8.5268622829060448</v>
      </c>
      <c r="J72" s="6">
        <f>E72-((F72-E72)/(H72-G72))*G72</f>
        <v>0.8714518604797763</v>
      </c>
      <c r="K72" s="6">
        <f>F72-H72/I72</f>
        <v>0.87189943257735114</v>
      </c>
      <c r="L72" s="6">
        <f t="shared" ref="L72:L75" si="21">ABS(J72-K72)</f>
        <v>4.4757209757484429E-4</v>
      </c>
    </row>
    <row r="73" spans="4:12">
      <c r="D73">
        <v>3</v>
      </c>
      <c r="E73" s="6">
        <f t="shared" ref="E73:F75" si="22">J72</f>
        <v>0.8714518604797763</v>
      </c>
      <c r="F73" s="6">
        <f t="shared" si="22"/>
        <v>0.87189943257735114</v>
      </c>
      <c r="G73" s="6">
        <f t="shared" ref="G73:H75" si="23">SIN(2*E73)-3*COS(2*E73)+4*E73^3-3*E73^2-E73-1</f>
        <v>-3.5129117629297824E-3</v>
      </c>
      <c r="H73" s="6">
        <f t="shared" si="19"/>
        <v>2.7142814104985646E-4</v>
      </c>
      <c r="I73" s="6">
        <f t="shared" si="20"/>
        <v>8.4572592659780312</v>
      </c>
      <c r="J73" s="6">
        <f t="shared" ref="J73:J75" si="24">E73-((F73-E73)/(H73-G73))*G73</f>
        <v>0.87186733089898372</v>
      </c>
      <c r="K73" s="6">
        <f t="shared" ref="K73:K75" si="25">F73-H73/I73</f>
        <v>0.87186733847540709</v>
      </c>
      <c r="L73" s="6">
        <f t="shared" si="21"/>
        <v>7.5764233775643675E-9</v>
      </c>
    </row>
    <row r="74" spans="4:12">
      <c r="D74">
        <v>4</v>
      </c>
      <c r="E74" s="6">
        <f t="shared" si="22"/>
        <v>0.87186733089898372</v>
      </c>
      <c r="F74" s="6">
        <f>K73</f>
        <v>0.87186733847540709</v>
      </c>
      <c r="G74" s="6">
        <f>SIN(2*E74)-3*COS(2*E74)+4*E74^3-3*E74^2-E74-1</f>
        <v>-5.9479879244150879E-8</v>
      </c>
      <c r="H74" s="6">
        <f>SIN(2*F74) - 3*COS(2*F74) + 4*F74^3 - 3*F74^2 - F74 - 1</f>
        <v>4.5937285086949942E-9</v>
      </c>
      <c r="I74" s="6">
        <f>2*COS(2*F74) + 6*SIN(2*F74) + 12*F74^2 - 6*F74 - 1</f>
        <v>8.4569730000975198</v>
      </c>
      <c r="J74" s="6">
        <f>E74-((F74-E74)/(H74-G74))*G74</f>
        <v>0.87186733793221882</v>
      </c>
      <c r="K74" s="6">
        <f>F74-H74/I74</f>
        <v>0.87186733793221882</v>
      </c>
      <c r="L74" s="6">
        <f t="shared" si="21"/>
        <v>0</v>
      </c>
    </row>
    <row r="75" spans="4:12">
      <c r="D75">
        <v>5</v>
      </c>
      <c r="E75" s="7">
        <f t="shared" si="22"/>
        <v>0.87186733793221882</v>
      </c>
      <c r="F75" s="7">
        <f t="shared" si="22"/>
        <v>0.87186733793221882</v>
      </c>
      <c r="G75" s="6">
        <f t="shared" si="23"/>
        <v>0</v>
      </c>
      <c r="H75" s="6">
        <f t="shared" si="23"/>
        <v>0</v>
      </c>
      <c r="I75" s="6">
        <f t="shared" si="20"/>
        <v>8.4569729952525226</v>
      </c>
      <c r="J75" s="6" t="e">
        <f t="shared" si="24"/>
        <v>#DIV/0!</v>
      </c>
      <c r="K75" s="6">
        <f t="shared" si="25"/>
        <v>0.87186733793221882</v>
      </c>
      <c r="L75" s="6" t="e">
        <f t="shared" si="21"/>
        <v>#DIV/0!</v>
      </c>
    </row>
    <row r="76" spans="4:12">
      <c r="E76" s="7"/>
      <c r="F76" s="7"/>
      <c r="G76" s="6"/>
      <c r="H76" s="6"/>
      <c r="I76" s="6"/>
      <c r="J76" s="6"/>
      <c r="K76" s="6"/>
      <c r="L76" s="6"/>
    </row>
    <row r="77" spans="4:12">
      <c r="E77" s="4" t="s">
        <v>25</v>
      </c>
      <c r="F77">
        <f>E75</f>
        <v>0.87186733793221882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Аганичев</dc:creator>
  <cp:lastModifiedBy>Саша Аганичев</cp:lastModifiedBy>
  <dcterms:created xsi:type="dcterms:W3CDTF">2015-06-05T18:17:20Z</dcterms:created>
  <dcterms:modified xsi:type="dcterms:W3CDTF">2025-02-13T13:37:45Z</dcterms:modified>
</cp:coreProperties>
</file>