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F:\ВКИ\2 курс\2 семестр\Численные методы\"/>
    </mc:Choice>
  </mc:AlternateContent>
  <xr:revisionPtr revIDLastSave="0" documentId="13_ncr:1_{64544C1D-F4F1-4C8A-B6E5-4F3147351C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J4" i="1" s="1"/>
  <c r="H4" i="1"/>
  <c r="I4" i="1"/>
  <c r="K4" i="1"/>
  <c r="B5" i="1"/>
  <c r="B6" i="1"/>
  <c r="B7" i="1"/>
  <c r="B8" i="1"/>
  <c r="B9" i="1"/>
  <c r="B10" i="1"/>
  <c r="B11" i="1"/>
  <c r="B12" i="1"/>
  <c r="B13" i="1"/>
  <c r="B14" i="1"/>
  <c r="B15" i="1"/>
  <c r="G94" i="1"/>
  <c r="H94" i="1"/>
  <c r="I94" i="1"/>
  <c r="H78" i="1"/>
  <c r="I78" i="1" s="1"/>
  <c r="K56" i="1"/>
  <c r="E5" i="1" l="1"/>
  <c r="F5" i="1"/>
  <c r="J94" i="1"/>
  <c r="E95" i="1" s="1"/>
  <c r="K94" i="1"/>
  <c r="E79" i="1"/>
  <c r="K5" i="1" l="1"/>
  <c r="I5" i="1"/>
  <c r="G5" i="1"/>
  <c r="J5" i="1" s="1"/>
  <c r="H5" i="1"/>
  <c r="E6" i="1" s="1"/>
  <c r="L94" i="1"/>
  <c r="F95" i="1"/>
  <c r="H95" i="1" s="1"/>
  <c r="I95" i="1"/>
  <c r="F79" i="1"/>
  <c r="G79" i="1"/>
  <c r="H6" i="1" l="1"/>
  <c r="F6" i="1"/>
  <c r="H79" i="1"/>
  <c r="I79" i="1" s="1"/>
  <c r="E80" i="1"/>
  <c r="I6" i="1" l="1"/>
  <c r="K6" i="1"/>
  <c r="G6" i="1"/>
  <c r="J6" i="1" s="1"/>
  <c r="E7" i="1" s="1"/>
  <c r="F80" i="1"/>
  <c r="G80" i="1"/>
  <c r="H7" i="1" l="1"/>
  <c r="F7" i="1"/>
  <c r="H80" i="1"/>
  <c r="E81" i="1" s="1"/>
  <c r="I7" i="1" l="1"/>
  <c r="K7" i="1"/>
  <c r="G7" i="1"/>
  <c r="J7" i="1" s="1"/>
  <c r="E8" i="1" s="1"/>
  <c r="I80" i="1"/>
  <c r="F81" i="1"/>
  <c r="G81" i="1"/>
  <c r="H8" i="1" l="1"/>
  <c r="F8" i="1"/>
  <c r="H81" i="1"/>
  <c r="I81" i="1"/>
  <c r="E82" i="1"/>
  <c r="K8" i="1" l="1"/>
  <c r="I8" i="1"/>
  <c r="G8" i="1"/>
  <c r="J8" i="1" s="1"/>
  <c r="E9" i="1" s="1"/>
  <c r="F82" i="1"/>
  <c r="G82" i="1"/>
  <c r="G95" i="1"/>
  <c r="H9" i="1" l="1"/>
  <c r="F9" i="1"/>
  <c r="H82" i="1"/>
  <c r="E83" i="1"/>
  <c r="I82" i="1"/>
  <c r="I9" i="1" l="1"/>
  <c r="K9" i="1"/>
  <c r="G9" i="1"/>
  <c r="J9" i="1" s="1"/>
  <c r="E10" i="1" s="1"/>
  <c r="K95" i="1"/>
  <c r="F96" i="1" s="1"/>
  <c r="G83" i="1"/>
  <c r="F83" i="1"/>
  <c r="H83" i="1" s="1"/>
  <c r="J95" i="1"/>
  <c r="H10" i="1" l="1"/>
  <c r="F10" i="1"/>
  <c r="E96" i="1"/>
  <c r="L95" i="1"/>
  <c r="H96" i="1"/>
  <c r="I96" i="1"/>
  <c r="I83" i="1"/>
  <c r="E84" i="1"/>
  <c r="G96" i="1"/>
  <c r="I10" i="1" l="1"/>
  <c r="K10" i="1"/>
  <c r="G10" i="1"/>
  <c r="J10" i="1" s="1"/>
  <c r="E11" i="1" s="1"/>
  <c r="K96" i="1"/>
  <c r="F97" i="1" s="1"/>
  <c r="I97" i="1" s="1"/>
  <c r="J96" i="1"/>
  <c r="F84" i="1"/>
  <c r="G84" i="1"/>
  <c r="H11" i="1" l="1"/>
  <c r="F11" i="1"/>
  <c r="G11" i="1" s="1"/>
  <c r="J11" i="1" s="1"/>
  <c r="H97" i="1"/>
  <c r="K97" i="1" s="1"/>
  <c r="F98" i="1" s="1"/>
  <c r="H84" i="1"/>
  <c r="E97" i="1"/>
  <c r="L96" i="1"/>
  <c r="I84" i="1"/>
  <c r="E85" i="1"/>
  <c r="K11" i="1" l="1"/>
  <c r="I11" i="1"/>
  <c r="F12" i="1" s="1"/>
  <c r="E12" i="1"/>
  <c r="H98" i="1"/>
  <c r="I98" i="1"/>
  <c r="G97" i="1"/>
  <c r="J97" i="1" s="1"/>
  <c r="F85" i="1"/>
  <c r="G85" i="1"/>
  <c r="G12" i="1" l="1"/>
  <c r="J12" i="1" s="1"/>
  <c r="H12" i="1"/>
  <c r="E13" i="1" s="1"/>
  <c r="I12" i="1"/>
  <c r="F13" i="1" s="1"/>
  <c r="K12" i="1"/>
  <c r="K98" i="1"/>
  <c r="H85" i="1"/>
  <c r="I85" i="1" s="1"/>
  <c r="E98" i="1"/>
  <c r="L97" i="1"/>
  <c r="E86" i="1"/>
  <c r="G13" i="1" l="1"/>
  <c r="J13" i="1" s="1"/>
  <c r="H13" i="1"/>
  <c r="E14" i="1" s="1"/>
  <c r="I13" i="1"/>
  <c r="F14" i="1" s="1"/>
  <c r="K13" i="1"/>
  <c r="F100" i="1"/>
  <c r="G98" i="1"/>
  <c r="J98" i="1" s="1"/>
  <c r="L98" i="1" s="1"/>
  <c r="F86" i="1"/>
  <c r="G86" i="1"/>
  <c r="F89" i="1"/>
  <c r="G14" i="1" l="1"/>
  <c r="J14" i="1" s="1"/>
  <c r="H14" i="1"/>
  <c r="E15" i="1" s="1"/>
  <c r="K14" i="1"/>
  <c r="I14" i="1"/>
  <c r="F15" i="1" s="1"/>
  <c r="H86" i="1"/>
  <c r="I86" i="1"/>
  <c r="E87" i="1"/>
  <c r="I15" i="1" l="1"/>
  <c r="K15" i="1"/>
  <c r="G15" i="1"/>
  <c r="J15" i="1" s="1"/>
  <c r="H15" i="1"/>
  <c r="E16" i="1" s="1"/>
  <c r="F87" i="1"/>
  <c r="G87" i="1"/>
  <c r="H16" i="1" l="1"/>
  <c r="F16" i="1"/>
  <c r="H87" i="1"/>
  <c r="I87" i="1" s="1"/>
  <c r="I16" i="1" l="1"/>
  <c r="K16" i="1"/>
  <c r="G16" i="1"/>
  <c r="J16" i="1" s="1"/>
  <c r="E17" i="1" s="1"/>
  <c r="H17" i="1" l="1"/>
  <c r="F17" i="1"/>
  <c r="K17" i="1" l="1"/>
  <c r="I17" i="1"/>
  <c r="G17" i="1"/>
  <c r="J17" i="1" s="1"/>
  <c r="E18" i="1" s="1"/>
  <c r="H18" i="1" l="1"/>
  <c r="F18" i="1"/>
  <c r="I18" i="1" l="1"/>
  <c r="K18" i="1"/>
  <c r="G18" i="1"/>
  <c r="J18" i="1" s="1"/>
  <c r="E19" i="1" s="1"/>
  <c r="H19" i="1" l="1"/>
  <c r="F19" i="1"/>
  <c r="K19" i="1" l="1"/>
  <c r="I19" i="1"/>
  <c r="G19" i="1"/>
  <c r="J19" i="1" s="1"/>
  <c r="E20" i="1" s="1"/>
  <c r="H20" i="1" l="1"/>
  <c r="F20" i="1"/>
  <c r="I20" i="1" l="1"/>
  <c r="K20" i="1"/>
  <c r="G20" i="1"/>
  <c r="J20" i="1" s="1"/>
  <c r="E21" i="1" s="1"/>
  <c r="H21" i="1" l="1"/>
  <c r="F21" i="1"/>
  <c r="I21" i="1" l="1"/>
  <c r="K21" i="1"/>
  <c r="G21" i="1"/>
  <c r="J21" i="1" s="1"/>
  <c r="E22" i="1" s="1"/>
  <c r="H22" i="1" l="1"/>
  <c r="F22" i="1"/>
  <c r="K22" i="1" l="1"/>
  <c r="I22" i="1"/>
  <c r="G22" i="1"/>
  <c r="J22" i="1" s="1"/>
  <c r="E23" i="1" s="1"/>
  <c r="H23" i="1" l="1"/>
  <c r="F23" i="1"/>
  <c r="I23" i="1" l="1"/>
  <c r="K23" i="1"/>
  <c r="G23" i="1"/>
  <c r="J23" i="1" s="1"/>
  <c r="I56" i="1" l="1"/>
  <c r="H56" i="1"/>
  <c r="K30" i="1"/>
  <c r="B47" i="1"/>
  <c r="B48" i="1"/>
  <c r="B49" i="1"/>
  <c r="B50" i="1"/>
  <c r="B51" i="1"/>
  <c r="B31" i="1"/>
  <c r="B32" i="1"/>
  <c r="B33" i="1"/>
  <c r="B34" i="1"/>
  <c r="B35" i="1"/>
  <c r="B36" i="1"/>
  <c r="G30" i="1"/>
  <c r="J30" i="1" s="1"/>
  <c r="I30" i="1"/>
  <c r="H30" i="1"/>
  <c r="B37" i="1"/>
  <c r="B38" i="1"/>
  <c r="B39" i="1"/>
  <c r="B40" i="1"/>
  <c r="B41" i="1"/>
  <c r="B42" i="1"/>
  <c r="B43" i="1"/>
  <c r="B44" i="1"/>
  <c r="B45" i="1"/>
  <c r="B46" i="1"/>
  <c r="E31" i="1" l="1"/>
  <c r="H31" i="1" s="1"/>
  <c r="F31" i="1"/>
  <c r="G56" i="1"/>
  <c r="J56" i="1" s="1"/>
  <c r="F57" i="1" s="1"/>
  <c r="G31" i="1" l="1"/>
  <c r="J31" i="1" s="1"/>
  <c r="E32" i="1" s="1"/>
  <c r="H32" i="1" s="1"/>
  <c r="K31" i="1"/>
  <c r="I31" i="1"/>
  <c r="F32" i="1" s="1"/>
  <c r="I57" i="1"/>
  <c r="E57" i="1"/>
  <c r="H57" i="1" s="1"/>
  <c r="I32" i="1" l="1"/>
  <c r="K32" i="1"/>
  <c r="G32" i="1"/>
  <c r="J32" i="1" s="1"/>
  <c r="E33" i="1" s="1"/>
  <c r="G57" i="1"/>
  <c r="J57" i="1" s="1"/>
  <c r="F58" i="1" s="1"/>
  <c r="K57" i="1"/>
  <c r="H33" i="1" l="1"/>
  <c r="F33" i="1"/>
  <c r="I58" i="1"/>
  <c r="E58" i="1"/>
  <c r="I33" i="1" l="1"/>
  <c r="K33" i="1"/>
  <c r="G33" i="1"/>
  <c r="J33" i="1" s="1"/>
  <c r="E34" i="1" s="1"/>
  <c r="H58" i="1"/>
  <c r="G58" i="1" s="1"/>
  <c r="J58" i="1" s="1"/>
  <c r="F59" i="1" s="1"/>
  <c r="K58" i="1"/>
  <c r="H34" i="1" l="1"/>
  <c r="F34" i="1"/>
  <c r="I59" i="1"/>
  <c r="E59" i="1"/>
  <c r="I34" i="1" l="1"/>
  <c r="K34" i="1"/>
  <c r="G34" i="1"/>
  <c r="J34" i="1" s="1"/>
  <c r="E35" i="1" s="1"/>
  <c r="H59" i="1"/>
  <c r="G59" i="1" s="1"/>
  <c r="J59" i="1" s="1"/>
  <c r="F60" i="1" s="1"/>
  <c r="K59" i="1"/>
  <c r="H35" i="1" l="1"/>
  <c r="F35" i="1"/>
  <c r="I60" i="1"/>
  <c r="E60" i="1"/>
  <c r="K35" i="1" l="1"/>
  <c r="I35" i="1"/>
  <c r="G35" i="1"/>
  <c r="J35" i="1" s="1"/>
  <c r="E36" i="1" s="1"/>
  <c r="H60" i="1"/>
  <c r="G60" i="1" s="1"/>
  <c r="J60" i="1" s="1"/>
  <c r="F61" i="1" s="1"/>
  <c r="K60" i="1"/>
  <c r="H36" i="1" l="1"/>
  <c r="F36" i="1"/>
  <c r="I61" i="1"/>
  <c r="E61" i="1"/>
  <c r="H61" i="1" s="1"/>
  <c r="I36" i="1" l="1"/>
  <c r="K36" i="1"/>
  <c r="G36" i="1"/>
  <c r="J36" i="1" s="1"/>
  <c r="E37" i="1" s="1"/>
  <c r="G61" i="1"/>
  <c r="J61" i="1" s="1"/>
  <c r="F62" i="1" s="1"/>
  <c r="K61" i="1"/>
  <c r="H37" i="1" l="1"/>
  <c r="F37" i="1"/>
  <c r="E62" i="1"/>
  <c r="H62" i="1" s="1"/>
  <c r="I62" i="1"/>
  <c r="K62" i="1"/>
  <c r="I37" i="1" l="1"/>
  <c r="K37" i="1"/>
  <c r="G37" i="1"/>
  <c r="J37" i="1" s="1"/>
  <c r="E38" i="1" s="1"/>
  <c r="G62" i="1"/>
  <c r="J62" i="1" s="1"/>
  <c r="F63" i="1" s="1"/>
  <c r="H38" i="1" l="1"/>
  <c r="F38" i="1"/>
  <c r="E63" i="1"/>
  <c r="K63" i="1" s="1"/>
  <c r="I63" i="1"/>
  <c r="I38" i="1" l="1"/>
  <c r="K38" i="1"/>
  <c r="G38" i="1"/>
  <c r="J38" i="1" s="1"/>
  <c r="E39" i="1" s="1"/>
  <c r="H63" i="1"/>
  <c r="G63" i="1" s="1"/>
  <c r="J63" i="1" s="1"/>
  <c r="F64" i="1" s="1"/>
  <c r="H39" i="1" l="1"/>
  <c r="F39" i="1"/>
  <c r="I64" i="1"/>
  <c r="E64" i="1"/>
  <c r="K39" i="1" l="1"/>
  <c r="I39" i="1"/>
  <c r="G39" i="1"/>
  <c r="J39" i="1" s="1"/>
  <c r="E40" i="1" s="1"/>
  <c r="H64" i="1"/>
  <c r="G64" i="1" s="1"/>
  <c r="J64" i="1" s="1"/>
  <c r="F65" i="1" s="1"/>
  <c r="K64" i="1"/>
  <c r="H40" i="1" l="1"/>
  <c r="F40" i="1"/>
  <c r="I65" i="1"/>
  <c r="E65" i="1"/>
  <c r="K65" i="1" s="1"/>
  <c r="I40" i="1" l="1"/>
  <c r="K40" i="1"/>
  <c r="G40" i="1"/>
  <c r="J40" i="1" s="1"/>
  <c r="E41" i="1" s="1"/>
  <c r="H65" i="1"/>
  <c r="G65" i="1" s="1"/>
  <c r="J65" i="1" s="1"/>
  <c r="F66" i="1" s="1"/>
  <c r="H41" i="1" l="1"/>
  <c r="F41" i="1"/>
  <c r="I66" i="1"/>
  <c r="E66" i="1"/>
  <c r="K66" i="1" s="1"/>
  <c r="I41" i="1" l="1"/>
  <c r="K41" i="1"/>
  <c r="G41" i="1"/>
  <c r="J41" i="1" s="1"/>
  <c r="F42" i="1" s="1"/>
  <c r="H66" i="1"/>
  <c r="G66" i="1" s="1"/>
  <c r="J66" i="1" s="1"/>
  <c r="F67" i="1" s="1"/>
  <c r="I67" i="1" s="1"/>
  <c r="E42" i="1" l="1"/>
  <c r="I42" i="1"/>
  <c r="K42" i="1"/>
  <c r="E67" i="1"/>
  <c r="G42" i="1" l="1"/>
  <c r="J42" i="1" s="1"/>
  <c r="F43" i="1" s="1"/>
  <c r="H42" i="1"/>
  <c r="K67" i="1"/>
  <c r="H67" i="1"/>
  <c r="G67" i="1" s="1"/>
  <c r="J67" i="1" s="1"/>
  <c r="F68" i="1" s="1"/>
  <c r="E43" i="1" l="1"/>
  <c r="K43" i="1" s="1"/>
  <c r="I43" i="1"/>
  <c r="G43" i="1"/>
  <c r="J43" i="1" s="1"/>
  <c r="H43" i="1"/>
  <c r="I68" i="1"/>
  <c r="E68" i="1"/>
  <c r="K68" i="1" s="1"/>
  <c r="E44" i="1" l="1"/>
  <c r="H44" i="1" s="1"/>
  <c r="F44" i="1"/>
  <c r="H68" i="1"/>
  <c r="G68" i="1" s="1"/>
  <c r="J68" i="1" s="1"/>
  <c r="F69" i="1" s="1"/>
  <c r="I69" i="1" s="1"/>
  <c r="I44" i="1" l="1"/>
  <c r="K44" i="1"/>
  <c r="G44" i="1"/>
  <c r="J44" i="1" s="1"/>
  <c r="E45" i="1" s="1"/>
  <c r="E69" i="1"/>
  <c r="H45" i="1" l="1"/>
  <c r="F45" i="1"/>
  <c r="K69" i="1"/>
  <c r="H69" i="1"/>
  <c r="G69" i="1" s="1"/>
  <c r="I45" i="1" l="1"/>
  <c r="K45" i="1"/>
  <c r="G45" i="1"/>
  <c r="J45" i="1" s="1"/>
  <c r="E46" i="1" s="1"/>
  <c r="J69" i="1"/>
  <c r="F72" i="1"/>
  <c r="H46" i="1" l="1"/>
  <c r="F46" i="1"/>
  <c r="G46" i="1" s="1"/>
  <c r="J46" i="1" s="1"/>
  <c r="E47" i="1" l="1"/>
  <c r="I46" i="1"/>
  <c r="F47" i="1" s="1"/>
  <c r="K46" i="1"/>
  <c r="I47" i="1" l="1"/>
  <c r="K47" i="1"/>
  <c r="H47" i="1"/>
  <c r="G47" i="1"/>
  <c r="J47" i="1" s="1"/>
  <c r="F48" i="1" s="1"/>
  <c r="I48" i="1" s="1"/>
  <c r="E48" i="1" l="1"/>
  <c r="K48" i="1" s="1"/>
  <c r="H48" i="1"/>
  <c r="G48" i="1"/>
  <c r="J48" i="1" s="1"/>
  <c r="F49" i="1" s="1"/>
  <c r="E49" i="1" l="1"/>
  <c r="I49" i="1"/>
  <c r="K49" i="1"/>
  <c r="G49" i="1"/>
  <c r="J49" i="1" s="1"/>
  <c r="H49" i="1"/>
</calcChain>
</file>

<file path=xl/sharedStrings.xml><?xml version="1.0" encoding="utf-8"?>
<sst xmlns="http://schemas.openxmlformats.org/spreadsheetml/2006/main" count="53" uniqueCount="26">
  <si>
    <t>x</t>
  </si>
  <si>
    <t>Таблица значений функции</t>
  </si>
  <si>
    <t>f(x)</t>
  </si>
  <si>
    <t>a</t>
  </si>
  <si>
    <t>b</t>
  </si>
  <si>
    <t>Метод половинного деления</t>
  </si>
  <si>
    <t>Итерация</t>
  </si>
  <si>
    <t>c=(a+b)/2</t>
  </si>
  <si>
    <t>f(a)</t>
  </si>
  <si>
    <t>f(b)</t>
  </si>
  <si>
    <t>f(c)</t>
  </si>
  <si>
    <t>Точность</t>
  </si>
  <si>
    <t>c</t>
  </si>
  <si>
    <t>f(с)</t>
  </si>
  <si>
    <t>х=</t>
  </si>
  <si>
    <t>Метод хорд</t>
  </si>
  <si>
    <t>Метод касательных</t>
  </si>
  <si>
    <t>f'(x)</t>
  </si>
  <si>
    <t>Хn+1</t>
  </si>
  <si>
    <t>Метод хорд и касательных</t>
  </si>
  <si>
    <t>f'(b)</t>
  </si>
  <si>
    <r>
      <rPr>
        <sz val="12"/>
        <color theme="1"/>
        <rFont val="Calibri"/>
        <family val="2"/>
        <charset val="204"/>
        <scheme val="minor"/>
      </rPr>
      <t>b</t>
    </r>
    <r>
      <rPr>
        <sz val="8"/>
        <color theme="1"/>
        <rFont val="Calibri"/>
        <family val="2"/>
        <charset val="204"/>
        <scheme val="minor"/>
      </rPr>
      <t>n+1</t>
    </r>
  </si>
  <si>
    <r>
      <t>a</t>
    </r>
    <r>
      <rPr>
        <sz val="8"/>
        <color theme="1"/>
        <rFont val="Calibri"/>
        <family val="2"/>
        <charset val="204"/>
        <scheme val="minor"/>
      </rPr>
      <t>n</t>
    </r>
  </si>
  <si>
    <r>
      <t>b</t>
    </r>
    <r>
      <rPr>
        <sz val="8"/>
        <color theme="1"/>
        <rFont val="Calibri"/>
        <family val="2"/>
        <charset val="204"/>
        <scheme val="minor"/>
      </rPr>
      <t>n</t>
    </r>
  </si>
  <si>
    <r>
      <rPr>
        <sz val="12"/>
        <color theme="1"/>
        <rFont val="Calibri"/>
        <family val="2"/>
        <charset val="204"/>
        <scheme val="minor"/>
      </rPr>
      <t>a</t>
    </r>
    <r>
      <rPr>
        <sz val="8"/>
        <color theme="1"/>
        <rFont val="Calibri"/>
        <family val="2"/>
        <charset val="204"/>
        <scheme val="minor"/>
      </rPr>
      <t>n+1</t>
    </r>
  </si>
  <si>
    <t>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</si>
</sst>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9"/>
      <color rgb="FFFFFFFF"/>
      <name val="Var(--ds-font-family-code)"/>
    </font>
    <font>
      <sz val="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3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abSelected="1" topLeftCell="A70" zoomScale="85" zoomScaleNormal="85" workbookViewId="0">
      <selection activeCell="O15" sqref="O15"/>
    </sheetView>
  </sheetViews>
  <sheetFormatPr defaultRowHeight="15"/>
  <cols>
    <col min="1" max="1" width="12.7109375" customWidth="1"/>
    <col min="2" max="2" width="13.28515625" customWidth="1"/>
    <col min="4" max="4" width="9.28515625" customWidth="1"/>
    <col min="5" max="5" width="11.7109375" bestFit="1" customWidth="1"/>
    <col min="6" max="7" width="12.7109375" bestFit="1" customWidth="1"/>
    <col min="8" max="8" width="12.85546875" bestFit="1" customWidth="1"/>
    <col min="9" max="9" width="9.140625" customWidth="1"/>
    <col min="10" max="10" width="12.7109375" bestFit="1" customWidth="1"/>
    <col min="11" max="11" width="12" bestFit="1" customWidth="1"/>
  </cols>
  <sheetData>
    <row r="1" spans="1:11">
      <c r="A1" t="s">
        <v>1</v>
      </c>
      <c r="D1" t="s">
        <v>5</v>
      </c>
    </row>
    <row r="3" spans="1:11">
      <c r="A3" t="s">
        <v>0</v>
      </c>
      <c r="B3" t="s">
        <v>2</v>
      </c>
      <c r="D3" t="s">
        <v>6</v>
      </c>
      <c r="E3" t="s">
        <v>3</v>
      </c>
      <c r="F3" t="s">
        <v>4</v>
      </c>
      <c r="G3" t="s">
        <v>7</v>
      </c>
      <c r="H3" t="s">
        <v>8</v>
      </c>
      <c r="I3" t="s">
        <v>9</v>
      </c>
      <c r="J3" t="s">
        <v>10</v>
      </c>
      <c r="K3" t="s">
        <v>11</v>
      </c>
    </row>
    <row r="4" spans="1:11">
      <c r="D4">
        <v>1</v>
      </c>
      <c r="E4">
        <v>-4</v>
      </c>
      <c r="F4">
        <v>-3</v>
      </c>
      <c r="G4">
        <f>(E4+F4)/2</f>
        <v>-3.5</v>
      </c>
      <c r="H4">
        <f>SIN(2*E4) - 4*SIN(3*E4) - E4^3 - 4*E4^2 - 3*E4 - 7</f>
        <v>1.8643500813748801</v>
      </c>
      <c r="I4">
        <f t="shared" ref="H4:J5" si="0">SIN(2*F4) - 4*SIN(3*F4) - F4^3 - 4*F4^2 - 3*F4 - 7</f>
        <v>-5.072110560834048</v>
      </c>
      <c r="J4">
        <f>SIN(2*G4) - 4*SIN(3*G4) - G4^3 - 4*G4^2 - 3*G4 - 7</f>
        <v>-6.8007696386054732</v>
      </c>
      <c r="K4">
        <f>ABS(F4-E4)</f>
        <v>1</v>
      </c>
    </row>
    <row r="5" spans="1:11">
      <c r="A5">
        <v>-5</v>
      </c>
      <c r="B5">
        <f>SIN(2*A5) - 4*SIN(3*A5) - A5^3 - 4*A5^2 - 3*A5 - 7</f>
        <v>36.145172471517839</v>
      </c>
      <c r="D5">
        <v>2</v>
      </c>
      <c r="E5">
        <f>IF(H4*J4&gt;0, G4, E4)</f>
        <v>-4</v>
      </c>
      <c r="F5">
        <f>IF(I4*J4&gt;0, G4, F4)</f>
        <v>-3.5</v>
      </c>
      <c r="G5">
        <f>(E5+F5)/2</f>
        <v>-3.75</v>
      </c>
      <c r="H5">
        <f t="shared" si="0"/>
        <v>1.8643500813748801</v>
      </c>
      <c r="I5">
        <f t="shared" si="0"/>
        <v>-6.8007696386054732</v>
      </c>
      <c r="J5">
        <f t="shared" si="0"/>
        <v>-4.0748569668197874</v>
      </c>
      <c r="K5">
        <f>ABS(F5-E5)</f>
        <v>0.5</v>
      </c>
    </row>
    <row r="6" spans="1:11">
      <c r="A6">
        <v>-4</v>
      </c>
      <c r="B6">
        <f t="shared" ref="B6:B15" si="1">SIN(2*A6) - 4*SIN(3*A6) - A6^3 - 4*A6^2 - 3*A6 - 7</f>
        <v>1.8643500813748801</v>
      </c>
      <c r="D6">
        <v>3</v>
      </c>
      <c r="E6">
        <f>IF(H5*J5&gt;0, G5, E5)</f>
        <v>-4</v>
      </c>
      <c r="F6">
        <f t="shared" ref="F6:F17" si="2">IF(I5*J5&gt;0, G5, F5)</f>
        <v>-3.75</v>
      </c>
      <c r="G6">
        <f t="shared" ref="G6:G17" si="3">(E6+F6)/2</f>
        <v>-3.875</v>
      </c>
      <c r="H6">
        <f t="shared" ref="H6:H17" si="4">SIN(2*E6) - 4*SIN(3*E6) - E6^3 - 4*E6^2 - 3*E6 - 7</f>
        <v>1.8643500813748801</v>
      </c>
      <c r="I6">
        <f t="shared" ref="I6:I17" si="5">SIN(2*F6) - 4*SIN(3*F6) - F6^3 - 4*F6^2 - 3*F6 - 7</f>
        <v>-4.0748569668197874</v>
      </c>
      <c r="J6">
        <f t="shared" ref="J6:J17" si="6">SIN(2*G6) - 4*SIN(3*G6) - G6^3 - 4*G6^2 - 3*G6 - 7</f>
        <v>-1.4800147583326151</v>
      </c>
      <c r="K6">
        <f>ABS(F6-E6)</f>
        <v>0.25</v>
      </c>
    </row>
    <row r="7" spans="1:11">
      <c r="A7">
        <v>-3</v>
      </c>
      <c r="B7">
        <f t="shared" si="1"/>
        <v>-5.072110560834048</v>
      </c>
      <c r="D7">
        <v>4</v>
      </c>
      <c r="E7">
        <f t="shared" ref="E7:E17" si="7">IF(H6*J6&gt;0, G6, E6)</f>
        <v>-4</v>
      </c>
      <c r="F7">
        <f t="shared" si="2"/>
        <v>-3.875</v>
      </c>
      <c r="G7">
        <f t="shared" si="3"/>
        <v>-3.9375</v>
      </c>
      <c r="H7">
        <f t="shared" si="4"/>
        <v>1.8643500813748801</v>
      </c>
      <c r="I7">
        <f t="shared" si="5"/>
        <v>-1.4800147583326151</v>
      </c>
      <c r="J7">
        <f t="shared" si="6"/>
        <v>0.10586380765085579</v>
      </c>
      <c r="K7">
        <f t="shared" ref="K7:K17" si="8">ABS(F7-E7)</f>
        <v>0.125</v>
      </c>
    </row>
    <row r="8" spans="1:11">
      <c r="A8">
        <v>-2</v>
      </c>
      <c r="B8">
        <f t="shared" si="1"/>
        <v>-9.360859497487775</v>
      </c>
      <c r="D8">
        <v>5</v>
      </c>
      <c r="E8">
        <f t="shared" si="7"/>
        <v>-3.9375</v>
      </c>
      <c r="F8">
        <f t="shared" si="2"/>
        <v>-3.875</v>
      </c>
      <c r="G8">
        <f t="shared" si="3"/>
        <v>-3.90625</v>
      </c>
      <c r="H8">
        <f t="shared" si="4"/>
        <v>0.10586380765085579</v>
      </c>
      <c r="I8">
        <f t="shared" si="5"/>
        <v>-1.4800147583326151</v>
      </c>
      <c r="J8">
        <f t="shared" si="6"/>
        <v>-0.70973293709261043</v>
      </c>
      <c r="K8">
        <f t="shared" si="8"/>
        <v>6.25E-2</v>
      </c>
    </row>
    <row r="9" spans="1:11">
      <c r="A9">
        <v>-1</v>
      </c>
      <c r="B9">
        <f t="shared" si="1"/>
        <v>-7.3448173945862134</v>
      </c>
      <c r="D9">
        <v>6</v>
      </c>
      <c r="E9">
        <f t="shared" si="7"/>
        <v>-3.9375</v>
      </c>
      <c r="F9">
        <f t="shared" si="2"/>
        <v>-3.90625</v>
      </c>
      <c r="G9">
        <f t="shared" si="3"/>
        <v>-3.921875</v>
      </c>
      <c r="H9">
        <f t="shared" si="4"/>
        <v>0.10586380765085579</v>
      </c>
      <c r="I9">
        <f t="shared" si="5"/>
        <v>-0.70973293709261043</v>
      </c>
      <c r="J9">
        <f t="shared" si="6"/>
        <v>-0.30747283334502384</v>
      </c>
      <c r="K9">
        <f t="shared" si="8"/>
        <v>3.125E-2</v>
      </c>
    </row>
    <row r="10" spans="1:11">
      <c r="A10">
        <v>0</v>
      </c>
      <c r="B10">
        <f t="shared" si="1"/>
        <v>-7</v>
      </c>
      <c r="D10">
        <v>7</v>
      </c>
      <c r="E10">
        <f t="shared" si="7"/>
        <v>-3.9375</v>
      </c>
      <c r="F10">
        <f t="shared" si="2"/>
        <v>-3.921875</v>
      </c>
      <c r="G10">
        <f t="shared" si="3"/>
        <v>-3.9296875</v>
      </c>
      <c r="H10">
        <f t="shared" si="4"/>
        <v>0.10586380765085579</v>
      </c>
      <c r="I10">
        <f t="shared" si="5"/>
        <v>-0.30747283334502384</v>
      </c>
      <c r="J10">
        <f t="shared" si="6"/>
        <v>-0.10217249087361324</v>
      </c>
      <c r="K10">
        <f t="shared" si="8"/>
        <v>1.5625E-2</v>
      </c>
    </row>
    <row r="11" spans="1:11">
      <c r="A11">
        <v>1</v>
      </c>
      <c r="B11">
        <f t="shared" si="1"/>
        <v>-14.655182605413788</v>
      </c>
      <c r="D11">
        <v>8</v>
      </c>
      <c r="E11">
        <f t="shared" si="7"/>
        <v>-3.9375</v>
      </c>
      <c r="F11">
        <f t="shared" si="2"/>
        <v>-3.9296875</v>
      </c>
      <c r="G11">
        <f t="shared" si="3"/>
        <v>-3.93359375</v>
      </c>
      <c r="H11">
        <f t="shared" si="4"/>
        <v>0.10586380765085579</v>
      </c>
      <c r="I11">
        <f t="shared" si="5"/>
        <v>-0.10217249087361324</v>
      </c>
      <c r="J11">
        <f t="shared" si="6"/>
        <v>1.5057876217667854E-3</v>
      </c>
      <c r="K11">
        <f t="shared" si="8"/>
        <v>7.8125E-3</v>
      </c>
    </row>
    <row r="12" spans="1:11">
      <c r="A12">
        <v>2</v>
      </c>
      <c r="B12">
        <f t="shared" si="1"/>
        <v>-36.639140502512227</v>
      </c>
      <c r="D12">
        <v>9</v>
      </c>
      <c r="E12">
        <f t="shared" si="7"/>
        <v>-3.93359375</v>
      </c>
      <c r="F12">
        <f t="shared" si="2"/>
        <v>-3.9296875</v>
      </c>
      <c r="G12">
        <f t="shared" si="3"/>
        <v>-3.931640625</v>
      </c>
      <c r="H12">
        <f t="shared" si="4"/>
        <v>1.5057876217667854E-3</v>
      </c>
      <c r="I12">
        <f t="shared" si="5"/>
        <v>-0.10217249087361324</v>
      </c>
      <c r="J12">
        <f t="shared" si="6"/>
        <v>-5.0418586989934511E-2</v>
      </c>
      <c r="K12">
        <f t="shared" si="8"/>
        <v>3.90625E-3</v>
      </c>
    </row>
    <row r="13" spans="1:11">
      <c r="A13">
        <v>3</v>
      </c>
      <c r="B13">
        <f t="shared" si="1"/>
        <v>-80.927889439165952</v>
      </c>
      <c r="D13">
        <v>10</v>
      </c>
      <c r="E13">
        <f t="shared" si="7"/>
        <v>-3.93359375</v>
      </c>
      <c r="F13">
        <f t="shared" si="2"/>
        <v>-3.931640625</v>
      </c>
      <c r="G13">
        <f t="shared" si="3"/>
        <v>-3.9326171875</v>
      </c>
      <c r="H13">
        <f t="shared" si="4"/>
        <v>1.5057876217667854E-3</v>
      </c>
      <c r="I13">
        <f t="shared" si="5"/>
        <v>-5.0418586989934511E-2</v>
      </c>
      <c r="J13">
        <f t="shared" si="6"/>
        <v>-2.4477675203002036E-2</v>
      </c>
      <c r="K13">
        <f t="shared" si="8"/>
        <v>1.953125E-3</v>
      </c>
    </row>
    <row r="14" spans="1:11">
      <c r="A14">
        <v>4</v>
      </c>
      <c r="B14">
        <f t="shared" si="1"/>
        <v>-143.86435008137488</v>
      </c>
      <c r="D14">
        <v>11</v>
      </c>
      <c r="E14">
        <f t="shared" si="7"/>
        <v>-3.93359375</v>
      </c>
      <c r="F14">
        <f t="shared" si="2"/>
        <v>-3.9326171875</v>
      </c>
      <c r="G14">
        <f t="shared" si="3"/>
        <v>-3.93310546875</v>
      </c>
      <c r="H14">
        <f t="shared" si="4"/>
        <v>1.5057876217667854E-3</v>
      </c>
      <c r="I14">
        <f t="shared" si="5"/>
        <v>-2.4477675203002036E-2</v>
      </c>
      <c r="J14">
        <f t="shared" si="6"/>
        <v>-1.1491258493073531E-2</v>
      </c>
      <c r="K14">
        <f t="shared" si="8"/>
        <v>9.765625E-4</v>
      </c>
    </row>
    <row r="15" spans="1:11">
      <c r="A15">
        <v>5</v>
      </c>
      <c r="B15">
        <f t="shared" si="1"/>
        <v>-250.14517247151784</v>
      </c>
      <c r="D15">
        <v>12</v>
      </c>
      <c r="E15">
        <f t="shared" si="7"/>
        <v>-3.93359375</v>
      </c>
      <c r="F15">
        <f t="shared" si="2"/>
        <v>-3.93310546875</v>
      </c>
      <c r="G15">
        <f t="shared" si="3"/>
        <v>-3.933349609375</v>
      </c>
      <c r="H15">
        <f t="shared" si="4"/>
        <v>1.5057876217667854E-3</v>
      </c>
      <c r="I15">
        <f t="shared" si="5"/>
        <v>-1.1491258493073531E-2</v>
      </c>
      <c r="J15">
        <f t="shared" si="6"/>
        <v>-4.9940635883558571E-3</v>
      </c>
      <c r="K15">
        <f t="shared" si="8"/>
        <v>4.8828125E-4</v>
      </c>
    </row>
    <row r="16" spans="1:11">
      <c r="D16">
        <v>13</v>
      </c>
      <c r="E16">
        <f t="shared" si="7"/>
        <v>-3.93359375</v>
      </c>
      <c r="F16">
        <f t="shared" si="2"/>
        <v>-3.933349609375</v>
      </c>
      <c r="G16">
        <f t="shared" si="3"/>
        <v>-3.9334716796875</v>
      </c>
      <c r="H16">
        <f t="shared" si="4"/>
        <v>1.5057876217667854E-3</v>
      </c>
      <c r="I16">
        <f t="shared" si="5"/>
        <v>-4.9940635883558571E-3</v>
      </c>
      <c r="J16">
        <f t="shared" si="6"/>
        <v>-1.7444699560655863E-3</v>
      </c>
      <c r="K16">
        <f t="shared" si="8"/>
        <v>2.44140625E-4</v>
      </c>
    </row>
    <row r="17" spans="1:11">
      <c r="D17">
        <v>14</v>
      </c>
      <c r="E17">
        <f t="shared" si="7"/>
        <v>-3.93359375</v>
      </c>
      <c r="F17">
        <f t="shared" si="2"/>
        <v>-3.9334716796875</v>
      </c>
      <c r="G17">
        <f t="shared" si="3"/>
        <v>-3.93353271484375</v>
      </c>
      <c r="H17">
        <f t="shared" si="4"/>
        <v>1.5057876217667854E-3</v>
      </c>
      <c r="I17">
        <f t="shared" si="5"/>
        <v>-1.7444699560655863E-3</v>
      </c>
      <c r="J17">
        <f t="shared" si="6"/>
        <v>-1.1942415216026347E-4</v>
      </c>
      <c r="K17">
        <f t="shared" si="8"/>
        <v>1.220703125E-4</v>
      </c>
    </row>
    <row r="18" spans="1:11">
      <c r="D18">
        <v>15</v>
      </c>
      <c r="E18">
        <f t="shared" ref="E18:E23" si="9">IF(H17*J17&gt;0, G17, E17)</f>
        <v>-3.93359375</v>
      </c>
      <c r="F18">
        <f t="shared" ref="F18:F23" si="10">IF(I17*J17&gt;0, G17, F17)</f>
        <v>-3.93353271484375</v>
      </c>
      <c r="G18">
        <f t="shared" ref="G18:G23" si="11">(E18+F18)/2</f>
        <v>-3.933563232421875</v>
      </c>
      <c r="H18">
        <f t="shared" ref="H18:H23" si="12">SIN(2*E18) - 4*SIN(3*E18) - E18^3 - 4*E18^2 - 3*E18 - 7</f>
        <v>1.5057876217667854E-3</v>
      </c>
      <c r="I18">
        <f t="shared" ref="I18:I23" si="13">SIN(2*F18) - 4*SIN(3*F18) - F18^3 - 4*F18^2 - 3*F18 - 7</f>
        <v>-1.1942415216026347E-4</v>
      </c>
      <c r="J18">
        <f t="shared" ref="J18:J23" si="14">SIN(2*G18) - 4*SIN(3*G18) - G18^3 - 4*G18^2 - 3*G18 - 7</f>
        <v>6.9316098957017402E-4</v>
      </c>
      <c r="K18">
        <f t="shared" ref="K18:K23" si="15">ABS(F18-E18)</f>
        <v>6.103515625E-5</v>
      </c>
    </row>
    <row r="19" spans="1:11">
      <c r="D19">
        <v>16</v>
      </c>
      <c r="E19">
        <f t="shared" si="9"/>
        <v>-3.933563232421875</v>
      </c>
      <c r="F19">
        <f t="shared" si="10"/>
        <v>-3.93353271484375</v>
      </c>
      <c r="G19">
        <f t="shared" si="11"/>
        <v>-3.9335479736328125</v>
      </c>
      <c r="H19">
        <f t="shared" si="12"/>
        <v>6.9316098957017402E-4</v>
      </c>
      <c r="I19">
        <f t="shared" si="13"/>
        <v>-1.1942415216026347E-4</v>
      </c>
      <c r="J19">
        <f t="shared" si="14"/>
        <v>2.8686323226878585E-4</v>
      </c>
      <c r="K19">
        <f t="shared" si="15"/>
        <v>3.0517578125E-5</v>
      </c>
    </row>
    <row r="20" spans="1:11">
      <c r="D20">
        <v>17</v>
      </c>
      <c r="E20">
        <f t="shared" si="9"/>
        <v>-3.9335479736328125</v>
      </c>
      <c r="F20">
        <f t="shared" si="10"/>
        <v>-3.93353271484375</v>
      </c>
      <c r="G20">
        <f t="shared" si="11"/>
        <v>-3.9335403442382813</v>
      </c>
      <c r="H20">
        <f t="shared" si="12"/>
        <v>2.8686323226878585E-4</v>
      </c>
      <c r="I20">
        <f t="shared" si="13"/>
        <v>-1.1942415216026347E-4</v>
      </c>
      <c r="J20">
        <f t="shared" si="14"/>
        <v>8.3718243431007977E-5</v>
      </c>
      <c r="K20">
        <f t="shared" si="15"/>
        <v>1.52587890625E-5</v>
      </c>
    </row>
    <row r="21" spans="1:11">
      <c r="D21">
        <v>18</v>
      </c>
      <c r="E21">
        <f t="shared" si="9"/>
        <v>-3.9335403442382813</v>
      </c>
      <c r="F21">
        <f t="shared" si="10"/>
        <v>-3.93353271484375</v>
      </c>
      <c r="G21">
        <f t="shared" si="11"/>
        <v>-3.9335365295410156</v>
      </c>
      <c r="H21">
        <f t="shared" si="12"/>
        <v>8.3718243431007977E-5</v>
      </c>
      <c r="I21">
        <f t="shared" si="13"/>
        <v>-1.1942415216026347E-4</v>
      </c>
      <c r="J21">
        <f t="shared" si="14"/>
        <v>-1.785327852132923E-5</v>
      </c>
      <c r="K21">
        <f t="shared" si="15"/>
        <v>7.62939453125E-6</v>
      </c>
    </row>
    <row r="22" spans="1:11">
      <c r="D22">
        <v>19</v>
      </c>
      <c r="E22">
        <f t="shared" si="9"/>
        <v>-3.9335403442382813</v>
      </c>
      <c r="F22">
        <f t="shared" si="10"/>
        <v>-3.9335365295410156</v>
      </c>
      <c r="G22">
        <f t="shared" si="11"/>
        <v>-3.9335384368896484</v>
      </c>
      <c r="H22">
        <f t="shared" si="12"/>
        <v>8.3718243431007977E-5</v>
      </c>
      <c r="I22">
        <f t="shared" si="13"/>
        <v>-1.785327852132923E-5</v>
      </c>
      <c r="J22">
        <f t="shared" si="14"/>
        <v>3.2932401410334933E-5</v>
      </c>
      <c r="K22">
        <f t="shared" si="15"/>
        <v>3.814697265625E-6</v>
      </c>
    </row>
    <row r="23" spans="1:11">
      <c r="D23">
        <v>20</v>
      </c>
      <c r="E23">
        <f t="shared" si="9"/>
        <v>-3.9335384368896484</v>
      </c>
      <c r="F23">
        <f t="shared" si="10"/>
        <v>-3.9335365295410156</v>
      </c>
      <c r="G23">
        <f t="shared" si="11"/>
        <v>-3.933537483215332</v>
      </c>
      <c r="H23">
        <f t="shared" si="12"/>
        <v>3.2932401410334933E-5</v>
      </c>
      <c r="I23">
        <f t="shared" si="13"/>
        <v>-1.785327852132923E-5</v>
      </c>
      <c r="J23">
        <f t="shared" si="14"/>
        <v>7.5395411798240275E-6</v>
      </c>
      <c r="K23">
        <f t="shared" si="15"/>
        <v>1.9073486328125E-6</v>
      </c>
    </row>
    <row r="27" spans="1:11">
      <c r="A27" t="s">
        <v>1</v>
      </c>
      <c r="D27" s="5" t="s">
        <v>5</v>
      </c>
      <c r="E27" s="5"/>
      <c r="F27" s="5"/>
    </row>
    <row r="29" spans="1:11">
      <c r="A29" t="s">
        <v>0</v>
      </c>
      <c r="B29" t="s">
        <v>2</v>
      </c>
      <c r="D29" t="s">
        <v>6</v>
      </c>
      <c r="E29" t="s">
        <v>3</v>
      </c>
      <c r="F29" t="s">
        <v>4</v>
      </c>
      <c r="G29" t="s">
        <v>7</v>
      </c>
      <c r="H29" t="s">
        <v>8</v>
      </c>
      <c r="I29" t="s">
        <v>9</v>
      </c>
      <c r="J29" t="s">
        <v>10</v>
      </c>
      <c r="K29" t="s">
        <v>11</v>
      </c>
    </row>
    <row r="30" spans="1:11">
      <c r="D30">
        <v>1</v>
      </c>
      <c r="E30">
        <v>0</v>
      </c>
      <c r="F30">
        <v>1</v>
      </c>
      <c r="G30">
        <f>(E30+F30)/2</f>
        <v>0.5</v>
      </c>
      <c r="H30">
        <f>SIN(2*E30) - 3*COS(2*E30) + 4*E30^3 - 3*E30^2 - E30 - 1</f>
        <v>-4</v>
      </c>
      <c r="I30">
        <f>SIN(2*F30) - 3*COS(2*F30) + 4*F30^3 - 3*F30^2 - F30 - 1</f>
        <v>1.1577379364671092</v>
      </c>
      <c r="J30">
        <f>SIN(2*G30) - 3*COS(2*G30) + 4*G30^3 - 3*G30^2 - G30 - 1</f>
        <v>-2.529435932796523</v>
      </c>
      <c r="K30">
        <f>ABS(F30-E30)</f>
        <v>1</v>
      </c>
    </row>
    <row r="31" spans="1:11">
      <c r="A31">
        <v>-10</v>
      </c>
      <c r="B31">
        <f>SIN(2*A31) - 3*COS(2*A31) + 4*A31^3 - 3*A31^2 - A31 - 1</f>
        <v>-4293.137191436168</v>
      </c>
      <c r="D31">
        <v>2</v>
      </c>
      <c r="E31">
        <f>IF(H30*J30&gt;0, G30, E30)</f>
        <v>0.5</v>
      </c>
      <c r="F31">
        <f>IF(I30*J30&gt;0, G30, F30)</f>
        <v>1</v>
      </c>
      <c r="G31">
        <f>(E31+F31)/2</f>
        <v>0.75</v>
      </c>
      <c r="H31">
        <f>SIN(2*E31) - 3*COS(2*E31) + 4*E31^3 - 3*E31^2 - E31 - 1</f>
        <v>-2.529435932796523</v>
      </c>
      <c r="I31">
        <f>SIN(2*F31) - 3*COS(2*F31) + 4*F31^3 - 3*F31^2 - F31 - 1</f>
        <v>1.1577379364671092</v>
      </c>
      <c r="J31">
        <f>SIN(2*G31) - 3*COS(2*G31) + 4*G31^3 - 3*G31^2 - G31 - 1</f>
        <v>-0.96471661839905432</v>
      </c>
      <c r="K31">
        <f>ABS(F31-E31)</f>
        <v>0.5</v>
      </c>
    </row>
    <row r="32" spans="1:11">
      <c r="A32">
        <v>-9</v>
      </c>
      <c r="B32">
        <f>SIN(2*A32) - 3*COS(2*A32) + 4*A32^3 - 3*A32^2 - A32 - 1</f>
        <v>-3152.2299628779606</v>
      </c>
      <c r="D32">
        <v>3</v>
      </c>
      <c r="E32">
        <f>IF(H31*J31&gt;0, G31, E31)</f>
        <v>0.75</v>
      </c>
      <c r="F32">
        <f>IF(I31*J31&gt;0, G31, F31)</f>
        <v>1</v>
      </c>
      <c r="G32">
        <f>(E32+F32)/2</f>
        <v>0.875</v>
      </c>
      <c r="H32">
        <f>SIN(2*E32) - 3*COS(2*E32) + 4*E32^3 - 3*E32^2 - E32 - 1</f>
        <v>-0.96471661839905432</v>
      </c>
      <c r="I32">
        <f>SIN(2*F32) - 3*COS(2*F32) + 4*F32^3 - 3*F32^2 - F32 - 1</f>
        <v>1.1577379364671092</v>
      </c>
      <c r="J32">
        <f>SIN(2*G32) - 3*COS(2*G32) + 4*G32^3 - 3*G32^2 - G32 - 1</f>
        <v>2.6536613822413457E-2</v>
      </c>
      <c r="K32">
        <f>ABS(F32-E32)</f>
        <v>0.25</v>
      </c>
    </row>
    <row r="33" spans="1:11">
      <c r="A33">
        <v>-8</v>
      </c>
      <c r="B33">
        <f>SIN(2*A33) - 3*COS(2*A33) + 4*A33^3 - 3*A33^2 - A33 - 1</f>
        <v>-2229.8391182423647</v>
      </c>
      <c r="D33">
        <v>4</v>
      </c>
      <c r="E33">
        <f>IF(H32*J32&gt;0, G32, E32)</f>
        <v>0.75</v>
      </c>
      <c r="F33">
        <f>IF(I32*J32&gt;0, G32, F32)</f>
        <v>0.875</v>
      </c>
      <c r="G33">
        <f>(E33+F33)/2</f>
        <v>0.8125</v>
      </c>
      <c r="H33">
        <f>SIN(2*E33) - 3*COS(2*E33) + 4*E33^3 - 3*E33^2 - E33 - 1</f>
        <v>-0.96471661839905432</v>
      </c>
      <c r="I33">
        <f>SIN(2*F33) - 3*COS(2*F33) + 4*F33^3 - 3*F33^2 - F33 - 1</f>
        <v>2.6536613822413457E-2</v>
      </c>
      <c r="J33">
        <f>SIN(2*G33) - 3*COS(2*G33) + 4*G33^3 - 3*G33^2 - G33 - 1</f>
        <v>-0.4863981918793594</v>
      </c>
      <c r="K33">
        <f>ABS(F33-E33)</f>
        <v>0.125</v>
      </c>
    </row>
    <row r="34" spans="1:11">
      <c r="A34">
        <v>-7</v>
      </c>
      <c r="B34">
        <f>SIN(2*A34) - 3*COS(2*A34) + 4*A34^3 - 3*A34^2 - A34 - 1</f>
        <v>-1514.4008190103184</v>
      </c>
      <c r="D34">
        <v>5</v>
      </c>
      <c r="E34">
        <f>IF(H33*J33&gt;0, G33, E33)</f>
        <v>0.8125</v>
      </c>
      <c r="F34">
        <f>IF(I33*J33&gt;0, G33, F33)</f>
        <v>0.875</v>
      </c>
      <c r="G34">
        <f>(E34+F34)/2</f>
        <v>0.84375</v>
      </c>
      <c r="H34">
        <f>SIN(2*E34) - 3*COS(2*E34) + 4*E34^3 - 3*E34^2 - E34 - 1</f>
        <v>-0.4863981918793594</v>
      </c>
      <c r="I34">
        <f>SIN(2*F34) - 3*COS(2*F34) + 4*F34^3 - 3*F34^2 - F34 - 1</f>
        <v>2.6536613822413457E-2</v>
      </c>
      <c r="J34">
        <f>SIN(2*G34) - 3*COS(2*G34) + 4*G34^3 - 3*G34^2 - G34 - 1</f>
        <v>-0.23426755130256804</v>
      </c>
      <c r="K34">
        <f>ABS(F34-E34)</f>
        <v>6.25E-2</v>
      </c>
    </row>
    <row r="35" spans="1:11">
      <c r="A35">
        <v>-6</v>
      </c>
      <c r="B35">
        <f>SIN(2*A35) - 3*COS(2*A35) + 4*A35^3 - 3*A35^2 - A35 - 1</f>
        <v>-968.99498895819704</v>
      </c>
      <c r="D35">
        <v>6</v>
      </c>
      <c r="E35">
        <f>IF(H34*J34&gt;0, G34, E34)</f>
        <v>0.84375</v>
      </c>
      <c r="F35">
        <f>IF(I34*J34&gt;0, G34, F34)</f>
        <v>0.875</v>
      </c>
      <c r="G35">
        <f>(E35+F35)/2</f>
        <v>0.859375</v>
      </c>
      <c r="H35">
        <f>SIN(2*E35) - 3*COS(2*E35) + 4*E35^3 - 3*E35^2 - E35 - 1</f>
        <v>-0.23426755130256804</v>
      </c>
      <c r="I35">
        <f>SIN(2*F35) - 3*COS(2*F35) + 4*F35^3 - 3*F35^2 - F35 - 1</f>
        <v>2.6536613822413457E-2</v>
      </c>
      <c r="J35">
        <f>SIN(2*G35) - 3*COS(2*G35) + 4*G35^3 - 3*G35^2 - G35 - 1</f>
        <v>-0.10495191808268745</v>
      </c>
      <c r="K35">
        <f>ABS(F35-E35)</f>
        <v>3.125E-2</v>
      </c>
    </row>
    <row r="36" spans="1:11">
      <c r="A36">
        <v>-5</v>
      </c>
      <c r="B36">
        <f>SIN(2*A36) - 3*COS(2*A36) + 4*A36^3 - 3*A36^2 - A36 - 1</f>
        <v>-567.93876430188129</v>
      </c>
      <c r="D36">
        <v>7</v>
      </c>
      <c r="E36">
        <f>IF(H35*J35&gt;0, G35, E35)</f>
        <v>0.859375</v>
      </c>
      <c r="F36">
        <f>IF(I35*J35&gt;0, G35, F35)</f>
        <v>0.875</v>
      </c>
      <c r="G36">
        <f>(E36+F36)/2</f>
        <v>0.8671875</v>
      </c>
      <c r="H36">
        <f>SIN(2*E36) - 3*COS(2*E36) + 4*E36^3 - 3*E36^2 - E36 - 1</f>
        <v>-0.10495191808268745</v>
      </c>
      <c r="I36">
        <f>SIN(2*F36) - 3*COS(2*F36) + 4*F36^3 - 3*F36^2 - F36 - 1</f>
        <v>2.6536613822413457E-2</v>
      </c>
      <c r="J36">
        <f>SIN(2*G36) - 3*COS(2*G36) + 4*G36^3 - 3*G36^2 - G36 - 1</f>
        <v>-3.9479619143017786E-2</v>
      </c>
      <c r="K36">
        <f>ABS(F36-E36)</f>
        <v>1.5625E-2</v>
      </c>
    </row>
    <row r="37" spans="1:11">
      <c r="A37">
        <v>-4</v>
      </c>
      <c r="B37">
        <f>SIN(2*A37) - 3*COS(2*A37) + 4*A37^3 - 3*A37^2 - A37 - 1</f>
        <v>-301.55285814519755</v>
      </c>
      <c r="D37">
        <v>8</v>
      </c>
      <c r="E37">
        <f>IF(H36*J36&gt;0, G36, E36)</f>
        <v>0.8671875</v>
      </c>
      <c r="F37">
        <f>IF(I36*J36&gt;0, G36, F36)</f>
        <v>0.875</v>
      </c>
      <c r="G37">
        <f>(E37+F37)/2</f>
        <v>0.87109375</v>
      </c>
      <c r="H37">
        <f>SIN(2*E37) - 3*COS(2*E37) + 4*E37^3 - 3*E37^2 - E37 - 1</f>
        <v>-3.9479619143017786E-2</v>
      </c>
      <c r="I37">
        <f>SIN(2*F37) - 3*COS(2*F37) + 4*F37^3 - 3*F37^2 - F37 - 1</f>
        <v>2.6536613822413457E-2</v>
      </c>
      <c r="J37">
        <f>SIN(2*G37) - 3*COS(2*G37) + 4*G37^3 - 3*G37^2 - G37 - 1</f>
        <v>-6.539543485216015E-3</v>
      </c>
      <c r="K37">
        <f>ABS(F37-E37)</f>
        <v>7.8125E-3</v>
      </c>
    </row>
    <row r="38" spans="1:11">
      <c r="A38">
        <v>-3</v>
      </c>
      <c r="B38">
        <f>SIN(2*A38) - 3*COS(2*A38) + 4*A38^3 - 3*A38^2 - A38 - 1</f>
        <v>-135.60109536175219</v>
      </c>
      <c r="D38">
        <v>9</v>
      </c>
      <c r="E38">
        <f>IF(H37*J37&gt;0, G37, E37)</f>
        <v>0.87109375</v>
      </c>
      <c r="F38">
        <f>IF(I37*J37&gt;0, G37, F37)</f>
        <v>0.875</v>
      </c>
      <c r="G38">
        <f>(E38+F38)/2</f>
        <v>0.873046875</v>
      </c>
      <c r="H38">
        <f>SIN(2*E38) - 3*COS(2*E38) + 4*E38^3 - 3*E38^2 - E38 - 1</f>
        <v>-6.539543485216015E-3</v>
      </c>
      <c r="I38">
        <f>SIN(2*F38) - 3*COS(2*F38) + 4*F38^3 - 3*F38^2 - F38 - 1</f>
        <v>2.6536613822413457E-2</v>
      </c>
      <c r="J38">
        <f>SIN(2*G38) - 3*COS(2*G38) + 4*G38^3 - 3*G38^2 - G38 - 1</f>
        <v>9.9815185256497685E-3</v>
      </c>
      <c r="K38">
        <f>ABS(F38-E38)</f>
        <v>3.90625E-3</v>
      </c>
    </row>
    <row r="39" spans="1:11">
      <c r="A39">
        <v>-2</v>
      </c>
      <c r="B39">
        <f>SIN(2*A39) - 3*COS(2*A39) + 4*A39^3 - 3*A39^2 - A39 - 1</f>
        <v>-40.282266642101234</v>
      </c>
      <c r="D39">
        <v>10</v>
      </c>
      <c r="E39">
        <f>IF(H38*J38&gt;0, G38, E38)</f>
        <v>0.87109375</v>
      </c>
      <c r="F39">
        <f>IF(I38*J38&gt;0, G38, F38)</f>
        <v>0.873046875</v>
      </c>
      <c r="G39">
        <f>(E39+F39)/2</f>
        <v>0.8720703125</v>
      </c>
      <c r="H39">
        <f>SIN(2*E39) - 3*COS(2*E39) + 4*E39^3 - 3*E39^2 - E39 - 1</f>
        <v>-6.539543485216015E-3</v>
      </c>
      <c r="I39">
        <f>SIN(2*F39) - 3*COS(2*F39) + 4*F39^3 - 3*F39^2 - F39 - 1</f>
        <v>9.9815185256497685E-3</v>
      </c>
      <c r="J39">
        <f>SIN(2*G39) - 3*COS(2*G39) + 4*G39^3 - 3*G39^2 - G39 - 1</f>
        <v>1.7167341777142298E-3</v>
      </c>
      <c r="K39">
        <f>ABS(F39-E39)</f>
        <v>1.953125E-3</v>
      </c>
    </row>
    <row r="40" spans="1:11">
      <c r="A40" s="2">
        <v>-1</v>
      </c>
      <c r="B40" s="2">
        <f>SIN(2*A40) - 3*COS(2*A40) + 4*A40^3 - 3*A40^2 - A40 - 1</f>
        <v>-6.6608569171842547</v>
      </c>
      <c r="D40">
        <v>11</v>
      </c>
      <c r="E40">
        <f>IF(H39*J39&gt;0, G39, E39)</f>
        <v>0.87109375</v>
      </c>
      <c r="F40">
        <f>IF(I39*J39&gt;0, G39, F39)</f>
        <v>0.8720703125</v>
      </c>
      <c r="G40">
        <f>(E40+F40)/2</f>
        <v>0.87158203125</v>
      </c>
      <c r="H40">
        <f>SIN(2*E40) - 3*COS(2*E40) + 4*E40^3 - 3*E40^2 - E40 - 1</f>
        <v>-6.539543485216015E-3</v>
      </c>
      <c r="I40">
        <f>SIN(2*F40) - 3*COS(2*F40) + 4*F40^3 - 3*F40^2 - F40 - 1</f>
        <v>1.7167341777142298E-3</v>
      </c>
      <c r="J40">
        <f>SIN(2*G40) - 3*COS(2*G40) + 4*G40^3 - 3*G40^2 - G40 - 1</f>
        <v>-2.4124678882948558E-3</v>
      </c>
      <c r="K40">
        <f>ABS(F40-E40)</f>
        <v>9.765625E-4</v>
      </c>
    </row>
    <row r="41" spans="1:11">
      <c r="A41" s="1">
        <v>0</v>
      </c>
      <c r="B41" s="1">
        <f>SIN(2*A41) - 3*COS(2*A41) + 4*A41^3 - 3*A41^2 - A41 - 1</f>
        <v>-4</v>
      </c>
      <c r="D41">
        <v>12</v>
      </c>
      <c r="E41">
        <f>IF(H40*J40&gt;0, G40, E40)</f>
        <v>0.87158203125</v>
      </c>
      <c r="F41">
        <f>IF(I40*J40&gt;0, G40, F40)</f>
        <v>0.8720703125</v>
      </c>
      <c r="G41">
        <f>(E41+F41)/2</f>
        <v>0.871826171875</v>
      </c>
      <c r="H41">
        <f>SIN(2*E41) - 3*COS(2*E41) + 4*E41^3 - 3*E41^2 - E41 - 1</f>
        <v>-2.4124678882948558E-3</v>
      </c>
      <c r="I41">
        <f>SIN(2*F41) - 3*COS(2*F41) + 4*F41^3 - 3*F41^2 - F41 - 1</f>
        <v>1.7167341777142298E-3</v>
      </c>
      <c r="J41">
        <f>SIN(2*G41) - 3*COS(2*G41) + 4*G41^3 - 3*G41^2 - G41 - 1</f>
        <v>-3.4813267650779522E-4</v>
      </c>
      <c r="K41">
        <f>ABS(F41-E41)</f>
        <v>4.8828125E-4</v>
      </c>
    </row>
    <row r="42" spans="1:11">
      <c r="A42" s="1">
        <v>1</v>
      </c>
      <c r="B42" s="1">
        <f>SIN(2*A42) - 3*COS(2*A42) + 4*A42^3 - 3*A42^2 - A42 - 1</f>
        <v>1.1577379364671092</v>
      </c>
      <c r="D42">
        <v>13</v>
      </c>
      <c r="E42">
        <f>IF(H41*J41&gt;0, G41, E41)</f>
        <v>0.871826171875</v>
      </c>
      <c r="F42">
        <f>IF(I41*J41&gt;0, G41, F41)</f>
        <v>0.8720703125</v>
      </c>
      <c r="G42">
        <f>(E42+F42)/2</f>
        <v>0.8719482421875</v>
      </c>
      <c r="H42">
        <f>SIN(2*E42) - 3*COS(2*E42) + 4*E42^3 - 3*E42^2 - E42 - 1</f>
        <v>-3.4813267650779522E-4</v>
      </c>
      <c r="I42">
        <f>SIN(2*F42) - 3*COS(2*F42) + 4*F42^3 - 3*F42^2 - F42 - 1</f>
        <v>1.7167341777142298E-3</v>
      </c>
      <c r="J42">
        <f>SIN(2*G42) - 3*COS(2*G42) + 4*G42^3 - 3*G42^2 - G42 - 1</f>
        <v>6.8423429372188593E-4</v>
      </c>
      <c r="K42">
        <f>ABS(F42-E42)</f>
        <v>2.44140625E-4</v>
      </c>
    </row>
    <row r="43" spans="1:11">
      <c r="A43">
        <v>2</v>
      </c>
      <c r="B43">
        <f>SIN(2*A43) - 3*COS(2*A43) + 4*A43^3 - 3*A43^2 - A43 - 1</f>
        <v>18.204128367282905</v>
      </c>
      <c r="D43">
        <v>14</v>
      </c>
      <c r="E43">
        <f>IF(H42*J42&gt;0, G42, E42)</f>
        <v>0.871826171875</v>
      </c>
      <c r="F43">
        <f>IF(I42*J42&gt;0, G42, F42)</f>
        <v>0.8719482421875</v>
      </c>
      <c r="G43">
        <f>(E43+F43)/2</f>
        <v>0.87188720703125</v>
      </c>
      <c r="H43">
        <f>SIN(2*E43) - 3*COS(2*E43) + 4*E43^3 - 3*E43^2 - E43 - 1</f>
        <v>-3.4813267650779522E-4</v>
      </c>
      <c r="I43">
        <f>SIN(2*F43) - 3*COS(2*F43) + 4*F43^3 - 3*F43^2 - F43 - 1</f>
        <v>6.8423429372188593E-4</v>
      </c>
      <c r="J43">
        <f>SIN(2*G43) - 3*COS(2*G43) + 4*G43^3 - 3*G43^2 - G43 - 1</f>
        <v>1.6803419458355506E-4</v>
      </c>
      <c r="K43">
        <f>ABS(F43-E43)</f>
        <v>1.220703125E-4</v>
      </c>
    </row>
    <row r="44" spans="1:11">
      <c r="A44">
        <v>3</v>
      </c>
      <c r="B44">
        <f>SIN(2*A44) - 3*COS(2*A44) + 4*A44^3 - 3*A44^2 - A44 - 1</f>
        <v>73.840073641849983</v>
      </c>
      <c r="D44">
        <v>15</v>
      </c>
      <c r="E44">
        <f>IF(H43*J43&gt;0, G43, E43)</f>
        <v>0.871826171875</v>
      </c>
      <c r="F44">
        <f>IF(I43*J43&gt;0, G43, F43)</f>
        <v>0.87188720703125</v>
      </c>
      <c r="G44">
        <f>(E44+F44)/2</f>
        <v>0.871856689453125</v>
      </c>
      <c r="H44">
        <f>SIN(2*E44) - 3*COS(2*E44) + 4*E44^3 - 3*E44^2 - E44 - 1</f>
        <v>-3.4813267650779522E-4</v>
      </c>
      <c r="I44">
        <f>SIN(2*F44) - 3*COS(2*F44) + 4*F44^3 - 3*F44^2 - F44 - 1</f>
        <v>1.6803419458355506E-4</v>
      </c>
      <c r="J44">
        <f>SIN(2*G44) - 3*COS(2*G44) + 4*G44^3 - 3*G44^2 - G44 - 1</f>
        <v>-9.0053394442790591E-5</v>
      </c>
      <c r="K44">
        <f>ABS(F44-E44)</f>
        <v>6.103515625E-5</v>
      </c>
    </row>
    <row r="45" spans="1:11">
      <c r="A45">
        <v>4</v>
      </c>
      <c r="B45">
        <f>SIN(2*A45) - 3*COS(2*A45) + 4*A45^3 - 3*A45^2 - A45 - 1</f>
        <v>204.42585834804925</v>
      </c>
      <c r="D45">
        <v>16</v>
      </c>
      <c r="E45">
        <f>IF(H44*J44&gt;0, G44, E44)</f>
        <v>0.871856689453125</v>
      </c>
      <c r="F45">
        <f>IF(I44*J44&gt;0, G44, F44)</f>
        <v>0.87188720703125</v>
      </c>
      <c r="G45">
        <f>(E45+F45)/2</f>
        <v>0.8718719482421875</v>
      </c>
      <c r="H45">
        <f>SIN(2*E45) - 3*COS(2*E45) + 4*E45^3 - 3*E45^2 - E45 - 1</f>
        <v>-9.0053394442790591E-5</v>
      </c>
      <c r="I45">
        <f>SIN(2*F45) - 3*COS(2*F45) + 4*F45^3 - 3*F45^2 - F45 - 1</f>
        <v>1.6803419458355506E-4</v>
      </c>
      <c r="J45">
        <f>SIN(2*G45) - 3*COS(2*G45) + 4*G45^3 - 3*G45^2 - G45 - 1</f>
        <v>3.8989361696550873E-5</v>
      </c>
      <c r="K45">
        <f>ABS(F45-E45)</f>
        <v>3.0517578125E-5</v>
      </c>
    </row>
    <row r="46" spans="1:11">
      <c r="A46">
        <v>5</v>
      </c>
      <c r="B46">
        <f>SIN(2*A46) - 3*COS(2*A46) + 4*A46^3 - 3*A46^2 - A46 - 1</f>
        <v>420.97319347633999</v>
      </c>
      <c r="D46">
        <v>17</v>
      </c>
      <c r="E46">
        <f>IF(H45*J45&gt;0, G45, E45)</f>
        <v>0.871856689453125</v>
      </c>
      <c r="F46">
        <f>IF(I45*J45&gt;0, G45, F45)</f>
        <v>0.8718719482421875</v>
      </c>
      <c r="G46">
        <f>(E46+F46)/2</f>
        <v>0.87186431884765625</v>
      </c>
      <c r="H46">
        <f>SIN(2*E46) - 3*COS(2*E46) + 4*E46^3 - 3*E46^2 - E46 - 1</f>
        <v>-9.0053394442790591E-5</v>
      </c>
      <c r="I46">
        <f>SIN(2*F46) - 3*COS(2*F46) + 4*F46^3 - 3*F46^2 - F46 - 1</f>
        <v>3.8989361696550873E-5</v>
      </c>
      <c r="J46">
        <f>SIN(2*G46) - 3*COS(2*G46) + 4*G46^3 - 3*G46^2 - G46 - 1</f>
        <v>-2.5532275966355655E-5</v>
      </c>
      <c r="K46">
        <f>ABS(F46-E46)</f>
        <v>1.52587890625E-5</v>
      </c>
    </row>
    <row r="47" spans="1:11">
      <c r="A47">
        <v>6</v>
      </c>
      <c r="B47">
        <f>SIN(2*A47) - 3*COS(2*A47) + 4*A47^3 - 3*A47^2 - A47 - 1</f>
        <v>745.93186520580207</v>
      </c>
      <c r="D47">
        <v>18</v>
      </c>
      <c r="E47">
        <f>IF(H46*J46&gt;0, G46, E46)</f>
        <v>0.87186431884765625</v>
      </c>
      <c r="F47">
        <f>IF(I46*J46&gt;0, G46, F46)</f>
        <v>0.8718719482421875</v>
      </c>
      <c r="G47">
        <f>(E47+F47)/2</f>
        <v>0.87186813354492188</v>
      </c>
      <c r="H47">
        <f>SIN(2*E47) - 3*COS(2*E47) + 4*E47^3 - 3*E47^2 - E47 - 1</f>
        <v>-2.5532275966355655E-5</v>
      </c>
      <c r="I47">
        <f>SIN(2*F47) - 3*COS(2*F47) + 4*F47^3 - 3*F47^2 - F47 - 1</f>
        <v>3.8989361696550873E-5</v>
      </c>
      <c r="J47">
        <f>SIN(2*G47) - 3*COS(2*G47) + 4*G47^3 - 3*G47^2 - G47 - 1</f>
        <v>6.728477967676838E-6</v>
      </c>
      <c r="K47">
        <f>ABS(F47-E47)</f>
        <v>7.62939453125E-6</v>
      </c>
    </row>
    <row r="48" spans="1:11">
      <c r="A48">
        <v>7</v>
      </c>
      <c r="B48">
        <f>SIN(2*A48) - 3*COS(2*A48) + 4*A48^3 - 3*A48^2 - A48 - 1</f>
        <v>1217.5803957010714</v>
      </c>
      <c r="D48">
        <v>19</v>
      </c>
      <c r="E48">
        <f>IF(H47*J47&gt;0, G47, E47)</f>
        <v>0.87186431884765625</v>
      </c>
      <c r="F48">
        <f>IF(I47*J47&gt;0, G47, F47)</f>
        <v>0.87186813354492188</v>
      </c>
      <c r="G48">
        <f>(E48+F48)/2</f>
        <v>0.87186622619628906</v>
      </c>
      <c r="H48">
        <f>SIN(2*E48) - 3*COS(2*E48) + 4*E48^3 - 3*E48^2 - E48 - 1</f>
        <v>-2.5532275966355655E-5</v>
      </c>
      <c r="I48">
        <f>SIN(2*F48) - 3*COS(2*F48) + 4*F48^3 - 3*F48^2 - F48 - 1</f>
        <v>6.728477967676838E-6</v>
      </c>
      <c r="J48">
        <f>SIN(2*G48) - 3*COS(2*G48) + 4*G48^3 - 3*G48^2 - G48 - 1</f>
        <v>-9.4019152241386905E-6</v>
      </c>
      <c r="K48">
        <f>ABS(F48-E48)</f>
        <v>3.814697265625E-6</v>
      </c>
    </row>
    <row r="49" spans="1:11">
      <c r="A49">
        <v>8</v>
      </c>
      <c r="B49">
        <f>SIN(2*A49) - 3*COS(2*A49) + 4*A49^3 - 3*A49^2 - A49 - 1</f>
        <v>1849.5850751243051</v>
      </c>
      <c r="D49">
        <v>20</v>
      </c>
      <c r="E49">
        <f>IF(H48*J48&gt;0, G48, E48)</f>
        <v>0.87186622619628906</v>
      </c>
      <c r="F49">
        <f>IF(I48*J48&gt;0, G48, F48)</f>
        <v>0.87186813354492188</v>
      </c>
      <c r="G49">
        <f>(E49+F49)/2</f>
        <v>0.87186717987060547</v>
      </c>
      <c r="H49">
        <f>SIN(2*E49) - 3*COS(2*E49) + 4*E49^3 - 3*E49^2 - E49 - 1</f>
        <v>-9.4019152241386905E-6</v>
      </c>
      <c r="I49">
        <f>SIN(2*F49) - 3*COS(2*F49) + 4*F49^3 - 3*F49^2 - F49 - 1</f>
        <v>6.728477967676838E-6</v>
      </c>
      <c r="J49">
        <f>SIN(2*G49) - 3*COS(2*G49) + 4*G49^3 - 3*G49^2 - G49 - 1</f>
        <v>-1.336722684541769E-6</v>
      </c>
      <c r="K49">
        <f>ABS(F49-E49)</f>
        <v>1.9073486328125E-6</v>
      </c>
    </row>
    <row r="50" spans="1:11">
      <c r="A50">
        <v>9</v>
      </c>
      <c r="B50">
        <f>SIN(2*A50) - 3*COS(2*A50) + 4*A50^3 - 3*A50^2 - A50 - 1</f>
        <v>2660.268062628496</v>
      </c>
    </row>
    <row r="51" spans="1:11">
      <c r="A51">
        <v>10</v>
      </c>
      <c r="B51">
        <f>SIN(2*A51) - 3*COS(2*A51) + 4*A51^3 - 3*A51^2 - A51 - 1</f>
        <v>3688.6886990652874</v>
      </c>
    </row>
    <row r="53" spans="1:11">
      <c r="D53" s="5" t="s">
        <v>15</v>
      </c>
      <c r="E53" s="5"/>
    </row>
    <row r="55" spans="1:11">
      <c r="D55" t="s">
        <v>6</v>
      </c>
      <c r="E55" t="s">
        <v>3</v>
      </c>
      <c r="F55" t="s">
        <v>4</v>
      </c>
      <c r="G55" t="s">
        <v>12</v>
      </c>
      <c r="H55" t="s">
        <v>8</v>
      </c>
      <c r="I55" t="s">
        <v>9</v>
      </c>
      <c r="J55" t="s">
        <v>13</v>
      </c>
      <c r="K55" t="s">
        <v>11</v>
      </c>
    </row>
    <row r="56" spans="1:11">
      <c r="D56">
        <v>1</v>
      </c>
      <c r="E56">
        <v>0</v>
      </c>
      <c r="F56">
        <v>1</v>
      </c>
      <c r="G56">
        <f>E56 - (F56 - E56) / (I56 - H56) * H56</f>
        <v>0.77553378036493958</v>
      </c>
      <c r="H56">
        <f>SIN(2*E56) - 3*COS(2*E56) + 4*E56^3 - 3*E56^2 - E56 - 1</f>
        <v>-4</v>
      </c>
      <c r="I56">
        <f>SIN(2*F56) - 3*COS(2*F56) + 4*F56^3 - 3*F56^2 - F56 - 1</f>
        <v>1.1577379364671092</v>
      </c>
      <c r="J56">
        <f>SIN(2*G56) - 3*COS(2*G56) + 4*G56^3 - 3*G56^2 - G56 - 1</f>
        <v>-0.77348140607402183</v>
      </c>
      <c r="K56">
        <f>ABS(F56 - E56)</f>
        <v>1</v>
      </c>
    </row>
    <row r="57" spans="1:11">
      <c r="D57">
        <v>2</v>
      </c>
      <c r="E57" s="3">
        <f>IF(H56*J56&gt;0, G56, E56)</f>
        <v>0.77553378036493958</v>
      </c>
      <c r="F57">
        <f>IF(I56*J56&gt;0, G56, F56)</f>
        <v>1</v>
      </c>
      <c r="G57">
        <f>E57 - (F57 - E57) / (I57 - H57) * H57</f>
        <v>0.8654357626799023</v>
      </c>
      <c r="H57">
        <f>SIN(2*E57) - 3*COS(2*E57) + 4*E57^3 - 3*E57^2 - E57 - 1</f>
        <v>-0.77348140607402183</v>
      </c>
      <c r="I57">
        <f>SIN(2*F57) - 3*COS(2*F57) + 4*F57^3 - 3*F57^2 - F57 - 1</f>
        <v>1.1577379364671092</v>
      </c>
      <c r="J57">
        <f>SIN(2*G57) - 3*COS(2*G57) + 4*G57^3 - 3*G57^2 - G57 - 1</f>
        <v>-5.4207254102078606E-2</v>
      </c>
      <c r="K57">
        <f>ABS(F57 - E57)</f>
        <v>0.22446621963506042</v>
      </c>
    </row>
    <row r="58" spans="1:11">
      <c r="D58">
        <v>3</v>
      </c>
      <c r="E58" s="3">
        <f>IF(H57*J57&gt;0, G57, E57)</f>
        <v>0.8654357626799023</v>
      </c>
      <c r="F58">
        <f>IF(I57*J57&gt;0, G57, F57)</f>
        <v>1</v>
      </c>
      <c r="G58">
        <f>E58 - (F58 - E58) / (I58 - H58) * H58</f>
        <v>0.87145448189445451</v>
      </c>
      <c r="H58">
        <f>SIN(2*E58) - 3*COS(2*E58) + 4*E58^3 - 3*E58^2 - E58 - 1</f>
        <v>-5.4207254102078606E-2</v>
      </c>
      <c r="I58">
        <f>SIN(2*F58) - 3*COS(2*F58) + 4*F58^3 - 3*F58^2 - F58 - 1</f>
        <v>1.1577379364671092</v>
      </c>
      <c r="J58">
        <f>SIN(2*G58) - 3*COS(2*G58) + 4*G58^3 - 3*G58^2 - G58 - 1</f>
        <v>-3.4907522133784674E-3</v>
      </c>
      <c r="K58">
        <f>ABS(F58 - E58)</f>
        <v>0.1345642373200977</v>
      </c>
    </row>
    <row r="59" spans="1:11">
      <c r="D59">
        <v>4</v>
      </c>
      <c r="E59" s="3">
        <f>IF(H58*J58&gt;0, G58, E58)</f>
        <v>0.87145448189445451</v>
      </c>
      <c r="F59">
        <f>IF(I58*J58&gt;0, G58, F58)</f>
        <v>1</v>
      </c>
      <c r="G59">
        <f>E59 - (F59 - E59) / (I59 - H59) * H59</f>
        <v>0.87184090065608255</v>
      </c>
      <c r="H59">
        <f>SIN(2*E59) - 3*COS(2*E59) + 4*E59^3 - 3*E59^2 - E59 - 1</f>
        <v>-3.4907522133784674E-3</v>
      </c>
      <c r="I59">
        <f>SIN(2*F59) - 3*COS(2*F59) + 4*F59^3 - 3*F59^2 - F59 - 1</f>
        <v>1.1577379364671092</v>
      </c>
      <c r="J59">
        <f>SIN(2*G59) - 3*COS(2*G59) + 4*G59^3 - 3*G59^2 - G59 - 1</f>
        <v>-2.2357621328938926E-4</v>
      </c>
      <c r="K59">
        <f>ABS(F59 - E59)</f>
        <v>0.12854551810554549</v>
      </c>
    </row>
    <row r="60" spans="1:11">
      <c r="D60">
        <v>5</v>
      </c>
      <c r="E60" s="3">
        <f>IF(H59*J59&gt;0, G59, E59)</f>
        <v>0.87184090065608255</v>
      </c>
      <c r="F60">
        <f>IF(I59*J59&gt;0, G59, F59)</f>
        <v>1</v>
      </c>
      <c r="G60">
        <f>E60 - (F60 - E60) / (I60 - H60) * H60</f>
        <v>0.87186564528344379</v>
      </c>
      <c r="H60">
        <f>SIN(2*E60) - 3*COS(2*E60) + 4*E60^3 - 3*E60^2 - E60 - 1</f>
        <v>-2.2357621328938926E-4</v>
      </c>
      <c r="I60">
        <f>SIN(2*F60) - 3*COS(2*F60) + 4*F60^3 - 3*F60^2 - F60 - 1</f>
        <v>1.1577379364671092</v>
      </c>
      <c r="J60">
        <f>SIN(2*G60) - 3*COS(2*G60) + 4*G60^3 - 3*G60^2 - G60 - 1</f>
        <v>-1.4314672203252776E-5</v>
      </c>
      <c r="K60">
        <f>ABS(F60 - E60)</f>
        <v>0.12815909934391745</v>
      </c>
    </row>
    <row r="61" spans="1:11">
      <c r="D61">
        <v>6</v>
      </c>
      <c r="E61" s="3">
        <f>IF(H60*J60&gt;0, G60, E60)</f>
        <v>0.87186564528344379</v>
      </c>
      <c r="F61">
        <f>IF(I60*J60&gt;0, G60, F60)</f>
        <v>1</v>
      </c>
      <c r="G61">
        <f>E61 - (F61 - E61) / (I61 - H61) * H61</f>
        <v>0.87186722956132701</v>
      </c>
      <c r="H61">
        <f>SIN(2*E61) - 3*COS(2*E61) + 4*E61^3 - 3*E61^2 - E61 - 1</f>
        <v>-1.4314672203252776E-5</v>
      </c>
      <c r="I61">
        <f>SIN(2*F61) - 3*COS(2*F61) + 4*F61^3 - 3*F61^2 - F61 - 1</f>
        <v>1.1577379364671092</v>
      </c>
      <c r="J61">
        <f>SIN(2*G61) - 3*COS(2*G61) + 4*G61^3 - 3*G61^2 - G61 - 1</f>
        <v>-9.1648965372392865E-7</v>
      </c>
      <c r="K61">
        <f>ABS(F61 - E61)</f>
        <v>0.12813435471655621</v>
      </c>
    </row>
    <row r="62" spans="1:11">
      <c r="D62">
        <v>7</v>
      </c>
      <c r="E62" s="3">
        <f>IF(H61*J61&gt;0, G61, E61)</f>
        <v>0.87186722956132701</v>
      </c>
      <c r="F62">
        <f>IF(I61*J61&gt;0, G61, F61)</f>
        <v>1</v>
      </c>
      <c r="G62">
        <f>E62 - (F62 - E62) / (I62 - H62) * H62</f>
        <v>0.87186733099383751</v>
      </c>
      <c r="H62">
        <f>SIN(2*E62) - 3*COS(2*E62) + 4*E62^3 - 3*E62^2 - E62 - 1</f>
        <v>-9.1648965372392865E-7</v>
      </c>
      <c r="I62">
        <f>SIN(2*F62) - 3*COS(2*F62) + 4*F62^3 - 3*F62^2 - F62 - 1</f>
        <v>1.1577379364671092</v>
      </c>
      <c r="J62">
        <f>SIN(2*G62) - 3*COS(2*G62) + 4*G62^3 - 3*G62^2 - G62 - 1</f>
        <v>-5.8677703917986435E-8</v>
      </c>
      <c r="K62">
        <f>ABS(F62 - E62)</f>
        <v>0.12813277043867299</v>
      </c>
    </row>
    <row r="63" spans="1:11">
      <c r="D63">
        <v>8</v>
      </c>
      <c r="E63" s="3">
        <f>IF(H62*J62&gt;0, G62, E62)</f>
        <v>0.87186733099383751</v>
      </c>
      <c r="F63">
        <f>IF(I62*J62&gt;0, G62, F62)</f>
        <v>1</v>
      </c>
      <c r="G63">
        <f>E63 - (F63 - E63) / (I63 - H63) * H63</f>
        <v>0.87186733748799317</v>
      </c>
      <c r="H63">
        <f>SIN(2*E63) - 3*COS(2*E63) + 4*E63^3 - 3*E63^2 - E63 - 1</f>
        <v>-5.8677703917986435E-8</v>
      </c>
      <c r="I63">
        <f>SIN(2*F63) - 3*COS(2*F63) + 4*F63^3 - 3*F63^2 - F63 - 1</f>
        <v>1.1577379364671092</v>
      </c>
      <c r="J63">
        <f>SIN(2*G63) - 3*COS(2*G63) + 4*G63^3 - 3*G63^2 - G63 - 1</f>
        <v>-3.7568047561720164E-9</v>
      </c>
      <c r="K63">
        <f>ABS(F63 - E63)</f>
        <v>0.12813266900616249</v>
      </c>
    </row>
    <row r="64" spans="1:11">
      <c r="D64">
        <v>9</v>
      </c>
      <c r="E64" s="3">
        <f>IF(H63*J63&gt;0, G63, E63)</f>
        <v>0.87186733748799317</v>
      </c>
      <c r="F64">
        <f>IF(I63*J63&gt;0, G63, F63)</f>
        <v>1</v>
      </c>
      <c r="G64">
        <f>E64 - (F64 - E64) / (I64 - H64) * H64</f>
        <v>0.87186733790377757</v>
      </c>
      <c r="H64">
        <f>SIN(2*E64) - 3*COS(2*E64) + 4*E64^3 - 3*E64^2 - E64 - 1</f>
        <v>-3.7568047561720164E-9</v>
      </c>
      <c r="I64">
        <f>SIN(2*F64) - 3*COS(2*F64) + 4*F64^3 - 3*F64^2 - F64 - 1</f>
        <v>1.1577379364671092</v>
      </c>
      <c r="J64">
        <f>SIN(2*G64) - 3*COS(2*G64) + 4*G64^3 - 3*G64^2 - G64 - 1</f>
        <v>-2.4052648761596629E-10</v>
      </c>
      <c r="K64">
        <f>ABS(F64 - E64)</f>
        <v>0.12813266251200683</v>
      </c>
    </row>
    <row r="65" spans="4:11">
      <c r="D65">
        <v>10</v>
      </c>
      <c r="E65" s="3">
        <f>IF(H64*J64&gt;0, G64, E64)</f>
        <v>0.87186733790377757</v>
      </c>
      <c r="F65">
        <f>IF(I64*J64&gt;0, G64, F64)</f>
        <v>1</v>
      </c>
      <c r="G65">
        <f>E65 - (F65 - E65) / (I65 - H65) * H65</f>
        <v>0.87186733793039783</v>
      </c>
      <c r="H65">
        <f>SIN(2*E65) - 3*COS(2*E65) + 4*E65^3 - 3*E65^2 - E65 - 1</f>
        <v>-2.4052648761596629E-10</v>
      </c>
      <c r="I65">
        <f>SIN(2*F65) - 3*COS(2*F65) + 4*F65^3 - 3*F65^2 - F65 - 1</f>
        <v>1.1577379364671092</v>
      </c>
      <c r="J65">
        <f>SIN(2*G65) - 3*COS(2*G65) + 4*G65^3 - 3*G65^2 - G65 - 1</f>
        <v>-1.5400125619180471E-11</v>
      </c>
      <c r="K65">
        <f>ABS(F65 - E65)</f>
        <v>0.12813266209622243</v>
      </c>
    </row>
    <row r="66" spans="4:11">
      <c r="D66">
        <v>11</v>
      </c>
      <c r="E66" s="3">
        <f>IF(H65*J65&gt;0, G65, E65)</f>
        <v>0.87186733793039783</v>
      </c>
      <c r="F66">
        <f>IF(I65*J65&gt;0, G65, F65)</f>
        <v>1</v>
      </c>
      <c r="G66">
        <f>E66 - (F66 - E66) / (I66 - H66) * H66</f>
        <v>0.87186733793210225</v>
      </c>
      <c r="H66">
        <f>SIN(2*E66) - 3*COS(2*E66) + 4*E66^3 - 3*E66^2 - E66 - 1</f>
        <v>-1.5400125619180471E-11</v>
      </c>
      <c r="I66">
        <f>SIN(2*F66) - 3*COS(2*F66) + 4*F66^3 - 3*F66^2 - F66 - 1</f>
        <v>1.1577379364671092</v>
      </c>
      <c r="J66">
        <f>SIN(2*G66) - 3*COS(2*G66) + 4*G66^3 - 3*G66^2 - G66 - 1</f>
        <v>-9.8632213507698907E-13</v>
      </c>
      <c r="K66">
        <f>ABS(F66 - E66)</f>
        <v>0.12813266206960217</v>
      </c>
    </row>
    <row r="67" spans="4:11">
      <c r="D67">
        <v>12</v>
      </c>
      <c r="E67" s="3">
        <f>IF(H66*J66&gt;0, G66, E66)</f>
        <v>0.87186733793210225</v>
      </c>
      <c r="F67">
        <f>IF(I66*J66&gt;0, G66, F66)</f>
        <v>1</v>
      </c>
      <c r="G67">
        <f>E67 - (F67 - E67) / (I67 - H67) * H67</f>
        <v>0.87186733793221138</v>
      </c>
      <c r="H67">
        <f>SIN(2*E67) - 3*COS(2*E67) + 4*E67^3 - 3*E67^2 - E67 - 1</f>
        <v>-9.8632213507698907E-13</v>
      </c>
      <c r="I67">
        <f>SIN(2*F67) - 3*COS(2*F67) + 4*F67^3 - 3*F67^2 - F67 - 1</f>
        <v>1.1577379364671092</v>
      </c>
      <c r="J67">
        <f>SIN(2*G67) - 3*COS(2*G67) + 4*G67^3 - 3*G67^2 - G67 - 1</f>
        <v>-6.2505556286396313E-14</v>
      </c>
      <c r="K67">
        <f>ABS(F67 - E67)</f>
        <v>0.12813266206789775</v>
      </c>
    </row>
    <row r="68" spans="4:11">
      <c r="D68">
        <v>13</v>
      </c>
      <c r="E68" s="3">
        <f>IF(H67*J67&gt;0, G67, E67)</f>
        <v>0.87186733793221138</v>
      </c>
      <c r="F68">
        <f>IF(I67*J67&gt;0, G67, F67)</f>
        <v>1</v>
      </c>
      <c r="G68">
        <f>E68 - (F68 - E68) / (I68 - H68) * H68</f>
        <v>0.87186733793221827</v>
      </c>
      <c r="H68">
        <f>SIN(2*E68) - 3*COS(2*E68) + 4*E68^3 - 3*E68^2 - E68 - 1</f>
        <v>-6.2505556286396313E-14</v>
      </c>
      <c r="I68">
        <f>SIN(2*F68) - 3*COS(2*F68) + 4*F68^3 - 3*F68^2 - F68 - 1</f>
        <v>1.1577379364671092</v>
      </c>
      <c r="J68">
        <f>SIN(2*G68) - 3*COS(2*G68) + 4*G68^3 - 3*G68^2 - G68 - 1</f>
        <v>-4.9960036108132044E-15</v>
      </c>
      <c r="K68">
        <f>ABS(F68 - E68)</f>
        <v>0.12813266206778862</v>
      </c>
    </row>
    <row r="69" spans="4:11">
      <c r="D69">
        <v>14</v>
      </c>
      <c r="E69" s="3">
        <f>IF(H68*J68&gt;0, G68, E68)</f>
        <v>0.87186733793221827</v>
      </c>
      <c r="F69">
        <f>IF(I68*J68&gt;0, G68, F68)</f>
        <v>1</v>
      </c>
      <c r="G69">
        <f>E69 - (F69 - E69) / (I69 - H69) * H69</f>
        <v>0.87186733793221882</v>
      </c>
      <c r="H69">
        <f>SIN(2*E69) - 3*COS(2*E69) + 4*E69^3 - 3*E69^2 - E69 - 1</f>
        <v>-4.9960036108132044E-15</v>
      </c>
      <c r="I69">
        <f>SIN(2*F69) - 3*COS(2*F69) + 4*F69^3 - 3*F69^2 - F69 - 1</f>
        <v>1.1577379364671092</v>
      </c>
      <c r="J69">
        <f>SIN(2*G69) - 3*COS(2*G69) + 4*G69^3 - 3*G69^2 - G69 - 1</f>
        <v>0</v>
      </c>
      <c r="K69">
        <f>ABS(F69 - E69)</f>
        <v>0.12813266206778173</v>
      </c>
    </row>
    <row r="70" spans="4:11">
      <c r="E70" s="3"/>
    </row>
    <row r="71" spans="4:11">
      <c r="E71" s="3"/>
    </row>
    <row r="72" spans="4:11">
      <c r="E72" s="4" t="s">
        <v>14</v>
      </c>
      <c r="F72">
        <f>G69</f>
        <v>0.87186733793221882</v>
      </c>
    </row>
    <row r="73" spans="4:11">
      <c r="E73" s="3"/>
    </row>
    <row r="74" spans="4:11">
      <c r="E74" s="3"/>
    </row>
    <row r="75" spans="4:11">
      <c r="D75" s="5" t="s">
        <v>16</v>
      </c>
      <c r="E75" s="5"/>
    </row>
    <row r="77" spans="4:11">
      <c r="D77" t="s">
        <v>6</v>
      </c>
      <c r="E77" s="6" t="s">
        <v>0</v>
      </c>
      <c r="F77" s="6" t="s">
        <v>2</v>
      </c>
      <c r="G77" s="6" t="s">
        <v>17</v>
      </c>
      <c r="H77" s="6" t="s">
        <v>18</v>
      </c>
      <c r="I77" s="6" t="s">
        <v>11</v>
      </c>
    </row>
    <row r="78" spans="4:11">
      <c r="D78">
        <v>1</v>
      </c>
      <c r="E78" s="6">
        <v>0</v>
      </c>
      <c r="F78" s="6">
        <v>-4</v>
      </c>
      <c r="G78" s="6">
        <v>1</v>
      </c>
      <c r="H78" s="6">
        <f>E78-F78/G78</f>
        <v>4</v>
      </c>
      <c r="I78" s="6">
        <f>ABS(H78-E78)</f>
        <v>4</v>
      </c>
    </row>
    <row r="79" spans="4:11">
      <c r="D79">
        <v>2</v>
      </c>
      <c r="E79" s="6">
        <f>H78</f>
        <v>4</v>
      </c>
      <c r="F79" s="6">
        <f>SIN(2*E79)-3*COS(2*E79)+4*E79^3-3*E79^2-E79-1</f>
        <v>204.42585834804925</v>
      </c>
      <c r="G79" s="6">
        <f>6*SIN(2*E79)+2*COS(2*E79)+12*E79^2-6*E79-1</f>
        <v>172.64514941212306</v>
      </c>
      <c r="H79" s="6">
        <f>E79-F79/G79</f>
        <v>2.8159189004490237</v>
      </c>
      <c r="I79" s="6">
        <f t="shared" ref="I79:I87" si="16">ABS(H79-E79)</f>
        <v>1.1840810995509763</v>
      </c>
    </row>
    <row r="80" spans="4:11">
      <c r="D80">
        <v>3</v>
      </c>
      <c r="E80" s="6">
        <f t="shared" ref="E80:E87" si="17">H79</f>
        <v>2.8159189004490237</v>
      </c>
      <c r="F80" s="6">
        <f t="shared" ref="F80:F87" si="18">SIN(2*E80)-3*COS(2*E80)+4*E80^3-3*E80^2-E80-1</f>
        <v>58.718002916387661</v>
      </c>
      <c r="G80" s="6">
        <f t="shared" ref="G80:G87" si="19">6*SIN(2*E80)+2*COS(2*E80)+12*E80^2-6*E80-1</f>
        <v>75.210261307955932</v>
      </c>
      <c r="H80" s="6">
        <f t="shared" ref="H80:H87" si="20">E80-F80/G80</f>
        <v>2.0352009253317598</v>
      </c>
      <c r="I80" s="6">
        <f t="shared" si="16"/>
        <v>0.78071797511726393</v>
      </c>
    </row>
    <row r="81" spans="4:12">
      <c r="D81">
        <v>4</v>
      </c>
      <c r="E81" s="6">
        <f t="shared" si="17"/>
        <v>2.0352009253317598</v>
      </c>
      <c r="F81" s="6">
        <f t="shared" si="18"/>
        <v>19.253684983683371</v>
      </c>
      <c r="G81" s="6">
        <f t="shared" si="19"/>
        <v>30.490287045073558</v>
      </c>
      <c r="H81" s="6">
        <f t="shared" si="20"/>
        <v>1.4037314690022475</v>
      </c>
      <c r="I81" s="6">
        <f t="shared" si="16"/>
        <v>0.63146945632951224</v>
      </c>
    </row>
    <row r="82" spans="4:12">
      <c r="D82">
        <v>5</v>
      </c>
      <c r="E82" s="6">
        <f t="shared" si="17"/>
        <v>1.4037314690022475</v>
      </c>
      <c r="F82" s="6">
        <f t="shared" si="18"/>
        <v>5.9109160632241817</v>
      </c>
      <c r="G82" s="6">
        <f t="shared" si="19"/>
        <v>14.301446320922667</v>
      </c>
      <c r="H82" s="6">
        <f t="shared" si="20"/>
        <v>0.99042249796645399</v>
      </c>
      <c r="I82" s="6">
        <f t="shared" si="16"/>
        <v>0.41330897103579356</v>
      </c>
    </row>
    <row r="83" spans="4:12">
      <c r="D83">
        <v>6</v>
      </c>
      <c r="E83" s="6">
        <f t="shared" si="17"/>
        <v>0.99042249796645399</v>
      </c>
      <c r="F83" s="6">
        <f t="shared" si="18"/>
        <v>1.0659978433524544</v>
      </c>
      <c r="G83" s="6">
        <f t="shared" si="19"/>
        <v>9.5340063105023631</v>
      </c>
      <c r="H83" s="6">
        <f t="shared" si="20"/>
        <v>0.87861243526718935</v>
      </c>
      <c r="I83" s="6">
        <f t="shared" si="16"/>
        <v>0.11181006269926463</v>
      </c>
    </row>
    <row r="84" spans="4:12">
      <c r="D84">
        <v>7</v>
      </c>
      <c r="E84" s="6">
        <f t="shared" si="17"/>
        <v>0.87861243526718935</v>
      </c>
      <c r="F84" s="6">
        <f t="shared" si="18"/>
        <v>5.7246100272890121E-2</v>
      </c>
      <c r="G84" s="6">
        <f t="shared" si="19"/>
        <v>8.51717693226351</v>
      </c>
      <c r="H84" s="6">
        <f t="shared" si="20"/>
        <v>0.87189118235344054</v>
      </c>
      <c r="I84" s="6">
        <f t="shared" si="16"/>
        <v>6.7212529137488097E-3</v>
      </c>
    </row>
    <row r="85" spans="4:12">
      <c r="D85">
        <v>8</v>
      </c>
      <c r="E85" s="6">
        <f t="shared" si="17"/>
        <v>0.87189118235344054</v>
      </c>
      <c r="F85" s="6">
        <f t="shared" si="18"/>
        <v>2.0165416199713349E-4</v>
      </c>
      <c r="G85" s="6">
        <f t="shared" si="19"/>
        <v>8.4571856772827196</v>
      </c>
      <c r="H85" s="6">
        <f t="shared" si="20"/>
        <v>0.87186733823203988</v>
      </c>
      <c r="I85" s="6">
        <f t="shared" si="16"/>
        <v>2.3844121400662388E-5</v>
      </c>
    </row>
    <row r="86" spans="4:12">
      <c r="D86">
        <v>9</v>
      </c>
      <c r="E86" s="6">
        <f t="shared" si="17"/>
        <v>0.87186733823203988</v>
      </c>
      <c r="F86" s="6">
        <f t="shared" si="18"/>
        <v>2.5355781918534603E-9</v>
      </c>
      <c r="G86" s="6">
        <f t="shared" si="19"/>
        <v>8.4569729979267905</v>
      </c>
      <c r="H86" s="6">
        <f t="shared" si="20"/>
        <v>0.87186733793221882</v>
      </c>
      <c r="I86" s="6">
        <f t="shared" si="16"/>
        <v>2.9982105687054172E-10</v>
      </c>
    </row>
    <row r="87" spans="4:12">
      <c r="D87">
        <v>10</v>
      </c>
      <c r="E87" s="7">
        <f t="shared" si="17"/>
        <v>0.87186733793221882</v>
      </c>
      <c r="F87" s="6">
        <f t="shared" si="18"/>
        <v>0</v>
      </c>
      <c r="G87" s="6">
        <f t="shared" si="19"/>
        <v>8.4569729952525226</v>
      </c>
      <c r="H87" s="6">
        <f t="shared" si="20"/>
        <v>0.87186733793221882</v>
      </c>
      <c r="I87" s="6">
        <f t="shared" si="16"/>
        <v>0</v>
      </c>
    </row>
    <row r="89" spans="4:12">
      <c r="E89" s="4" t="s">
        <v>25</v>
      </c>
      <c r="F89">
        <f>E86</f>
        <v>0.87186733823203988</v>
      </c>
    </row>
    <row r="91" spans="4:12">
      <c r="D91" s="5" t="s">
        <v>19</v>
      </c>
      <c r="E91" s="5"/>
      <c r="F91" s="5"/>
    </row>
    <row r="93" spans="4:12" ht="15.75">
      <c r="D93" t="s">
        <v>6</v>
      </c>
      <c r="E93" s="6" t="s">
        <v>22</v>
      </c>
      <c r="F93" s="6" t="s">
        <v>23</v>
      </c>
      <c r="G93" s="6" t="s">
        <v>8</v>
      </c>
      <c r="H93" s="6" t="s">
        <v>9</v>
      </c>
      <c r="I93" s="6" t="s">
        <v>20</v>
      </c>
      <c r="J93" s="9" t="s">
        <v>24</v>
      </c>
      <c r="K93" s="8" t="s">
        <v>21</v>
      </c>
      <c r="L93" s="6" t="s">
        <v>11</v>
      </c>
    </row>
    <row r="94" spans="4:12">
      <c r="D94">
        <v>1</v>
      </c>
      <c r="E94" s="6">
        <v>0</v>
      </c>
      <c r="F94" s="6">
        <v>1</v>
      </c>
      <c r="G94" s="6">
        <f>SIN(2*E94) - 3*COS(2*E94) + 4*E94^3 - 3*E94^2 - E94 - 1</f>
        <v>-4</v>
      </c>
      <c r="H94" s="6">
        <f>SIN(2*F94) - 3*COS(2*F94) + 4*F94^3 - 3*F94^2 - F94 - 1</f>
        <v>1.1577379364671092</v>
      </c>
      <c r="I94" s="6">
        <f>2*COS(2*F94) + 6*SIN(2*F94) + 12*F94^2 - 6*F94 - 1</f>
        <v>9.6234908878598056</v>
      </c>
      <c r="J94" s="6">
        <f>E94-(F94-E94)/(H94-G94)*G94</f>
        <v>0.77553378036493958</v>
      </c>
      <c r="K94" s="6">
        <f>F94-H94/I94</f>
        <v>0.87969667660540785</v>
      </c>
      <c r="L94" s="6">
        <f>ABS(J94-K94)</f>
        <v>0.10416289624046826</v>
      </c>
    </row>
    <row r="95" spans="4:12">
      <c r="D95">
        <v>2</v>
      </c>
      <c r="E95" s="6">
        <f>J94</f>
        <v>0.77553378036493958</v>
      </c>
      <c r="F95" s="6">
        <f>K94</f>
        <v>0.87969667660540785</v>
      </c>
      <c r="G95" s="6">
        <f>SIN(2*E95)-3*COS(2*E95)+4*E95^3-3*E95^2-E95-1</f>
        <v>-0.77348140607402183</v>
      </c>
      <c r="H95" s="6">
        <f>SIN(2*F95) - 3*COS(2*F95) + 4*F95^3 - 3*F95^2 - F95 - 1</f>
        <v>6.6486026013450772E-2</v>
      </c>
      <c r="I95" s="6">
        <f>2*COS(2*F95) + 6*SIN(2*F95) + 12*F95^2 - 6*F95 - 1</f>
        <v>8.5268622829060448</v>
      </c>
      <c r="J95" s="6">
        <f>E95-((F95-E95)/(H95-G95))*G95</f>
        <v>0.8714518604797763</v>
      </c>
      <c r="K95" s="6">
        <f>F95-H95/I95</f>
        <v>0.87189943257735114</v>
      </c>
      <c r="L95" s="6">
        <f t="shared" ref="L95:L98" si="21">ABS(J95-K95)</f>
        <v>4.4757209757484429E-4</v>
      </c>
    </row>
    <row r="96" spans="4:12">
      <c r="D96">
        <v>3</v>
      </c>
      <c r="E96" s="6">
        <f>J95</f>
        <v>0.8714518604797763</v>
      </c>
      <c r="F96" s="6">
        <f>K95</f>
        <v>0.87189943257735114</v>
      </c>
      <c r="G96" s="6">
        <f>SIN(2*E96)-3*COS(2*E96)+4*E96^3-3*E96^2-E96-1</f>
        <v>-3.5129117629297824E-3</v>
      </c>
      <c r="H96" s="6">
        <f>SIN(2*F96) - 3*COS(2*F96) + 4*F96^3 - 3*F96^2 - F96 - 1</f>
        <v>2.7142814104985646E-4</v>
      </c>
      <c r="I96" s="6">
        <f>2*COS(2*F96) + 6*SIN(2*F96) + 12*F96^2 - 6*F96 - 1</f>
        <v>8.4572592659780312</v>
      </c>
      <c r="J96" s="6">
        <f>E96-((F96-E96)/(H96-G96))*G96</f>
        <v>0.87186733089898372</v>
      </c>
      <c r="K96" s="6">
        <f>F96-H96/I96</f>
        <v>0.87186733847540709</v>
      </c>
      <c r="L96" s="6">
        <f t="shared" si="21"/>
        <v>7.5764233775643675E-9</v>
      </c>
    </row>
    <row r="97" spans="4:12">
      <c r="D97">
        <v>4</v>
      </c>
      <c r="E97" s="6">
        <f>J96</f>
        <v>0.87186733089898372</v>
      </c>
      <c r="F97" s="6">
        <f>K96</f>
        <v>0.87186733847540709</v>
      </c>
      <c r="G97" s="6">
        <f>SIN(2*E97)-3*COS(2*E97)+4*E97^3-3*E97^2-E97-1</f>
        <v>-5.9479879244150879E-8</v>
      </c>
      <c r="H97" s="6">
        <f>SIN(2*F97) - 3*COS(2*F97) + 4*F97^3 - 3*F97^2 - F97 - 1</f>
        <v>4.5937285086949942E-9</v>
      </c>
      <c r="I97" s="6">
        <f>2*COS(2*F97) + 6*SIN(2*F97) + 12*F97^2 - 6*F97 - 1</f>
        <v>8.4569730000975198</v>
      </c>
      <c r="J97" s="6">
        <f>E97-((F97-E97)/(H97-G97))*G97</f>
        <v>0.87186733793221882</v>
      </c>
      <c r="K97" s="6">
        <f>F97-H97/I97</f>
        <v>0.87186733793221882</v>
      </c>
      <c r="L97" s="6">
        <f t="shared" si="21"/>
        <v>0</v>
      </c>
    </row>
    <row r="98" spans="4:12">
      <c r="D98">
        <v>5</v>
      </c>
      <c r="E98" s="7">
        <f>J97</f>
        <v>0.87186733793221882</v>
      </c>
      <c r="F98" s="7">
        <f>K97</f>
        <v>0.87186733793221882</v>
      </c>
      <c r="G98" s="6">
        <f>SIN(2*E98)-3*COS(2*E98)+4*E98^3-3*E98^2-E98-1</f>
        <v>0</v>
      </c>
      <c r="H98" s="6">
        <f>SIN(2*F98)-3*COS(2*F98)+4*F98^3-3*F98^2-F98-1</f>
        <v>0</v>
      </c>
      <c r="I98" s="6">
        <f>2*COS(2*F98) + 6*SIN(2*F98) + 12*F98^2 - 6*F98 - 1</f>
        <v>8.4569729952525226</v>
      </c>
      <c r="J98" s="6" t="e">
        <f>E98-((F98-E98)/(H98-G98))*G98</f>
        <v>#DIV/0!</v>
      </c>
      <c r="K98" s="6">
        <f>F98-H98/I98</f>
        <v>0.87186733793221882</v>
      </c>
      <c r="L98" s="6" t="e">
        <f t="shared" si="21"/>
        <v>#DIV/0!</v>
      </c>
    </row>
    <row r="99" spans="4:12">
      <c r="E99" s="7"/>
      <c r="F99" s="7"/>
      <c r="G99" s="6"/>
      <c r="H99" s="6"/>
      <c r="I99" s="6"/>
      <c r="J99" s="6"/>
      <c r="K99" s="6"/>
      <c r="L99" s="6"/>
    </row>
    <row r="100" spans="4:12">
      <c r="E100" s="4" t="s">
        <v>25</v>
      </c>
      <c r="F100">
        <f>E98</f>
        <v>0.87186733793221882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Аганичев</dc:creator>
  <cp:lastModifiedBy>Саша Аганичев</cp:lastModifiedBy>
  <dcterms:created xsi:type="dcterms:W3CDTF">2015-06-05T18:17:20Z</dcterms:created>
  <dcterms:modified xsi:type="dcterms:W3CDTF">2025-02-13T13:39:20Z</dcterms:modified>
</cp:coreProperties>
</file>