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\Desktop\"/>
    </mc:Choice>
  </mc:AlternateContent>
  <xr:revisionPtr revIDLastSave="0" documentId="13_ncr:1_{9CA792C9-4004-4122-B0BD-D2369F7DDA7B}" xr6:coauthVersionLast="47" xr6:coauthVersionMax="47" xr10:uidLastSave="{00000000-0000-0000-0000-000000000000}"/>
  <bookViews>
    <workbookView xWindow="-108" yWindow="-108" windowWidth="23256" windowHeight="12456" xr2:uid="{3D9B73E8-E1F0-492E-AF0E-910F8C1EC1C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G70" i="1" s="1"/>
  <c r="H70" i="1" s="1"/>
  <c r="H69" i="1" s="1"/>
  <c r="H68" i="1" s="1"/>
  <c r="I68" i="1" s="1"/>
  <c r="I67" i="1" s="1"/>
  <c r="J67" i="1" s="1"/>
  <c r="E69" i="1"/>
  <c r="E68" i="1" s="1"/>
  <c r="E67" i="1" s="1"/>
  <c r="E66" i="1" s="1"/>
  <c r="E65" i="1" s="1"/>
  <c r="E64" i="1" s="1"/>
  <c r="E63" i="1" s="1"/>
  <c r="E62" i="1" s="1"/>
  <c r="F62" i="1" s="1"/>
  <c r="F61" i="1" s="1"/>
  <c r="J59" i="1"/>
  <c r="N55" i="1"/>
  <c r="L55" i="1"/>
  <c r="J55" i="1"/>
  <c r="H55" i="1"/>
  <c r="F55" i="1"/>
  <c r="D55" i="1"/>
  <c r="J57" i="1" s="1"/>
  <c r="B55" i="1"/>
  <c r="J58" i="1" s="1"/>
  <c r="I38" i="1"/>
  <c r="I37" i="1"/>
  <c r="I39" i="1"/>
  <c r="E61" i="1" l="1"/>
  <c r="D61" i="1" s="1"/>
  <c r="G61" i="1"/>
  <c r="H61" i="1" s="1"/>
  <c r="K67" i="1"/>
  <c r="K68" i="1" s="1"/>
  <c r="K69" i="1" s="1"/>
  <c r="J69" i="1" s="1"/>
  <c r="I69" i="1" s="1"/>
  <c r="I70" i="1" s="1"/>
  <c r="J66" i="1"/>
  <c r="K66" i="1" s="1"/>
  <c r="K65" i="1" s="1"/>
  <c r="K64" i="1" s="1"/>
  <c r="K63" i="1" s="1"/>
  <c r="K62" i="1" s="1"/>
  <c r="K61" i="1" s="1"/>
  <c r="J56" i="1"/>
  <c r="C24" i="1" l="1"/>
  <c r="B24" i="1"/>
  <c r="H24" i="1" l="1"/>
  <c r="K40" i="1" s="1"/>
</calcChain>
</file>

<file path=xl/sharedStrings.xml><?xml version="1.0" encoding="utf-8"?>
<sst xmlns="http://schemas.openxmlformats.org/spreadsheetml/2006/main" count="25" uniqueCount="25">
  <si>
    <t>extra max</t>
  </si>
  <si>
    <t xml:space="preserve"> мы можем собрать максимальную сумму благодаря телепортам в желтых областях</t>
  </si>
  <si>
    <t>сумма областей =</t>
  </si>
  <si>
    <t>поиск максимума через максимальные суммы на отрезках</t>
  </si>
  <si>
    <t>сумма 1</t>
  </si>
  <si>
    <t>сумма 2</t>
  </si>
  <si>
    <t>сумма 3</t>
  </si>
  <si>
    <t xml:space="preserve">сумма 4 </t>
  </si>
  <si>
    <t>сумма 5</t>
  </si>
  <si>
    <t>сумма 6</t>
  </si>
  <si>
    <t>сумма 7</t>
  </si>
  <si>
    <t>для выхода 1 = сумма 1 + сумма 2 + сумма 6</t>
  </si>
  <si>
    <t>для выхода 2 = сумма 1 + сумма 2 + сумма 7</t>
  </si>
  <si>
    <t>для выхода 3 = сумма 1 + сумма 3+ сумма 4</t>
  </si>
  <si>
    <t>для выхода 4 = сумма 1 + сумма 3 + сумма 5</t>
  </si>
  <si>
    <t>путь к 1 телепорту максимальная сумма =</t>
  </si>
  <si>
    <t xml:space="preserve">путь от 2 телепорта через фиолетовую зону = </t>
  </si>
  <si>
    <t>путь от 2 телепорта через зеленую зону =</t>
  </si>
  <si>
    <t>максимальная сумма с учетом пересчета желтых зон</t>
  </si>
  <si>
    <t xml:space="preserve">поиск минимальной суммы: </t>
  </si>
  <si>
    <t>определяем путь при котором у робота будет минимальная сумма</t>
  </si>
  <si>
    <t>также считаем суммы, но в этот раз минимальные. Заметим что некоторые значения const</t>
  </si>
  <si>
    <t>поиск минимальной суммы формула перепроверка</t>
  </si>
  <si>
    <t xml:space="preserve">  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</si>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</sst>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EBFF"/>
        <bgColor indexed="64"/>
      </patternFill>
    </fill>
    <fill>
      <patternFill patternType="solid">
        <fgColor rgb="FFFDBA23"/>
        <bgColor indexed="64"/>
      </patternFill>
    </fill>
    <fill>
      <patternFill patternType="solid">
        <fgColor rgb="FFE9B3E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FED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0" xfId="0" applyFill="1"/>
    <xf numFmtId="0" fontId="0" fillId="3" borderId="8" xfId="0" applyFill="1" applyBorder="1"/>
    <xf numFmtId="0" fontId="0" fillId="3" borderId="9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2" xfId="0" applyBorder="1"/>
    <xf numFmtId="0" fontId="0" fillId="5" borderId="3" xfId="0" applyFill="1" applyBorder="1"/>
    <xf numFmtId="0" fontId="1" fillId="0" borderId="0" xfId="0" applyFont="1"/>
    <xf numFmtId="0" fontId="0" fillId="2" borderId="10" xfId="0" applyFill="1" applyBorder="1"/>
    <xf numFmtId="0" fontId="0" fillId="0" borderId="5" xfId="0" applyBorder="1"/>
    <xf numFmtId="0" fontId="0" fillId="5" borderId="7" xfId="0" applyFill="1" applyBorder="1"/>
    <xf numFmtId="0" fontId="0" fillId="4" borderId="0" xfId="0" applyFill="1"/>
    <xf numFmtId="0" fontId="0" fillId="6" borderId="1" xfId="0" applyFill="1" applyBorder="1"/>
    <xf numFmtId="0" fontId="0" fillId="6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4" xfId="0" applyBorder="1"/>
    <xf numFmtId="0" fontId="0" fillId="6" borderId="2" xfId="0" applyFill="1" applyBorder="1"/>
    <xf numFmtId="0" fontId="0" fillId="2" borderId="5" xfId="0" applyFill="1" applyBorder="1"/>
    <xf numFmtId="0" fontId="0" fillId="0" borderId="11" xfId="0" applyBorder="1"/>
    <xf numFmtId="0" fontId="0" fillId="6" borderId="11" xfId="0" applyFill="1" applyBorder="1"/>
    <xf numFmtId="0" fontId="0" fillId="0" borderId="12" xfId="0" applyBorder="1"/>
    <xf numFmtId="0" fontId="0" fillId="7" borderId="1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10" borderId="13" xfId="0" applyFill="1" applyBorder="1"/>
    <xf numFmtId="0" fontId="0" fillId="7" borderId="0" xfId="0" applyFill="1"/>
    <xf numFmtId="0" fontId="0" fillId="7" borderId="4" xfId="0" applyFill="1" applyBorder="1"/>
    <xf numFmtId="0" fontId="0" fillId="10" borderId="0" xfId="0" applyFill="1"/>
    <xf numFmtId="0" fontId="0" fillId="10" borderId="5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6" xfId="0" applyFill="1" applyBorder="1"/>
    <xf numFmtId="0" fontId="0" fillId="10" borderId="3" xfId="0" applyFill="1" applyBorder="1"/>
    <xf numFmtId="0" fontId="0" fillId="12" borderId="0" xfId="0" applyFill="1"/>
    <xf numFmtId="0" fontId="0" fillId="13" borderId="5" xfId="0" applyFill="1" applyBorder="1"/>
    <xf numFmtId="0" fontId="0" fillId="7" borderId="8" xfId="0" applyFill="1" applyBorder="1"/>
    <xf numFmtId="0" fontId="0" fillId="7" borderId="1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1" borderId="0" xfId="0" applyFill="1"/>
    <xf numFmtId="0" fontId="0" fillId="7" borderId="9" xfId="0" applyFill="1" applyBorder="1"/>
    <xf numFmtId="0" fontId="0" fillId="12" borderId="5" xfId="0" applyFill="1" applyBorder="1"/>
    <xf numFmtId="0" fontId="0" fillId="13" borderId="0" xfId="0" applyFill="1"/>
    <xf numFmtId="0" fontId="0" fillId="0" borderId="3" xfId="0" applyBorder="1"/>
    <xf numFmtId="0" fontId="0" fillId="13" borderId="8" xfId="0" applyFill="1" applyBorder="1"/>
    <xf numFmtId="0" fontId="0" fillId="13" borderId="2" xfId="0" applyFill="1" applyBorder="1"/>
    <xf numFmtId="0" fontId="0" fillId="13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0" fillId="6" borderId="14" xfId="0" applyFill="1" applyBorder="1"/>
    <xf numFmtId="0" fontId="0" fillId="0" borderId="4" xfId="0" applyFill="1" applyBorder="1"/>
    <xf numFmtId="0" fontId="0" fillId="14" borderId="2" xfId="0" applyFill="1" applyBorder="1"/>
    <xf numFmtId="0" fontId="0" fillId="14" borderId="5" xfId="0" applyFill="1" applyBorder="1"/>
    <xf numFmtId="0" fontId="0" fillId="14" borderId="0" xfId="0" applyFill="1"/>
    <xf numFmtId="0" fontId="0" fillId="15" borderId="2" xfId="0" applyFill="1" applyBorder="1"/>
    <xf numFmtId="0" fontId="0" fillId="14" borderId="7" xfId="0" applyFill="1" applyBorder="1"/>
    <xf numFmtId="0" fontId="0" fillId="14" borderId="3" xfId="0" applyFill="1" applyBorder="1"/>
    <xf numFmtId="0" fontId="0" fillId="2" borderId="15" xfId="0" applyFill="1" applyBorder="1"/>
    <xf numFmtId="0" fontId="0" fillId="8" borderId="12" xfId="0" applyFill="1" applyBorder="1"/>
    <xf numFmtId="0" fontId="0" fillId="6" borderId="13" xfId="0" applyFill="1" applyBorder="1"/>
    <xf numFmtId="0" fontId="0" fillId="9" borderId="12" xfId="0" applyFill="1" applyBorder="1"/>
    <xf numFmtId="0" fontId="0" fillId="7" borderId="10" xfId="0" applyFill="1" applyBorder="1"/>
    <xf numFmtId="0" fontId="0" fillId="11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6" borderId="0" xfId="0" applyFill="1"/>
    <xf numFmtId="0" fontId="0" fillId="13" borderId="17" xfId="0" applyFill="1" applyBorder="1"/>
    <xf numFmtId="0" fontId="0" fillId="16" borderId="2" xfId="0" applyFill="1" applyBorder="1"/>
    <xf numFmtId="0" fontId="0" fillId="11" borderId="19" xfId="0" applyFill="1" applyBorder="1"/>
    <xf numFmtId="0" fontId="0" fillId="16" borderId="5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6" borderId="21" xfId="0" applyFill="1" applyBorder="1"/>
    <xf numFmtId="0" fontId="0" fillId="16" borderId="22" xfId="0" applyFill="1" applyBorder="1"/>
    <xf numFmtId="0" fontId="0" fillId="0" borderId="21" xfId="0" applyBorder="1"/>
    <xf numFmtId="0" fontId="0" fillId="0" borderId="23" xfId="0" applyBorder="1"/>
    <xf numFmtId="0" fontId="0" fillId="0" borderId="13" xfId="0" applyBorder="1"/>
    <xf numFmtId="0" fontId="0" fillId="4" borderId="1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7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FE5-CC7C-450A-B578-AA01428BA46A}">
  <dimension ref="A1:P72"/>
  <sheetViews>
    <sheetView tabSelected="1" topLeftCell="A67" workbookViewId="0">
      <selection activeCell="C72" sqref="C72"/>
    </sheetView>
  </sheetViews>
  <sheetFormatPr defaultColWidth="5.5546875" defaultRowHeight="24.6" customHeight="1" x14ac:dyDescent="0.3"/>
  <sheetData>
    <row r="1" spans="1:16" ht="24.6" customHeight="1" thickBot="1" x14ac:dyDescent="0.35">
      <c r="E1" s="15"/>
      <c r="F1" s="15"/>
      <c r="G1" s="15"/>
      <c r="I1" s="15"/>
      <c r="J1" s="15"/>
      <c r="K1" s="15"/>
    </row>
    <row r="2" spans="1:16" ht="24.6" customHeight="1" thickTop="1" thickBot="1" x14ac:dyDescent="0.35">
      <c r="A2" s="19"/>
      <c r="B2" s="18">
        <v>10</v>
      </c>
      <c r="C2" s="14">
        <v>48</v>
      </c>
      <c r="D2" s="1">
        <v>51</v>
      </c>
      <c r="E2" s="7">
        <v>83</v>
      </c>
      <c r="F2" s="10">
        <v>32</v>
      </c>
      <c r="G2" s="7">
        <v>26</v>
      </c>
      <c r="H2" s="2">
        <v>12</v>
      </c>
      <c r="I2" s="20">
        <v>46</v>
      </c>
      <c r="J2" s="9">
        <v>76</v>
      </c>
      <c r="K2" s="21">
        <v>88</v>
      </c>
    </row>
    <row r="3" spans="1:16" ht="24.6" customHeight="1" thickTop="1" x14ac:dyDescent="0.3">
      <c r="A3" s="19"/>
      <c r="B3" s="5">
        <v>66</v>
      </c>
      <c r="C3" s="3">
        <v>59</v>
      </c>
      <c r="D3" s="4">
        <v>25</v>
      </c>
      <c r="E3" s="3">
        <v>10</v>
      </c>
      <c r="F3" s="5">
        <v>90</v>
      </c>
      <c r="G3" s="3">
        <v>22</v>
      </c>
      <c r="H3" s="3">
        <v>37</v>
      </c>
      <c r="I3" s="5">
        <v>19</v>
      </c>
      <c r="J3" s="3">
        <v>58</v>
      </c>
      <c r="K3" s="5">
        <v>93</v>
      </c>
      <c r="P3" s="17"/>
    </row>
    <row r="4" spans="1:16" ht="24.6" customHeight="1" thickBot="1" x14ac:dyDescent="0.35">
      <c r="A4" s="19"/>
      <c r="B4" s="5">
        <v>83</v>
      </c>
      <c r="C4" s="3">
        <v>48</v>
      </c>
      <c r="D4" s="6">
        <v>54</v>
      </c>
      <c r="E4" s="3">
        <v>89</v>
      </c>
      <c r="F4" s="6">
        <v>73</v>
      </c>
      <c r="G4" s="3">
        <v>84</v>
      </c>
      <c r="H4" s="7">
        <v>10</v>
      </c>
      <c r="I4" s="6">
        <v>65</v>
      </c>
      <c r="J4" s="3">
        <v>2</v>
      </c>
      <c r="K4" s="5">
        <v>11</v>
      </c>
    </row>
    <row r="5" spans="1:16" ht="24.6" customHeight="1" thickTop="1" thickBot="1" x14ac:dyDescent="0.35">
      <c r="A5" s="19"/>
      <c r="B5" s="5">
        <v>38</v>
      </c>
      <c r="C5" s="5">
        <v>97</v>
      </c>
      <c r="D5" s="3">
        <v>35</v>
      </c>
      <c r="E5" s="5">
        <v>12</v>
      </c>
      <c r="F5" s="8">
        <v>10</v>
      </c>
      <c r="G5" s="5">
        <v>29</v>
      </c>
      <c r="H5" s="7">
        <v>87</v>
      </c>
      <c r="I5" s="7">
        <v>84</v>
      </c>
      <c r="J5" s="3">
        <v>14</v>
      </c>
      <c r="K5" s="5">
        <v>63</v>
      </c>
    </row>
    <row r="6" spans="1:16" ht="24.6" customHeight="1" thickTop="1" x14ac:dyDescent="0.3">
      <c r="A6" s="19"/>
      <c r="B6" s="5">
        <v>83</v>
      </c>
      <c r="C6" s="5">
        <v>42</v>
      </c>
      <c r="D6" s="3">
        <v>42</v>
      </c>
      <c r="E6" s="3">
        <v>82</v>
      </c>
      <c r="F6" s="5">
        <v>33</v>
      </c>
      <c r="G6" s="3">
        <v>90</v>
      </c>
      <c r="H6" s="3">
        <v>69</v>
      </c>
      <c r="I6" s="5">
        <v>36</v>
      </c>
      <c r="J6" s="3">
        <v>78</v>
      </c>
      <c r="K6" s="5">
        <v>19</v>
      </c>
    </row>
    <row r="7" spans="1:16" ht="24.6" customHeight="1" thickBot="1" x14ac:dyDescent="0.35">
      <c r="A7" s="19"/>
      <c r="B7" s="5">
        <v>90</v>
      </c>
      <c r="C7" s="5">
        <v>31</v>
      </c>
      <c r="D7" s="3">
        <v>9</v>
      </c>
      <c r="E7" s="3">
        <v>14</v>
      </c>
      <c r="F7" s="5">
        <v>47</v>
      </c>
      <c r="G7" s="3">
        <v>30</v>
      </c>
      <c r="H7" s="7">
        <v>33</v>
      </c>
      <c r="I7" s="6">
        <v>92</v>
      </c>
      <c r="J7" s="3">
        <v>31</v>
      </c>
      <c r="K7" s="6">
        <v>27</v>
      </c>
    </row>
    <row r="8" spans="1:16" ht="24.6" customHeight="1" thickTop="1" thickBot="1" x14ac:dyDescent="0.35">
      <c r="A8" s="19"/>
      <c r="B8" s="5">
        <v>87</v>
      </c>
      <c r="C8" s="9">
        <v>9</v>
      </c>
      <c r="D8" s="7">
        <v>91</v>
      </c>
      <c r="E8" s="3">
        <v>46</v>
      </c>
      <c r="F8" s="5">
        <v>37</v>
      </c>
      <c r="G8" s="9">
        <v>90</v>
      </c>
      <c r="H8" s="3">
        <v>99</v>
      </c>
      <c r="I8" s="3">
        <v>9</v>
      </c>
      <c r="J8" s="10">
        <v>79</v>
      </c>
      <c r="K8" s="5">
        <v>66</v>
      </c>
    </row>
    <row r="9" spans="1:16" ht="24.6" customHeight="1" thickTop="1" thickBot="1" x14ac:dyDescent="0.35">
      <c r="A9" s="19"/>
      <c r="B9" s="5">
        <v>5</v>
      </c>
      <c r="C9" s="11">
        <v>19</v>
      </c>
      <c r="D9" s="4">
        <v>28</v>
      </c>
      <c r="E9" s="3">
        <v>52</v>
      </c>
      <c r="F9" s="6">
        <v>99</v>
      </c>
      <c r="G9" s="16">
        <v>43</v>
      </c>
      <c r="H9" s="3">
        <v>75</v>
      </c>
      <c r="I9" s="7">
        <v>15</v>
      </c>
      <c r="J9" s="6">
        <v>46</v>
      </c>
      <c r="K9" s="5">
        <v>38</v>
      </c>
    </row>
    <row r="10" spans="1:16" ht="24.6" customHeight="1" thickTop="1" thickBot="1" x14ac:dyDescent="0.35">
      <c r="A10" s="19"/>
      <c r="B10" s="3">
        <v>16</v>
      </c>
      <c r="C10" s="12">
        <v>60</v>
      </c>
      <c r="D10" s="16">
        <v>93</v>
      </c>
      <c r="E10" s="9">
        <v>81</v>
      </c>
      <c r="F10" s="8">
        <v>44</v>
      </c>
      <c r="G10" s="3">
        <v>47</v>
      </c>
      <c r="H10" s="5">
        <v>75</v>
      </c>
      <c r="I10" s="3">
        <v>11</v>
      </c>
      <c r="J10" s="3">
        <v>7</v>
      </c>
      <c r="K10" s="5">
        <v>20</v>
      </c>
    </row>
    <row r="11" spans="1:16" ht="24.6" customHeight="1" thickTop="1" thickBot="1" x14ac:dyDescent="0.35">
      <c r="A11" s="19"/>
      <c r="B11" s="12">
        <v>80</v>
      </c>
      <c r="C11" s="7">
        <v>68</v>
      </c>
      <c r="D11" s="7">
        <v>41</v>
      </c>
      <c r="E11" s="7">
        <v>20</v>
      </c>
      <c r="F11" s="7">
        <v>22</v>
      </c>
      <c r="G11" s="7">
        <v>37</v>
      </c>
      <c r="H11" s="6">
        <v>39</v>
      </c>
      <c r="I11" s="13">
        <v>4</v>
      </c>
      <c r="J11" s="7">
        <v>83</v>
      </c>
      <c r="K11" s="6">
        <v>1</v>
      </c>
    </row>
    <row r="12" spans="1:16" ht="24.6" customHeight="1" thickTop="1" thickBot="1" x14ac:dyDescent="0.35">
      <c r="B12" s="34" t="s">
        <v>0</v>
      </c>
      <c r="C12" s="34"/>
      <c r="E12" s="33"/>
      <c r="F12" s="33"/>
      <c r="G12" s="33"/>
      <c r="I12" s="15"/>
      <c r="J12" s="15"/>
      <c r="K12" s="15"/>
    </row>
    <row r="13" spans="1:16" ht="24.6" customHeight="1" thickTop="1" thickBot="1" x14ac:dyDescent="0.35">
      <c r="A13" s="19"/>
      <c r="B13" s="32">
        <v>10</v>
      </c>
      <c r="C13" s="27">
        <v>48</v>
      </c>
      <c r="D13" s="1">
        <v>51</v>
      </c>
      <c r="E13" s="7">
        <v>83</v>
      </c>
      <c r="F13" s="10">
        <v>32</v>
      </c>
      <c r="G13" s="7">
        <v>26</v>
      </c>
      <c r="H13" s="2">
        <v>12</v>
      </c>
      <c r="I13" s="27">
        <v>46</v>
      </c>
      <c r="J13" s="9">
        <v>76</v>
      </c>
      <c r="K13" s="21">
        <v>88</v>
      </c>
    </row>
    <row r="14" spans="1:16" ht="24.6" customHeight="1" thickTop="1" x14ac:dyDescent="0.3">
      <c r="A14" s="19"/>
      <c r="B14" s="5">
        <v>66</v>
      </c>
      <c r="C14" s="23">
        <v>59</v>
      </c>
      <c r="D14" s="24">
        <v>25</v>
      </c>
      <c r="E14" s="3">
        <v>10</v>
      </c>
      <c r="F14" s="5">
        <v>90</v>
      </c>
      <c r="G14" s="23">
        <v>22</v>
      </c>
      <c r="H14" s="23">
        <v>37</v>
      </c>
      <c r="I14" s="26">
        <v>19</v>
      </c>
      <c r="J14" s="3">
        <v>58</v>
      </c>
      <c r="K14" s="5">
        <v>93</v>
      </c>
    </row>
    <row r="15" spans="1:16" ht="24.6" customHeight="1" thickBot="1" x14ac:dyDescent="0.35">
      <c r="A15" s="19"/>
      <c r="B15" s="5">
        <v>83</v>
      </c>
      <c r="C15" s="23">
        <v>48</v>
      </c>
      <c r="D15" s="25">
        <v>54</v>
      </c>
      <c r="E15" s="3">
        <v>89</v>
      </c>
      <c r="F15" s="6">
        <v>73</v>
      </c>
      <c r="G15" s="23">
        <v>84</v>
      </c>
      <c r="H15" s="31">
        <v>10</v>
      </c>
      <c r="I15" s="25">
        <v>65</v>
      </c>
      <c r="J15" s="3">
        <v>2</v>
      </c>
      <c r="K15" s="5">
        <v>11</v>
      </c>
    </row>
    <row r="16" spans="1:16" ht="24.6" customHeight="1" thickTop="1" thickBot="1" x14ac:dyDescent="0.35">
      <c r="A16" s="19"/>
      <c r="B16" s="5">
        <v>38</v>
      </c>
      <c r="C16" s="26">
        <v>97</v>
      </c>
      <c r="D16" s="3">
        <v>35</v>
      </c>
      <c r="E16" s="5">
        <v>12</v>
      </c>
      <c r="F16" s="8">
        <v>10</v>
      </c>
      <c r="G16" s="26">
        <v>29</v>
      </c>
      <c r="H16" s="7">
        <v>87</v>
      </c>
      <c r="I16" s="7">
        <v>84</v>
      </c>
      <c r="J16" s="3">
        <v>14</v>
      </c>
      <c r="K16" s="5">
        <v>63</v>
      </c>
    </row>
    <row r="17" spans="1:11" ht="24.6" customHeight="1" thickTop="1" x14ac:dyDescent="0.3">
      <c r="A17" s="19"/>
      <c r="B17" s="5">
        <v>83</v>
      </c>
      <c r="C17" s="26">
        <v>42</v>
      </c>
      <c r="D17" s="3">
        <v>42</v>
      </c>
      <c r="E17" s="3">
        <v>82</v>
      </c>
      <c r="F17" s="5">
        <v>33</v>
      </c>
      <c r="G17" s="23">
        <v>90</v>
      </c>
      <c r="H17" s="23">
        <v>69</v>
      </c>
      <c r="I17" s="26">
        <v>36</v>
      </c>
      <c r="J17" s="3">
        <v>78</v>
      </c>
      <c r="K17" s="5">
        <v>19</v>
      </c>
    </row>
    <row r="18" spans="1:11" ht="24.6" customHeight="1" thickBot="1" x14ac:dyDescent="0.35">
      <c r="A18" s="19"/>
      <c r="B18" s="5">
        <v>90</v>
      </c>
      <c r="C18" s="26">
        <v>31</v>
      </c>
      <c r="D18" s="3">
        <v>9</v>
      </c>
      <c r="E18" s="3">
        <v>14</v>
      </c>
      <c r="F18" s="5">
        <v>47</v>
      </c>
      <c r="G18" s="23">
        <v>30</v>
      </c>
      <c r="H18" s="31">
        <v>33</v>
      </c>
      <c r="I18" s="25">
        <v>92</v>
      </c>
      <c r="J18" s="3">
        <v>31</v>
      </c>
      <c r="K18" s="6">
        <v>27</v>
      </c>
    </row>
    <row r="19" spans="1:11" ht="24.6" customHeight="1" thickTop="1" thickBot="1" x14ac:dyDescent="0.35">
      <c r="A19" s="19"/>
      <c r="B19" s="5">
        <v>87</v>
      </c>
      <c r="C19" s="27">
        <v>9</v>
      </c>
      <c r="D19" s="7">
        <v>91</v>
      </c>
      <c r="E19" s="3">
        <v>46</v>
      </c>
      <c r="F19" s="5">
        <v>37</v>
      </c>
      <c r="G19" s="27">
        <v>90</v>
      </c>
      <c r="H19" s="3">
        <v>99</v>
      </c>
      <c r="I19" s="3">
        <v>9</v>
      </c>
      <c r="J19" s="10">
        <v>79</v>
      </c>
      <c r="K19" s="5">
        <v>66</v>
      </c>
    </row>
    <row r="20" spans="1:11" ht="24.6" customHeight="1" thickTop="1" thickBot="1" x14ac:dyDescent="0.35">
      <c r="A20" s="19"/>
      <c r="B20" s="5">
        <v>5</v>
      </c>
      <c r="C20" s="28">
        <v>19</v>
      </c>
      <c r="D20" s="30">
        <v>28</v>
      </c>
      <c r="E20" s="3">
        <v>52</v>
      </c>
      <c r="F20" s="6">
        <v>99</v>
      </c>
      <c r="G20" s="25">
        <v>43</v>
      </c>
      <c r="H20" s="3">
        <v>75</v>
      </c>
      <c r="I20" s="7">
        <v>15</v>
      </c>
      <c r="J20" s="6">
        <v>46</v>
      </c>
      <c r="K20" s="5">
        <v>38</v>
      </c>
    </row>
    <row r="21" spans="1:11" ht="24.6" customHeight="1" thickTop="1" thickBot="1" x14ac:dyDescent="0.35">
      <c r="A21" s="19"/>
      <c r="B21" s="3">
        <v>16</v>
      </c>
      <c r="C21" s="29">
        <v>60</v>
      </c>
      <c r="D21" s="25">
        <v>93</v>
      </c>
      <c r="E21" s="5">
        <v>81</v>
      </c>
      <c r="F21" s="8">
        <v>44</v>
      </c>
      <c r="G21" s="3">
        <v>47</v>
      </c>
      <c r="H21" s="5">
        <v>75</v>
      </c>
      <c r="I21" s="3">
        <v>11</v>
      </c>
      <c r="J21" s="3">
        <v>7</v>
      </c>
      <c r="K21" s="5">
        <v>20</v>
      </c>
    </row>
    <row r="22" spans="1:11" ht="24.6" customHeight="1" thickTop="1" thickBot="1" x14ac:dyDescent="0.35">
      <c r="B22" s="12">
        <v>80</v>
      </c>
      <c r="C22" s="7">
        <v>68</v>
      </c>
      <c r="D22" s="7">
        <v>41</v>
      </c>
      <c r="E22" s="7">
        <v>20</v>
      </c>
      <c r="F22" s="7">
        <v>22</v>
      </c>
      <c r="G22" s="7">
        <v>37</v>
      </c>
      <c r="H22" s="6">
        <v>39</v>
      </c>
      <c r="I22" s="13">
        <v>4</v>
      </c>
      <c r="J22" s="7">
        <v>83</v>
      </c>
      <c r="K22" s="6">
        <v>1</v>
      </c>
    </row>
    <row r="23" spans="1:11" ht="24.6" customHeight="1" thickTop="1" x14ac:dyDescent="0.3">
      <c r="B23" t="s">
        <v>1</v>
      </c>
    </row>
    <row r="24" spans="1:11" ht="24.6" customHeight="1" x14ac:dyDescent="0.3">
      <c r="B24" s="67">
        <f>SUM(C13:C21,D21,D14:D15)</f>
        <v>585</v>
      </c>
      <c r="C24" s="67">
        <f>SUM(G14:G20,H14:I15,H17:I18,I13)</f>
        <v>795</v>
      </c>
      <c r="E24" s="67" t="s">
        <v>2</v>
      </c>
      <c r="F24" s="67"/>
      <c r="G24" s="67"/>
      <c r="H24">
        <f>B24+C24</f>
        <v>1380</v>
      </c>
      <c r="I24" s="67"/>
      <c r="J24" s="67"/>
      <c r="K24" s="67"/>
    </row>
    <row r="25" spans="1:11" ht="24.6" customHeight="1" thickBot="1" x14ac:dyDescent="0.35">
      <c r="A25" s="67"/>
      <c r="B25" t="s">
        <v>3</v>
      </c>
      <c r="E25" s="15"/>
      <c r="F25" s="15"/>
      <c r="G25" s="15"/>
      <c r="I25" s="15"/>
      <c r="J25" s="15"/>
    </row>
    <row r="26" spans="1:11" ht="24.6" customHeight="1" thickTop="1" thickBot="1" x14ac:dyDescent="0.35">
      <c r="A26" s="19"/>
      <c r="B26" s="18">
        <v>10</v>
      </c>
      <c r="C26" s="22">
        <v>48</v>
      </c>
      <c r="D26" s="73">
        <v>51</v>
      </c>
      <c r="E26" s="73">
        <v>83</v>
      </c>
      <c r="F26" s="10">
        <v>32</v>
      </c>
      <c r="G26" s="38">
        <v>26</v>
      </c>
      <c r="H26" s="39">
        <v>12</v>
      </c>
      <c r="I26" s="26">
        <v>46</v>
      </c>
      <c r="J26" s="41">
        <v>76</v>
      </c>
      <c r="K26" s="42">
        <v>88</v>
      </c>
    </row>
    <row r="27" spans="1:11" ht="24.6" customHeight="1" thickTop="1" x14ac:dyDescent="0.3">
      <c r="A27" s="19"/>
      <c r="B27" s="71">
        <v>66</v>
      </c>
      <c r="C27" s="23">
        <v>59</v>
      </c>
      <c r="D27" s="24">
        <v>25</v>
      </c>
      <c r="E27">
        <v>10</v>
      </c>
      <c r="F27" s="71">
        <v>90</v>
      </c>
      <c r="G27" s="23">
        <v>22</v>
      </c>
      <c r="H27" s="23">
        <v>37</v>
      </c>
      <c r="I27" s="26">
        <v>19</v>
      </c>
      <c r="J27" s="45">
        <v>58</v>
      </c>
      <c r="K27" s="46">
        <v>93</v>
      </c>
    </row>
    <row r="28" spans="1:11" ht="24.6" customHeight="1" thickBot="1" x14ac:dyDescent="0.35">
      <c r="A28" s="19"/>
      <c r="B28" s="71">
        <v>83</v>
      </c>
      <c r="C28" s="23">
        <v>48</v>
      </c>
      <c r="D28" s="25">
        <v>54</v>
      </c>
      <c r="E28" s="72">
        <v>89</v>
      </c>
      <c r="F28" s="75">
        <v>73</v>
      </c>
      <c r="G28" s="23">
        <v>84</v>
      </c>
      <c r="H28" s="31">
        <v>10</v>
      </c>
      <c r="I28" s="25">
        <v>65</v>
      </c>
      <c r="J28" s="45">
        <v>2</v>
      </c>
      <c r="K28" s="46">
        <v>11</v>
      </c>
    </row>
    <row r="29" spans="1:11" ht="24.6" customHeight="1" thickTop="1" thickBot="1" x14ac:dyDescent="0.35">
      <c r="A29" s="19"/>
      <c r="B29" s="71">
        <v>38</v>
      </c>
      <c r="C29" s="26">
        <v>97</v>
      </c>
      <c r="D29" s="72">
        <v>35</v>
      </c>
      <c r="E29" s="71">
        <v>12</v>
      </c>
      <c r="F29" s="49">
        <v>10</v>
      </c>
      <c r="G29" s="26">
        <v>29</v>
      </c>
      <c r="H29" s="48">
        <v>87</v>
      </c>
      <c r="I29" s="48">
        <v>84</v>
      </c>
      <c r="J29" s="45">
        <v>14</v>
      </c>
      <c r="K29" s="46">
        <v>63</v>
      </c>
    </row>
    <row r="30" spans="1:11" ht="24.6" customHeight="1" thickTop="1" x14ac:dyDescent="0.3">
      <c r="A30" s="19"/>
      <c r="B30" s="71">
        <v>83</v>
      </c>
      <c r="C30" s="26">
        <v>42</v>
      </c>
      <c r="D30" s="72">
        <v>42</v>
      </c>
      <c r="E30" s="72">
        <v>82</v>
      </c>
      <c r="F30" s="71">
        <v>33</v>
      </c>
      <c r="G30" s="23">
        <v>90</v>
      </c>
      <c r="H30" s="23">
        <v>69</v>
      </c>
      <c r="I30" s="26">
        <v>36</v>
      </c>
      <c r="J30" s="45">
        <v>78</v>
      </c>
      <c r="K30" s="46">
        <v>19</v>
      </c>
    </row>
    <row r="31" spans="1:11" ht="24.6" customHeight="1" thickBot="1" x14ac:dyDescent="0.35">
      <c r="A31" s="19"/>
      <c r="B31" s="71">
        <v>90</v>
      </c>
      <c r="C31" s="26">
        <v>31</v>
      </c>
      <c r="D31" s="72">
        <v>9</v>
      </c>
      <c r="E31" s="72">
        <v>14</v>
      </c>
      <c r="F31" s="71">
        <v>47</v>
      </c>
      <c r="G31" s="23">
        <v>30</v>
      </c>
      <c r="H31" s="31">
        <v>33</v>
      </c>
      <c r="I31" s="25">
        <v>92</v>
      </c>
      <c r="J31" s="45">
        <v>31</v>
      </c>
      <c r="K31" s="50">
        <v>27</v>
      </c>
    </row>
    <row r="32" spans="1:11" ht="24.6" customHeight="1" thickTop="1" thickBot="1" x14ac:dyDescent="0.35">
      <c r="A32" s="19"/>
      <c r="B32" s="71">
        <v>87</v>
      </c>
      <c r="C32" s="27">
        <v>9</v>
      </c>
      <c r="D32" s="70">
        <v>91</v>
      </c>
      <c r="E32" s="72">
        <v>46</v>
      </c>
      <c r="F32" s="71">
        <v>37</v>
      </c>
      <c r="G32" s="27">
        <v>90</v>
      </c>
      <c r="H32" s="51">
        <v>99</v>
      </c>
      <c r="I32" s="51">
        <v>9</v>
      </c>
      <c r="J32" s="10">
        <v>79</v>
      </c>
      <c r="K32" s="52">
        <v>66</v>
      </c>
    </row>
    <row r="33" spans="1:11" ht="24.6" customHeight="1" thickTop="1" thickBot="1" x14ac:dyDescent="0.35">
      <c r="A33" s="19"/>
      <c r="B33" s="71">
        <v>5</v>
      </c>
      <c r="C33" s="28">
        <v>19</v>
      </c>
      <c r="D33" s="69">
        <v>28</v>
      </c>
      <c r="E33" s="72">
        <v>52</v>
      </c>
      <c r="F33" s="75">
        <v>99</v>
      </c>
      <c r="G33" s="68">
        <v>43</v>
      </c>
      <c r="H33" s="51">
        <v>75</v>
      </c>
      <c r="I33" s="55">
        <v>15</v>
      </c>
      <c r="J33" s="56">
        <v>46</v>
      </c>
      <c r="K33" s="52">
        <v>38</v>
      </c>
    </row>
    <row r="34" spans="1:11" ht="24.6" customHeight="1" thickTop="1" thickBot="1" x14ac:dyDescent="0.35">
      <c r="A34" s="19"/>
      <c r="B34" s="72">
        <v>16</v>
      </c>
      <c r="C34" s="29">
        <v>60</v>
      </c>
      <c r="D34" s="25">
        <v>93</v>
      </c>
      <c r="E34" s="74">
        <v>81</v>
      </c>
      <c r="F34" s="49">
        <v>44</v>
      </c>
      <c r="G34" s="51">
        <v>47</v>
      </c>
      <c r="H34" s="59">
        <v>75</v>
      </c>
      <c r="I34" s="60">
        <v>11</v>
      </c>
      <c r="J34" s="60">
        <v>7</v>
      </c>
      <c r="K34" s="52">
        <v>20</v>
      </c>
    </row>
    <row r="35" spans="1:11" ht="24.6" customHeight="1" thickTop="1" thickBot="1" x14ac:dyDescent="0.35">
      <c r="A35" s="19"/>
      <c r="B35" s="70">
        <v>80</v>
      </c>
      <c r="C35" s="70">
        <v>68</v>
      </c>
      <c r="D35" s="70">
        <v>41</v>
      </c>
      <c r="E35" s="70">
        <v>20</v>
      </c>
      <c r="F35" s="55">
        <v>22</v>
      </c>
      <c r="G35" s="55">
        <v>37</v>
      </c>
      <c r="H35" s="61">
        <v>39</v>
      </c>
      <c r="I35" s="62">
        <v>4</v>
      </c>
      <c r="J35" s="63">
        <v>83</v>
      </c>
      <c r="K35" s="64">
        <v>1</v>
      </c>
    </row>
    <row r="36" spans="1:11" ht="24.6" customHeight="1" thickTop="1" x14ac:dyDescent="0.3"/>
    <row r="37" spans="1:11" ht="24.6" customHeight="1" x14ac:dyDescent="0.3">
      <c r="B37" s="72" t="s">
        <v>15</v>
      </c>
      <c r="C37" s="72"/>
      <c r="D37" s="72"/>
      <c r="E37" s="72"/>
      <c r="F37" s="72"/>
      <c r="G37" s="72"/>
      <c r="H37" s="72"/>
      <c r="I37">
        <f>SUM(B26:B35,C35:E35,E33:E34,F31:F33,F30,D29:E32,E28:F28,F26:F27)</f>
        <v>1651</v>
      </c>
    </row>
    <row r="38" spans="1:11" ht="24.6" customHeight="1" x14ac:dyDescent="0.3">
      <c r="B38" t="s">
        <v>16</v>
      </c>
      <c r="I38">
        <f>SUM(J27:K31,K26)</f>
        <v>484</v>
      </c>
    </row>
    <row r="39" spans="1:11" ht="24.6" customHeight="1" x14ac:dyDescent="0.3">
      <c r="B39" t="s">
        <v>17</v>
      </c>
      <c r="I39">
        <f>SUM(I34:K35,K32:K33,J32)</f>
        <v>309</v>
      </c>
    </row>
    <row r="40" spans="1:11" ht="24.6" customHeight="1" x14ac:dyDescent="0.3">
      <c r="B40" t="s">
        <v>18</v>
      </c>
      <c r="K40">
        <f>I37+I38+J32+H24</f>
        <v>3594</v>
      </c>
    </row>
    <row r="41" spans="1:11" ht="24.6" customHeight="1" thickBot="1" x14ac:dyDescent="0.35">
      <c r="B41" t="s">
        <v>19</v>
      </c>
    </row>
    <row r="42" spans="1:11" ht="24.6" customHeight="1" thickBot="1" x14ac:dyDescent="0.35">
      <c r="A42" s="19"/>
      <c r="B42" s="76">
        <v>10</v>
      </c>
      <c r="C42" s="36">
        <v>48</v>
      </c>
      <c r="D42" s="37">
        <v>51</v>
      </c>
      <c r="E42" s="77">
        <v>83</v>
      </c>
      <c r="F42" s="78">
        <v>32</v>
      </c>
      <c r="G42" s="79">
        <v>26</v>
      </c>
      <c r="H42" s="39">
        <v>12</v>
      </c>
      <c r="I42" s="80">
        <v>46</v>
      </c>
      <c r="J42" s="36">
        <v>76</v>
      </c>
      <c r="K42" s="42">
        <v>88</v>
      </c>
    </row>
    <row r="43" spans="1:11" ht="24.6" customHeight="1" thickTop="1" x14ac:dyDescent="0.3">
      <c r="A43" s="19"/>
      <c r="B43" s="81">
        <v>66</v>
      </c>
      <c r="C43" s="43">
        <v>59</v>
      </c>
      <c r="D43" s="44">
        <v>25</v>
      </c>
      <c r="E43" s="23">
        <v>10</v>
      </c>
      <c r="F43" s="26">
        <v>90</v>
      </c>
      <c r="G43" s="43">
        <v>22</v>
      </c>
      <c r="H43" s="43">
        <v>37</v>
      </c>
      <c r="I43" s="40">
        <v>19</v>
      </c>
      <c r="J43">
        <v>58</v>
      </c>
      <c r="K43" s="82">
        <v>93</v>
      </c>
    </row>
    <row r="44" spans="1:11" ht="24.6" customHeight="1" thickBot="1" x14ac:dyDescent="0.35">
      <c r="A44" s="19"/>
      <c r="B44" s="81">
        <v>83</v>
      </c>
      <c r="C44" s="43">
        <v>48</v>
      </c>
      <c r="D44" s="47">
        <v>54</v>
      </c>
      <c r="E44" s="23">
        <v>89</v>
      </c>
      <c r="F44" s="61">
        <v>73</v>
      </c>
      <c r="G44" s="43">
        <v>84</v>
      </c>
      <c r="H44" s="48">
        <v>10</v>
      </c>
      <c r="I44" s="47">
        <v>65</v>
      </c>
      <c r="J44">
        <v>2</v>
      </c>
      <c r="K44" s="82">
        <v>11</v>
      </c>
    </row>
    <row r="45" spans="1:11" ht="24.6" customHeight="1" thickTop="1" thickBot="1" x14ac:dyDescent="0.35">
      <c r="A45" s="19"/>
      <c r="B45" s="81">
        <v>38</v>
      </c>
      <c r="C45" s="40">
        <v>97</v>
      </c>
      <c r="D45">
        <v>35</v>
      </c>
      <c r="E45" s="26">
        <v>12</v>
      </c>
      <c r="F45" s="49">
        <v>10</v>
      </c>
      <c r="G45" s="40">
        <v>29</v>
      </c>
      <c r="H45" s="48">
        <v>87</v>
      </c>
      <c r="I45" s="48">
        <v>84</v>
      </c>
      <c r="J45">
        <v>14</v>
      </c>
      <c r="K45" s="82">
        <v>63</v>
      </c>
    </row>
    <row r="46" spans="1:11" ht="24.6" customHeight="1" thickTop="1" x14ac:dyDescent="0.3">
      <c r="A46" s="19"/>
      <c r="B46" s="81">
        <v>83</v>
      </c>
      <c r="C46" s="40">
        <v>42</v>
      </c>
      <c r="D46">
        <v>42</v>
      </c>
      <c r="E46" s="23">
        <v>82</v>
      </c>
      <c r="F46" s="19">
        <v>33</v>
      </c>
      <c r="G46" s="43">
        <v>90</v>
      </c>
      <c r="H46" s="43">
        <v>69</v>
      </c>
      <c r="I46" s="40">
        <v>36</v>
      </c>
      <c r="J46">
        <v>78</v>
      </c>
      <c r="K46" s="82">
        <v>19</v>
      </c>
    </row>
    <row r="47" spans="1:11" ht="24.6" customHeight="1" thickBot="1" x14ac:dyDescent="0.35">
      <c r="A47" s="19"/>
      <c r="B47" s="81">
        <v>90</v>
      </c>
      <c r="C47" s="40">
        <v>31</v>
      </c>
      <c r="D47">
        <v>9</v>
      </c>
      <c r="E47" s="23">
        <v>14</v>
      </c>
      <c r="F47" s="19">
        <v>47</v>
      </c>
      <c r="G47" s="43">
        <v>30</v>
      </c>
      <c r="H47" s="48">
        <v>33</v>
      </c>
      <c r="I47" s="47">
        <v>92</v>
      </c>
      <c r="J47" s="45">
        <v>31</v>
      </c>
      <c r="K47" s="83">
        <v>27</v>
      </c>
    </row>
    <row r="48" spans="1:11" ht="24.6" customHeight="1" thickTop="1" thickBot="1" x14ac:dyDescent="0.35">
      <c r="A48" s="19"/>
      <c r="B48" s="81">
        <v>87</v>
      </c>
      <c r="C48" s="41">
        <v>9</v>
      </c>
      <c r="D48" s="15">
        <v>91</v>
      </c>
      <c r="E48" s="23">
        <v>46</v>
      </c>
      <c r="F48" s="19">
        <v>37</v>
      </c>
      <c r="G48" s="41">
        <v>90</v>
      </c>
      <c r="H48">
        <v>99</v>
      </c>
      <c r="I48" s="84">
        <v>9</v>
      </c>
      <c r="J48" s="84">
        <v>79</v>
      </c>
      <c r="K48" s="85">
        <v>66</v>
      </c>
    </row>
    <row r="49" spans="1:15" ht="24.6" customHeight="1" thickTop="1" thickBot="1" x14ac:dyDescent="0.35">
      <c r="A49" s="19"/>
      <c r="B49" s="81">
        <v>5</v>
      </c>
      <c r="C49" s="53">
        <v>19</v>
      </c>
      <c r="D49" s="44">
        <v>28</v>
      </c>
      <c r="E49" s="23">
        <v>52</v>
      </c>
      <c r="F49" s="61">
        <v>99</v>
      </c>
      <c r="G49" s="54">
        <v>43</v>
      </c>
      <c r="H49" s="84">
        <v>75</v>
      </c>
      <c r="I49" s="86">
        <v>15</v>
      </c>
      <c r="J49" s="61">
        <v>46</v>
      </c>
      <c r="K49" s="85">
        <v>38</v>
      </c>
    </row>
    <row r="50" spans="1:15" ht="24.6" customHeight="1" thickTop="1" thickBot="1" x14ac:dyDescent="0.35">
      <c r="A50" s="19"/>
      <c r="B50" s="87">
        <v>16</v>
      </c>
      <c r="C50" s="58">
        <v>60</v>
      </c>
      <c r="D50" s="47">
        <v>93</v>
      </c>
      <c r="E50" s="27">
        <v>81</v>
      </c>
      <c r="F50" s="49">
        <v>44</v>
      </c>
      <c r="G50">
        <v>47</v>
      </c>
      <c r="H50" s="88">
        <v>75</v>
      </c>
      <c r="I50" s="60">
        <v>11</v>
      </c>
      <c r="J50" s="60">
        <v>7</v>
      </c>
      <c r="K50" s="85">
        <v>20</v>
      </c>
    </row>
    <row r="51" spans="1:15" ht="24.6" customHeight="1" thickTop="1" thickBot="1" x14ac:dyDescent="0.35">
      <c r="A51" s="19"/>
      <c r="B51" s="89">
        <v>80</v>
      </c>
      <c r="C51" s="90">
        <v>68</v>
      </c>
      <c r="D51" s="90">
        <v>41</v>
      </c>
      <c r="E51" s="90">
        <v>20</v>
      </c>
      <c r="F51" s="91">
        <v>22</v>
      </c>
      <c r="G51" s="91">
        <v>37</v>
      </c>
      <c r="H51" s="92">
        <v>39</v>
      </c>
      <c r="I51" s="62">
        <v>4</v>
      </c>
      <c r="J51" s="93">
        <v>83</v>
      </c>
      <c r="K51" s="94">
        <v>1</v>
      </c>
    </row>
    <row r="52" spans="1:15" ht="24.6" customHeight="1" x14ac:dyDescent="0.3">
      <c r="B52" t="s">
        <v>20</v>
      </c>
    </row>
    <row r="53" spans="1:15" ht="24.6" customHeight="1" x14ac:dyDescent="0.3">
      <c r="B53" t="s">
        <v>21</v>
      </c>
    </row>
    <row r="54" spans="1:15" ht="24.6" customHeight="1" x14ac:dyDescent="0.3">
      <c r="B54" s="57" t="s">
        <v>4</v>
      </c>
      <c r="C54" s="57"/>
      <c r="D54" s="23" t="s">
        <v>5</v>
      </c>
      <c r="E54" s="23"/>
      <c r="F54" s="51" t="s">
        <v>6</v>
      </c>
      <c r="G54" s="51"/>
      <c r="H54" s="45" t="s">
        <v>7</v>
      </c>
      <c r="I54" s="45"/>
      <c r="J54" s="60" t="s">
        <v>8</v>
      </c>
      <c r="K54" s="60"/>
      <c r="L54" s="65" t="s">
        <v>9</v>
      </c>
      <c r="M54" s="65"/>
      <c r="N54" s="66" t="s">
        <v>10</v>
      </c>
      <c r="O54" s="66"/>
    </row>
    <row r="55" spans="1:15" ht="24.6" customHeight="1" x14ac:dyDescent="0.3">
      <c r="B55">
        <f>B32</f>
        <v>87</v>
      </c>
      <c r="D55">
        <f>SUM(E43:E50)+F43+F42</f>
        <v>508</v>
      </c>
      <c r="F55">
        <f>SUM(F51:H51)+SUM(H49:H50)+I49+I48+J48</f>
        <v>351</v>
      </c>
      <c r="H55">
        <f>SUM(K42:K47)+J47</f>
        <v>332</v>
      </c>
      <c r="J55">
        <f>SUM(K48:K50)+J50+I50+I51</f>
        <v>146</v>
      </c>
      <c r="L55">
        <f>L32</f>
        <v>0</v>
      </c>
      <c r="N55">
        <f>N32</f>
        <v>0</v>
      </c>
    </row>
    <row r="56" spans="1:15" ht="24.6" customHeight="1" x14ac:dyDescent="0.3">
      <c r="B56" t="s">
        <v>11</v>
      </c>
      <c r="J56">
        <f>B55+D55+L55</f>
        <v>595</v>
      </c>
    </row>
    <row r="57" spans="1:15" ht="24.6" customHeight="1" x14ac:dyDescent="0.3">
      <c r="B57" t="s">
        <v>12</v>
      </c>
      <c r="J57">
        <f>D55+B55+N55</f>
        <v>595</v>
      </c>
    </row>
    <row r="58" spans="1:15" ht="24.6" customHeight="1" x14ac:dyDescent="0.3">
      <c r="B58" t="s">
        <v>13</v>
      </c>
      <c r="J58">
        <f>B55+F55+H55</f>
        <v>770</v>
      </c>
    </row>
    <row r="59" spans="1:15" ht="24.6" customHeight="1" x14ac:dyDescent="0.3">
      <c r="B59" t="s">
        <v>14</v>
      </c>
      <c r="J59">
        <f>B55+F55+J55</f>
        <v>584</v>
      </c>
    </row>
    <row r="60" spans="1:15" ht="24.6" customHeight="1" thickBot="1" x14ac:dyDescent="0.35">
      <c r="B60" t="s">
        <v>22</v>
      </c>
    </row>
    <row r="61" spans="1:15" ht="24.6" customHeight="1" thickBot="1" x14ac:dyDescent="0.35">
      <c r="B61" s="76">
        <v>10</v>
      </c>
      <c r="C61" s="36">
        <v>48</v>
      </c>
      <c r="D61" s="1">
        <f>E61+D42</f>
        <v>1329</v>
      </c>
      <c r="E61" s="35">
        <f>E42+F61</f>
        <v>1278</v>
      </c>
      <c r="F61" s="95">
        <f>F62+F42</f>
        <v>1195</v>
      </c>
      <c r="G61" s="35">
        <f>F61+G42</f>
        <v>1221</v>
      </c>
      <c r="H61" s="2">
        <f>G61+H42</f>
        <v>1233</v>
      </c>
      <c r="I61" s="80">
        <v>46</v>
      </c>
      <c r="J61" s="36">
        <v>76</v>
      </c>
      <c r="K61" s="96">
        <f t="shared" ref="K61:K64" si="0">K62+K42</f>
        <v>1370</v>
      </c>
    </row>
    <row r="62" spans="1:15" ht="24.6" customHeight="1" thickTop="1" x14ac:dyDescent="0.3">
      <c r="B62" s="97">
        <v>76</v>
      </c>
      <c r="C62" s="43">
        <v>59</v>
      </c>
      <c r="D62" s="44">
        <v>25</v>
      </c>
      <c r="E62">
        <f t="shared" ref="E62:E67" si="1">E63+E43</f>
        <v>1073</v>
      </c>
      <c r="F62" s="19">
        <f>E62+F43</f>
        <v>1163</v>
      </c>
      <c r="G62" s="43">
        <v>22</v>
      </c>
      <c r="H62" s="43">
        <v>37</v>
      </c>
      <c r="I62" s="40">
        <v>19</v>
      </c>
      <c r="K62" s="98">
        <f t="shared" si="0"/>
        <v>1282</v>
      </c>
    </row>
    <row r="63" spans="1:15" ht="24.6" customHeight="1" thickBot="1" x14ac:dyDescent="0.35">
      <c r="B63" s="97">
        <v>159</v>
      </c>
      <c r="C63" s="43">
        <v>48</v>
      </c>
      <c r="D63" s="47">
        <v>54</v>
      </c>
      <c r="E63">
        <f t="shared" si="1"/>
        <v>1063</v>
      </c>
      <c r="F63" s="61"/>
      <c r="G63" s="43">
        <v>84</v>
      </c>
      <c r="H63" s="48">
        <v>10</v>
      </c>
      <c r="I63" s="47">
        <v>65</v>
      </c>
      <c r="K63" s="98">
        <f t="shared" si="0"/>
        <v>1189</v>
      </c>
    </row>
    <row r="64" spans="1:15" ht="24.6" customHeight="1" thickTop="1" thickBot="1" x14ac:dyDescent="0.35">
      <c r="B64" s="97">
        <v>197</v>
      </c>
      <c r="C64" s="40">
        <v>97</v>
      </c>
      <c r="E64">
        <f t="shared" si="1"/>
        <v>974</v>
      </c>
      <c r="F64" s="49">
        <v>10</v>
      </c>
      <c r="G64" s="40">
        <v>29</v>
      </c>
      <c r="H64" s="48">
        <v>87</v>
      </c>
      <c r="I64" s="48">
        <v>84</v>
      </c>
      <c r="K64" s="98">
        <f t="shared" si="0"/>
        <v>1178</v>
      </c>
    </row>
    <row r="65" spans="2:11" ht="24.6" customHeight="1" thickTop="1" x14ac:dyDescent="0.3">
      <c r="B65" s="97">
        <v>280</v>
      </c>
      <c r="C65" s="40">
        <v>42</v>
      </c>
      <c r="E65">
        <f t="shared" si="1"/>
        <v>962</v>
      </c>
      <c r="F65" s="19"/>
      <c r="G65" s="43">
        <v>90</v>
      </c>
      <c r="H65" s="43">
        <v>69</v>
      </c>
      <c r="I65" s="40">
        <v>36</v>
      </c>
      <c r="K65" s="98">
        <f>K66+K46</f>
        <v>1115</v>
      </c>
    </row>
    <row r="66" spans="2:11" ht="24.6" customHeight="1" thickBot="1" x14ac:dyDescent="0.35">
      <c r="B66" s="97">
        <v>370</v>
      </c>
      <c r="C66" s="40">
        <v>31</v>
      </c>
      <c r="E66">
        <f t="shared" si="1"/>
        <v>880</v>
      </c>
      <c r="F66" s="19"/>
      <c r="G66" s="43">
        <v>30</v>
      </c>
      <c r="H66" s="48">
        <v>33</v>
      </c>
      <c r="I66" s="47" t="s">
        <v>23</v>
      </c>
      <c r="J66">
        <f>J67+J47</f>
        <v>1069</v>
      </c>
      <c r="K66" s="99">
        <f>J66+K47</f>
        <v>1096</v>
      </c>
    </row>
    <row r="67" spans="2:11" ht="24.6" customHeight="1" thickTop="1" thickBot="1" x14ac:dyDescent="0.35">
      <c r="B67" s="97">
        <v>457</v>
      </c>
      <c r="C67" s="41">
        <v>9</v>
      </c>
      <c r="D67" s="15"/>
      <c r="E67">
        <f t="shared" si="1"/>
        <v>866</v>
      </c>
      <c r="F67" s="19"/>
      <c r="G67" s="41">
        <v>90</v>
      </c>
      <c r="I67">
        <f>I68+I48</f>
        <v>959</v>
      </c>
      <c r="J67">
        <f>I67+J48</f>
        <v>1038</v>
      </c>
      <c r="K67" s="98">
        <f>J67+K48</f>
        <v>1104</v>
      </c>
    </row>
    <row r="68" spans="2:11" ht="24.6" customHeight="1" thickTop="1" thickBot="1" x14ac:dyDescent="0.35">
      <c r="B68" s="97">
        <v>462</v>
      </c>
      <c r="C68" s="53">
        <v>19</v>
      </c>
      <c r="D68" s="44">
        <v>28</v>
      </c>
      <c r="E68">
        <f>E69+E49</f>
        <v>820</v>
      </c>
      <c r="F68" s="61"/>
      <c r="G68" s="54">
        <v>43</v>
      </c>
      <c r="H68" s="100">
        <f>H69+H49</f>
        <v>935</v>
      </c>
      <c r="I68" s="15">
        <f>H68+I49</f>
        <v>950</v>
      </c>
      <c r="J68" s="61"/>
      <c r="K68" s="98">
        <f>K67+K49</f>
        <v>1142</v>
      </c>
    </row>
    <row r="69" spans="2:11" ht="24.6" customHeight="1" thickTop="1" thickBot="1" x14ac:dyDescent="0.35">
      <c r="B69" s="101">
        <v>478</v>
      </c>
      <c r="C69" s="58">
        <v>60</v>
      </c>
      <c r="D69" s="47">
        <v>93</v>
      </c>
      <c r="E69" s="102">
        <f>E70+E50</f>
        <v>768</v>
      </c>
      <c r="F69" s="49">
        <v>44</v>
      </c>
      <c r="H69" s="19">
        <f>H70+H50</f>
        <v>860</v>
      </c>
      <c r="I69">
        <f>J69+I50</f>
        <v>1180</v>
      </c>
      <c r="J69">
        <f>K69+J50</f>
        <v>1169</v>
      </c>
      <c r="K69" s="98">
        <f>K68+K50</f>
        <v>1162</v>
      </c>
    </row>
    <row r="70" spans="2:11" ht="24.6" customHeight="1" thickTop="1" thickBot="1" x14ac:dyDescent="0.35">
      <c r="B70" s="103">
        <v>558</v>
      </c>
      <c r="C70" s="93">
        <v>626</v>
      </c>
      <c r="D70" s="93">
        <v>667</v>
      </c>
      <c r="E70" s="93">
        <v>687</v>
      </c>
      <c r="F70" s="93">
        <f>F51+E70</f>
        <v>709</v>
      </c>
      <c r="G70" s="93">
        <f t="shared" ref="G70:H70" si="2">G51+F70</f>
        <v>746</v>
      </c>
      <c r="H70" s="93">
        <f t="shared" si="2"/>
        <v>785</v>
      </c>
      <c r="I70" s="13">
        <f>I51+I69</f>
        <v>1184</v>
      </c>
      <c r="J70" s="93"/>
      <c r="K70" s="94"/>
    </row>
    <row r="71" spans="2:11" ht="24.6" customHeight="1" x14ac:dyDescent="0.3">
      <c r="B71" t="s">
        <v>24</v>
      </c>
      <c r="C71">
        <v>3594</v>
      </c>
    </row>
    <row r="72" spans="2:11" ht="24.6" customHeight="1" x14ac:dyDescent="0.3">
      <c r="C72" s="104">
        <v>1184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Кислицына</dc:creator>
  <cp:lastModifiedBy>Ксения Кислицына</cp:lastModifiedBy>
  <cp:lastPrinted>2024-07-14T19:11:23Z</cp:lastPrinted>
  <dcterms:created xsi:type="dcterms:W3CDTF">2024-07-14T18:52:26Z</dcterms:created>
  <dcterms:modified xsi:type="dcterms:W3CDTF">2024-07-14T19:32:11Z</dcterms:modified>
</cp:coreProperties>
</file>