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fialk\OneDrive\Рабочий стол\Customer_Behavior_Analytics_GitHub\"/>
    </mc:Choice>
  </mc:AlternateContent>
  <xr:revisionPtr revIDLastSave="0" documentId="13_ncr:1_{841DA4BE-C094-470A-B4F5-F9AD5123E7D8}" xr6:coauthVersionLast="47" xr6:coauthVersionMax="47" xr10:uidLastSave="{00000000-0000-0000-0000-000000000000}"/>
  <bookViews>
    <workbookView xWindow="-120" yWindow="-120" windowWidth="29040" windowHeight="15720" xr2:uid="{00000000-000D-0000-FFFF-FFFF00000000}"/>
  </bookViews>
  <sheets>
    <sheet name="Products" sheetId="2" r:id="rId1"/>
    <sheet name="Customers" sheetId="1" r:id="rId2"/>
    <sheet name="Orders" sheetId="3" r:id="rId3"/>
    <sheet name="Monthly Revenue" sheetId="9" r:id="rId4"/>
    <sheet name="Total Sales by Category" sheetId="10" r:id="rId5"/>
    <sheet name="Dashboard " sheetId="11" r:id="rId6"/>
  </sheets>
  <definedNames>
    <definedName name="Slicer_Category">#N/A</definedName>
    <definedName name="Slicer_Months__OrderDate">#N/A</definedName>
    <definedName name="Slicer_Region">#N/A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1" l="1"/>
  <c r="B8" i="11"/>
  <c r="B7" i="11"/>
  <c r="B6" i="11"/>
  <c r="B5" i="11"/>
  <c r="I3" i="3"/>
  <c r="I4" i="3"/>
  <c r="I5" i="3"/>
  <c r="I6" i="3"/>
  <c r="I7" i="3"/>
  <c r="I8" i="3"/>
  <c r="I9" i="3"/>
  <c r="I10" i="3"/>
  <c r="I11" i="3"/>
  <c r="I12" i="3"/>
  <c r="I13" i="3"/>
  <c r="I14" i="3"/>
  <c r="I15" i="3"/>
  <c r="I16" i="3"/>
  <c r="I2" i="3"/>
  <c r="D3" i="3"/>
  <c r="D4" i="3"/>
  <c r="D5" i="3"/>
  <c r="D6" i="3"/>
  <c r="D7" i="3"/>
  <c r="D8" i="3"/>
  <c r="D9" i="3"/>
  <c r="D10" i="3"/>
  <c r="D11" i="3"/>
  <c r="D12" i="3"/>
  <c r="D13" i="3"/>
  <c r="D14" i="3"/>
  <c r="D15" i="3"/>
  <c r="D16" i="3"/>
  <c r="D2" i="3"/>
  <c r="G16" i="3"/>
  <c r="G15" i="3"/>
  <c r="G14" i="3"/>
  <c r="G13" i="3"/>
  <c r="G12" i="3"/>
  <c r="G11" i="3"/>
  <c r="G10" i="3"/>
  <c r="G9" i="3"/>
  <c r="G8" i="3"/>
  <c r="G7" i="3"/>
  <c r="G3" i="3"/>
  <c r="G4" i="3"/>
  <c r="G5" i="3"/>
  <c r="G6" i="3"/>
  <c r="G2" i="3"/>
</calcChain>
</file>

<file path=xl/sharedStrings.xml><?xml version="1.0" encoding="utf-8"?>
<sst xmlns="http://schemas.openxmlformats.org/spreadsheetml/2006/main" count="117" uniqueCount="80">
  <si>
    <t>CustomerID</t>
  </si>
  <si>
    <t>Name</t>
  </si>
  <si>
    <t>Region</t>
  </si>
  <si>
    <t>North</t>
  </si>
  <si>
    <t>East</t>
  </si>
  <si>
    <t>West</t>
  </si>
  <si>
    <t>ProductID</t>
  </si>
  <si>
    <t>ProductName</t>
  </si>
  <si>
    <t>Category</t>
  </si>
  <si>
    <t>Electronics</t>
  </si>
  <si>
    <t>OrderID</t>
  </si>
  <si>
    <t>Quantity</t>
  </si>
  <si>
    <t>Price</t>
  </si>
  <si>
    <t>OrderDate</t>
  </si>
  <si>
    <t>Grand Total</t>
  </si>
  <si>
    <t>Jan</t>
  </si>
  <si>
    <t>Feb</t>
  </si>
  <si>
    <t>Mar</t>
  </si>
  <si>
    <t>Apr</t>
  </si>
  <si>
    <t>TotalAmount</t>
  </si>
  <si>
    <t>South</t>
  </si>
  <si>
    <t>John Hill</t>
  </si>
  <si>
    <t>Emma Fox</t>
  </si>
  <si>
    <t>Liam Wood</t>
  </si>
  <si>
    <t>Ava Lee</t>
  </si>
  <si>
    <t>Noah King</t>
  </si>
  <si>
    <t>Mia Ray</t>
  </si>
  <si>
    <t>Jack Cole</t>
  </si>
  <si>
    <t>Lily Moon</t>
  </si>
  <si>
    <t>Ryan Dale</t>
  </si>
  <si>
    <t>Zoe Kim</t>
  </si>
  <si>
    <t>Luke Nash</t>
  </si>
  <si>
    <t>Anna West</t>
  </si>
  <si>
    <t>Eli Ford</t>
  </si>
  <si>
    <t>Nina Bell</t>
  </si>
  <si>
    <t>Owen Hart</t>
  </si>
  <si>
    <t xml:space="preserve">Bamboo Toothbrush </t>
  </si>
  <si>
    <t>LED Desk Lamp</t>
  </si>
  <si>
    <t>Stainless Steel Bottle</t>
  </si>
  <si>
    <t>Organic Green Tea</t>
  </si>
  <si>
    <t>Cotton Tote Bag</t>
  </si>
  <si>
    <t>Noise Canceling Earbuds</t>
  </si>
  <si>
    <t>Yoga Mat Pro</t>
  </si>
  <si>
    <t>Ceramic Plant Pot</t>
  </si>
  <si>
    <t>Bluetooth Speacer Mini</t>
  </si>
  <si>
    <t>Daily Planner 2026</t>
  </si>
  <si>
    <t>Kids Puzzle Set</t>
  </si>
  <si>
    <t>Eco-Friendly Notebook</t>
  </si>
  <si>
    <t>Leather Wallet</t>
  </si>
  <si>
    <t>Scented Soy Candle</t>
  </si>
  <si>
    <t>Portable Phone Charger</t>
  </si>
  <si>
    <t>Wool Socks Set</t>
  </si>
  <si>
    <t>Herbal Face Mask</t>
  </si>
  <si>
    <t>Magnetic Knife Rack</t>
  </si>
  <si>
    <t>Mini  Backpack</t>
  </si>
  <si>
    <t>Personal Care</t>
  </si>
  <si>
    <t>Home &amp; Office</t>
  </si>
  <si>
    <t>Kitchenware</t>
  </si>
  <si>
    <t>Beverages</t>
  </si>
  <si>
    <t>Accessories</t>
  </si>
  <si>
    <t>Sports &amp; Fitness</t>
  </si>
  <si>
    <t>Home Décor</t>
  </si>
  <si>
    <t>Stationery</t>
  </si>
  <si>
    <t>Toys &amp; Games</t>
  </si>
  <si>
    <t>Fashion</t>
  </si>
  <si>
    <t>Apparel</t>
  </si>
  <si>
    <t>May</t>
  </si>
  <si>
    <t>Reusable Food Wraps</t>
  </si>
  <si>
    <t>Total Sales</t>
  </si>
  <si>
    <t>Units Sold</t>
  </si>
  <si>
    <t>Avg Price</t>
  </si>
  <si>
    <t>Orders</t>
  </si>
  <si>
    <t>Month</t>
  </si>
  <si>
    <t>Number of Orders</t>
  </si>
  <si>
    <t xml:space="preserve">Customer Behavior Dashbord </t>
  </si>
  <si>
    <t>Total Revenue</t>
  </si>
  <si>
    <t>Total Orders</t>
  </si>
  <si>
    <t>Avg Order Value</t>
  </si>
  <si>
    <t xml:space="preserve">Unique Customers </t>
  </si>
  <si>
    <t>Key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</si>
</sst>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0.00"/>
  </numFmts>
  <fonts count="4" x14ac:knownFonts="1">
    <font>
      <sz val="11"/>
      <color theme="1"/>
      <name val="Calibri"/>
      <family val="2"/>
      <scheme val="minor"/>
    </font>
    <font>
      <b/>
      <sz val="11"/>
      <color theme="1"/>
      <name val="Calibri"/>
      <family val="2"/>
      <scheme val="minor"/>
    </font>
    <font>
      <sz val="16"/>
      <color theme="1"/>
      <name val="Arial"/>
      <family val="2"/>
    </font>
    <font>
      <b/>
      <sz val="11"/>
      <color theme="1"/>
      <name val="Arial"/>
      <family val="2"/>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0" fontId="0" fillId="0" borderId="1" xfId="0" applyBorder="1"/>
    <xf numFmtId="164" fontId="0" fillId="0" borderId="1" xfId="0" applyNumberFormat="1" applyBorder="1"/>
    <xf numFmtId="0" fontId="0" fillId="0" borderId="1" xfId="0" applyFill="1" applyBorder="1"/>
    <xf numFmtId="0" fontId="0" fillId="0" borderId="1" xfId="0" pivotButton="1" applyBorder="1"/>
    <xf numFmtId="0" fontId="0" fillId="0" borderId="1" xfId="0" applyBorder="1" applyAlignment="1">
      <alignment horizontal="left"/>
    </xf>
    <xf numFmtId="0" fontId="0" fillId="0" borderId="1" xfId="0" applyNumberFormat="1" applyBorder="1"/>
    <xf numFmtId="165" fontId="0" fillId="0" borderId="1" xfId="0" applyNumberFormat="1" applyBorder="1"/>
    <xf numFmtId="2" fontId="0" fillId="0" borderId="1" xfId="0" applyNumberFormat="1" applyBorder="1"/>
    <xf numFmtId="0" fontId="2" fillId="0" borderId="0" xfId="0" applyFont="1"/>
    <xf numFmtId="0" fontId="1" fillId="0" borderId="1" xfId="0" applyFont="1" applyBorder="1" applyAlignment="1">
      <alignment horizontal="left" vertical="top"/>
    </xf>
    <xf numFmtId="0" fontId="0" fillId="0" borderId="0" xfId="0" applyBorder="1"/>
    <xf numFmtId="0" fontId="0" fillId="0" borderId="3" xfId="0" applyBorder="1"/>
    <xf numFmtId="0" fontId="0" fillId="0" borderId="2" xfId="0" applyBorder="1"/>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6" xfId="0" applyFont="1" applyFill="1" applyBorder="1" applyAlignment="1">
      <alignment horizontal="center" vertical="top"/>
    </xf>
    <xf numFmtId="0" fontId="0" fillId="0" borderId="7" xfId="0" applyBorder="1"/>
    <xf numFmtId="0" fontId="0" fillId="0" borderId="8" xfId="0" applyFill="1" applyBorder="1"/>
    <xf numFmtId="0" fontId="0" fillId="0" borderId="8" xfId="0" applyBorder="1"/>
    <xf numFmtId="164" fontId="0" fillId="0" borderId="8" xfId="0" applyNumberFormat="1" applyBorder="1"/>
    <xf numFmtId="0" fontId="0" fillId="0" borderId="9" xfId="0" applyBorder="1"/>
    <xf numFmtId="0" fontId="3" fillId="0" borderId="0" xfId="0" applyFont="1" applyAlignment="1">
      <alignment horizontal="center"/>
    </xf>
  </cellXfs>
  <cellStyles count="1">
    <cellStyle name="Normal" xfId="0" builtinId="0"/>
  </cellStyles>
  <dxfs count="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00"/>
    </dxf>
    <dxf>
      <numFmt numFmtId="165" formatCode="&quot;$&quot;#,##0.00"/>
    </dxf>
    <dxf>
      <numFmt numFmtId="165" formatCode="&quot;$&quot;#,##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auto="1"/>
        </left>
        <right/>
        <top style="thin">
          <color auto="1"/>
        </top>
        <bottom style="thin">
          <color auto="1"/>
        </bottom>
        <vertical/>
        <horizontal/>
      </border>
    </dxf>
    <dxf>
      <numFmt numFmtId="164" formatCode="yyyy\-mm\-dd\ hh:mm:ss"/>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[Customer_Behavior_Analytics_Dashboard.xlsx]Monthly Revenue!PivotTable1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Revenue (Customer Behavior Analytics)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Revenue'!$B$3</c:f>
              <c:strCache>
                <c:ptCount val="1"/>
                <c:pt idx="0">
                  <c:v>Total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'Monthly Revenue'!$A$4:$A$9</c:f>
              <c:strCache>
                <c:ptCount val="5"/>
                <c:pt idx="0">
                  <c:v>Jan</c:v>
                </c:pt>
                <c:pt idx="1">
                  <c:v>Feb</c:v>
                </c:pt>
                <c:pt idx="2">
                  <c:v>Mar</c:v>
                </c:pt>
                <c:pt idx="3">
                  <c:v>Apr</c:v>
                </c:pt>
                <c:pt idx="4">
                  <c:v>May</c:v>
                </c:pt>
              </c:strCache>
            </c:strRef>
          </c:cat>
          <c:val>
            <c:numRef>
              <c:f>'Monthly Revenue'!$B$4:$B$9</c:f>
              <c:numCache>
                <c:formatCode>0.00</c:formatCode>
                <c:ptCount val="5"/>
                <c:pt idx="0">
                  <c:v>3.99</c:v>
                </c:pt>
                <c:pt idx="1">
                  <c:v>39.979999999999997</c:v>
                </c:pt>
                <c:pt idx="2">
                  <c:v>18.48</c:v>
                </c:pt>
                <c:pt idx="3">
                  <c:v>649.66</c:v>
                </c:pt>
                <c:pt idx="4">
                  <c:v>56.47</c:v>
                </c:pt>
              </c:numCache>
            </c:numRef>
          </c:val>
          <c:smooth val="0"/>
          <c:extLst>
            <c:ext xmlns:c16="http://schemas.microsoft.com/office/drawing/2014/chart" uri="{C3380CC4-5D6E-409C-BE32-E72D297353CC}">
              <c16:uniqueId val="{00000000-9B1E-4DC8-933F-CC9106F7E77B}"/>
            </c:ext>
          </c:extLst>
        </c:ser>
        <c:ser>
          <c:idx val="1"/>
          <c:order val="1"/>
          <c:tx>
            <c:strRef>
              <c:f>'Monthly Revenue'!$C$3</c:f>
              <c:strCache>
                <c:ptCount val="1"/>
                <c:pt idx="0">
                  <c:v>Number of Orders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'Monthly Revenue'!$A$4:$A$9</c:f>
              <c:strCache>
                <c:ptCount val="5"/>
                <c:pt idx="0">
                  <c:v>Jan</c:v>
                </c:pt>
                <c:pt idx="1">
                  <c:v>Feb</c:v>
                </c:pt>
                <c:pt idx="2">
                  <c:v>Mar</c:v>
                </c:pt>
                <c:pt idx="3">
                  <c:v>Apr</c:v>
                </c:pt>
                <c:pt idx="4">
                  <c:v>May</c:v>
                </c:pt>
              </c:strCache>
            </c:strRef>
          </c:cat>
          <c:val>
            <c:numRef>
              <c:f>'Monthly Revenue'!$C$4:$C$9</c:f>
              <c:numCache>
                <c:formatCode>General</c:formatCode>
                <c:ptCount val="5"/>
                <c:pt idx="0">
                  <c:v>1</c:v>
                </c:pt>
                <c:pt idx="1">
                  <c:v>1</c:v>
                </c:pt>
                <c:pt idx="2">
                  <c:v>2</c:v>
                </c:pt>
                <c:pt idx="3">
                  <c:v>9</c:v>
                </c:pt>
                <c:pt idx="4">
                  <c:v>2</c:v>
                </c:pt>
              </c:numCache>
            </c:numRef>
          </c:val>
          <c:smooth val="0"/>
          <c:extLst>
            <c:ext xmlns:c16="http://schemas.microsoft.com/office/drawing/2014/chart" uri="{C3380CC4-5D6E-409C-BE32-E72D297353CC}">
              <c16:uniqueId val="{00000001-9B1E-4DC8-933F-CC9106F7E77B}"/>
            </c:ext>
          </c:extLst>
        </c:ser>
        <c:dLbls>
          <c:dLblPos val="ctr"/>
          <c:showLegendKey val="0"/>
          <c:showVal val="1"/>
          <c:showCatName val="0"/>
          <c:showSerName val="0"/>
          <c:showPercent val="0"/>
          <c:showBubbleSize val="0"/>
        </c:dLbls>
        <c:marker val="1"/>
        <c:smooth val="0"/>
        <c:axId val="1316287232"/>
        <c:axId val="1316287712"/>
      </c:lineChart>
      <c:catAx>
        <c:axId val="1316287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287712"/>
        <c:crosses val="autoZero"/>
        <c:auto val="1"/>
        <c:lblAlgn val="ctr"/>
        <c:lblOffset val="100"/>
        <c:noMultiLvlLbl val="0"/>
      </c:catAx>
      <c:valAx>
        <c:axId val="1316287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Revenue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28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[Customer_Behavior_Analytics_Dashboard.xlsx]Total Sales by Category!PivotTable1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4">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s>
    <c:plotArea>
      <c:layout/>
      <c:pieChart>
        <c:varyColors val="1"/>
        <c:ser>
          <c:idx val="0"/>
          <c:order val="0"/>
          <c:tx>
            <c:strRef>
              <c:f>'Total Sales by Category'!$B$3</c:f>
              <c:strCache>
                <c:ptCount val="1"/>
                <c:pt idx="0">
                  <c:v>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28-4010-BBE1-578DA891A9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28-4010-BBE1-578DA891A9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28-4010-BBE1-578DA891A9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28-4010-BBE1-578DA891A9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28-4010-BBE1-578DA891A9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28-4010-BBE1-578DA891A9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28-4010-BBE1-578DA891A9E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28-4010-BBE1-578DA891A9E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228-4010-BBE1-578DA891A9E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228-4010-BBE1-578DA891A9EB}"/>
              </c:ext>
            </c:extLst>
          </c:dPt>
          <c:dLbls>
            <c:dLbl>
              <c:idx val="9"/>
              <c:delete val="1"/>
              <c:extLst>
                <c:ext xmlns:c15="http://schemas.microsoft.com/office/drawing/2012/chart" uri="{CE6537A1-D6FC-4f65-9D91-7224C49458BB}"/>
                <c:ext xmlns:c16="http://schemas.microsoft.com/office/drawing/2014/chart" uri="{C3380CC4-5D6E-409C-BE32-E72D297353CC}">
                  <c16:uniqueId val="{00000013-8228-4010-BBE1-578DA891A9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Category'!$A$4:$A$14</c:f>
              <c:strCache>
                <c:ptCount val="10"/>
                <c:pt idx="0">
                  <c:v>Apparel</c:v>
                </c:pt>
                <c:pt idx="1">
                  <c:v>Electronics</c:v>
                </c:pt>
                <c:pt idx="2">
                  <c:v>Fashion</c:v>
                </c:pt>
                <c:pt idx="3">
                  <c:v>Home &amp; Office</c:v>
                </c:pt>
                <c:pt idx="4">
                  <c:v>Home Décor</c:v>
                </c:pt>
                <c:pt idx="5">
                  <c:v>Kitchenware</c:v>
                </c:pt>
                <c:pt idx="6">
                  <c:v>Personal Care</c:v>
                </c:pt>
                <c:pt idx="7">
                  <c:v>Sports &amp; Fitness</c:v>
                </c:pt>
                <c:pt idx="8">
                  <c:v>Stationery</c:v>
                </c:pt>
                <c:pt idx="9">
                  <c:v>Toys &amp; Games</c:v>
                </c:pt>
              </c:strCache>
            </c:strRef>
          </c:cat>
          <c:val>
            <c:numRef>
              <c:f>'Total Sales by Category'!$B$4:$B$14</c:f>
              <c:numCache>
                <c:formatCode>"$"#,##0.00</c:formatCode>
                <c:ptCount val="10"/>
                <c:pt idx="0">
                  <c:v>47.97</c:v>
                </c:pt>
                <c:pt idx="1">
                  <c:v>69</c:v>
                </c:pt>
                <c:pt idx="2">
                  <c:v>406.96999999999997</c:v>
                </c:pt>
                <c:pt idx="3">
                  <c:v>39.979999999999997</c:v>
                </c:pt>
                <c:pt idx="4">
                  <c:v>12.75</c:v>
                </c:pt>
                <c:pt idx="5">
                  <c:v>31.740000000000002</c:v>
                </c:pt>
                <c:pt idx="6">
                  <c:v>7.98</c:v>
                </c:pt>
                <c:pt idx="7">
                  <c:v>124.94999999999999</c:v>
                </c:pt>
                <c:pt idx="8">
                  <c:v>18.740000000000002</c:v>
                </c:pt>
                <c:pt idx="9">
                  <c:v>8.5</c:v>
                </c:pt>
              </c:numCache>
            </c:numRef>
          </c:val>
          <c:extLst>
            <c:ext xmlns:c16="http://schemas.microsoft.com/office/drawing/2014/chart" uri="{C3380CC4-5D6E-409C-BE32-E72D297353CC}">
              <c16:uniqueId val="{00000014-8228-4010-BBE1-578DA891A9EB}"/>
            </c:ext>
          </c:extLst>
        </c:ser>
        <c:ser>
          <c:idx val="1"/>
          <c:order val="1"/>
          <c:tx>
            <c:strRef>
              <c:f>'Total Sales by Category'!$C$3</c:f>
              <c:strCache>
                <c:ptCount val="1"/>
                <c:pt idx="0">
                  <c:v>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8228-4010-BBE1-578DA891A9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8228-4010-BBE1-578DA891A9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8228-4010-BBE1-578DA891A9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8228-4010-BBE1-578DA891A9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E-8228-4010-BBE1-578DA891A9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0-8228-4010-BBE1-578DA891A9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2-8228-4010-BBE1-578DA891A9E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4-8228-4010-BBE1-578DA891A9E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6-8228-4010-BBE1-578DA891A9E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8-8228-4010-BBE1-578DA891A9EB}"/>
              </c:ext>
            </c:extLst>
          </c:dPt>
          <c:cat>
            <c:strRef>
              <c:f>'Total Sales by Category'!$A$4:$A$14</c:f>
              <c:strCache>
                <c:ptCount val="10"/>
                <c:pt idx="0">
                  <c:v>Apparel</c:v>
                </c:pt>
                <c:pt idx="1">
                  <c:v>Electronics</c:v>
                </c:pt>
                <c:pt idx="2">
                  <c:v>Fashion</c:v>
                </c:pt>
                <c:pt idx="3">
                  <c:v>Home &amp; Office</c:v>
                </c:pt>
                <c:pt idx="4">
                  <c:v>Home Décor</c:v>
                </c:pt>
                <c:pt idx="5">
                  <c:v>Kitchenware</c:v>
                </c:pt>
                <c:pt idx="6">
                  <c:v>Personal Care</c:v>
                </c:pt>
                <c:pt idx="7">
                  <c:v>Sports &amp; Fitness</c:v>
                </c:pt>
                <c:pt idx="8">
                  <c:v>Stationery</c:v>
                </c:pt>
                <c:pt idx="9">
                  <c:v>Toys &amp; Games</c:v>
                </c:pt>
              </c:strCache>
            </c:strRef>
          </c:cat>
          <c:val>
            <c:numRef>
              <c:f>'Total Sales by Category'!$C$4:$C$14</c:f>
              <c:numCache>
                <c:formatCode>General</c:formatCode>
                <c:ptCount val="10"/>
                <c:pt idx="0">
                  <c:v>3</c:v>
                </c:pt>
                <c:pt idx="1">
                  <c:v>2</c:v>
                </c:pt>
                <c:pt idx="2">
                  <c:v>7</c:v>
                </c:pt>
                <c:pt idx="3">
                  <c:v>2</c:v>
                </c:pt>
                <c:pt idx="4">
                  <c:v>1</c:v>
                </c:pt>
                <c:pt idx="5">
                  <c:v>2</c:v>
                </c:pt>
                <c:pt idx="6">
                  <c:v>2</c:v>
                </c:pt>
                <c:pt idx="7">
                  <c:v>5</c:v>
                </c:pt>
                <c:pt idx="8">
                  <c:v>2</c:v>
                </c:pt>
                <c:pt idx="9">
                  <c:v>1</c:v>
                </c:pt>
              </c:numCache>
            </c:numRef>
          </c:val>
          <c:extLst>
            <c:ext xmlns:c16="http://schemas.microsoft.com/office/drawing/2014/chart" uri="{C3380CC4-5D6E-409C-BE32-E72D297353CC}">
              <c16:uniqueId val="{00000029-8228-4010-BBE1-578DA891A9EB}"/>
            </c:ext>
          </c:extLst>
        </c:ser>
        <c:ser>
          <c:idx val="2"/>
          <c:order val="2"/>
          <c:tx>
            <c:strRef>
              <c:f>'Total Sales by Category'!$D$3</c:f>
              <c:strCache>
                <c:ptCount val="1"/>
                <c:pt idx="0">
                  <c:v>Avg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8228-4010-BBE1-578DA891A9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8228-4010-BBE1-578DA891A9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8228-4010-BBE1-578DA891A9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8228-4010-BBE1-578DA891A9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8228-4010-BBE1-578DA891A9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8228-4010-BBE1-578DA891A9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8228-4010-BBE1-578DA891A9E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9-8228-4010-BBE1-578DA891A9E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B-8228-4010-BBE1-578DA891A9E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D-8228-4010-BBE1-578DA891A9EB}"/>
              </c:ext>
            </c:extLst>
          </c:dPt>
          <c:cat>
            <c:strRef>
              <c:f>'Total Sales by Category'!$A$4:$A$14</c:f>
              <c:strCache>
                <c:ptCount val="10"/>
                <c:pt idx="0">
                  <c:v>Apparel</c:v>
                </c:pt>
                <c:pt idx="1">
                  <c:v>Electronics</c:v>
                </c:pt>
                <c:pt idx="2">
                  <c:v>Fashion</c:v>
                </c:pt>
                <c:pt idx="3">
                  <c:v>Home &amp; Office</c:v>
                </c:pt>
                <c:pt idx="4">
                  <c:v>Home Décor</c:v>
                </c:pt>
                <c:pt idx="5">
                  <c:v>Kitchenware</c:v>
                </c:pt>
                <c:pt idx="6">
                  <c:v>Personal Care</c:v>
                </c:pt>
                <c:pt idx="7">
                  <c:v>Sports &amp; Fitness</c:v>
                </c:pt>
                <c:pt idx="8">
                  <c:v>Stationery</c:v>
                </c:pt>
                <c:pt idx="9">
                  <c:v>Toys &amp; Games</c:v>
                </c:pt>
              </c:strCache>
            </c:strRef>
          </c:cat>
          <c:val>
            <c:numRef>
              <c:f>'Total Sales by Category'!$D$4:$D$14</c:f>
              <c:numCache>
                <c:formatCode>"$"#,##0.00</c:formatCode>
                <c:ptCount val="10"/>
                <c:pt idx="0">
                  <c:v>47.97</c:v>
                </c:pt>
                <c:pt idx="1">
                  <c:v>69</c:v>
                </c:pt>
                <c:pt idx="2">
                  <c:v>135.65666666666667</c:v>
                </c:pt>
                <c:pt idx="3">
                  <c:v>39.979999999999997</c:v>
                </c:pt>
                <c:pt idx="4">
                  <c:v>12.75</c:v>
                </c:pt>
                <c:pt idx="5">
                  <c:v>15.870000000000001</c:v>
                </c:pt>
                <c:pt idx="6">
                  <c:v>3.99</c:v>
                </c:pt>
                <c:pt idx="7">
                  <c:v>124.94999999999999</c:v>
                </c:pt>
                <c:pt idx="8">
                  <c:v>9.370000000000001</c:v>
                </c:pt>
                <c:pt idx="9">
                  <c:v>8.5</c:v>
                </c:pt>
              </c:numCache>
            </c:numRef>
          </c:val>
          <c:extLst>
            <c:ext xmlns:c16="http://schemas.microsoft.com/office/drawing/2014/chart" uri="{C3380CC4-5D6E-409C-BE32-E72D297353CC}">
              <c16:uniqueId val="{0000003E-8228-4010-BBE1-578DA891A9EB}"/>
            </c:ext>
          </c:extLst>
        </c:ser>
        <c:ser>
          <c:idx val="3"/>
          <c:order val="3"/>
          <c:tx>
            <c:strRef>
              <c:f>'Total Sales by Category'!$E$3</c:f>
              <c:strCache>
                <c:ptCount val="1"/>
                <c:pt idx="0">
                  <c:v>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0-8228-4010-BBE1-578DA891A9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2-8228-4010-BBE1-578DA891A9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4-8228-4010-BBE1-578DA891A9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6-8228-4010-BBE1-578DA891A9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8-8228-4010-BBE1-578DA891A9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A-8228-4010-BBE1-578DA891A9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C-8228-4010-BBE1-578DA891A9E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E-8228-4010-BBE1-578DA891A9E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0-8228-4010-BBE1-578DA891A9E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2-8228-4010-BBE1-578DA891A9EB}"/>
              </c:ext>
            </c:extLst>
          </c:dPt>
          <c:cat>
            <c:strRef>
              <c:f>'Total Sales by Category'!$A$4:$A$14</c:f>
              <c:strCache>
                <c:ptCount val="10"/>
                <c:pt idx="0">
                  <c:v>Apparel</c:v>
                </c:pt>
                <c:pt idx="1">
                  <c:v>Electronics</c:v>
                </c:pt>
                <c:pt idx="2">
                  <c:v>Fashion</c:v>
                </c:pt>
                <c:pt idx="3">
                  <c:v>Home &amp; Office</c:v>
                </c:pt>
                <c:pt idx="4">
                  <c:v>Home Décor</c:v>
                </c:pt>
                <c:pt idx="5">
                  <c:v>Kitchenware</c:v>
                </c:pt>
                <c:pt idx="6">
                  <c:v>Personal Care</c:v>
                </c:pt>
                <c:pt idx="7">
                  <c:v>Sports &amp; Fitness</c:v>
                </c:pt>
                <c:pt idx="8">
                  <c:v>Stationery</c:v>
                </c:pt>
                <c:pt idx="9">
                  <c:v>Toys &amp; Games</c:v>
                </c:pt>
              </c:strCache>
            </c:strRef>
          </c:cat>
          <c:val>
            <c:numRef>
              <c:f>'Total Sales by Category'!$E$4:$E$14</c:f>
              <c:numCache>
                <c:formatCode>General</c:formatCode>
                <c:ptCount val="10"/>
                <c:pt idx="0">
                  <c:v>1</c:v>
                </c:pt>
                <c:pt idx="1">
                  <c:v>1</c:v>
                </c:pt>
                <c:pt idx="2">
                  <c:v>3</c:v>
                </c:pt>
                <c:pt idx="3">
                  <c:v>1</c:v>
                </c:pt>
                <c:pt idx="4">
                  <c:v>1</c:v>
                </c:pt>
                <c:pt idx="5">
                  <c:v>2</c:v>
                </c:pt>
                <c:pt idx="6">
                  <c:v>2</c:v>
                </c:pt>
                <c:pt idx="7">
                  <c:v>1</c:v>
                </c:pt>
                <c:pt idx="8">
                  <c:v>2</c:v>
                </c:pt>
                <c:pt idx="9">
                  <c:v>1</c:v>
                </c:pt>
              </c:numCache>
            </c:numRef>
          </c:val>
          <c:extLst>
            <c:ext xmlns:c16="http://schemas.microsoft.com/office/drawing/2014/chart" uri="{C3380CC4-5D6E-409C-BE32-E72D297353CC}">
              <c16:uniqueId val="{00000053-8228-4010-BBE1-578DA891A9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[Customer_Behavior_Analytics_Dashboard.xlsx]Total Sales by Category!PivotTable1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by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4">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s>
    <c:plotArea>
      <c:layout/>
      <c:pieChart>
        <c:varyColors val="1"/>
        <c:ser>
          <c:idx val="0"/>
          <c:order val="0"/>
          <c:tx>
            <c:strRef>
              <c:f>'Total Sales by Category'!$B$3</c:f>
              <c:strCache>
                <c:ptCount val="1"/>
                <c:pt idx="0">
                  <c:v>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6-4087-9BAF-C6FF340E6A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6-4087-9BAF-C6FF340E6A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6-4087-9BAF-C6FF340E6A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6-4087-9BAF-C6FF340E6A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6-4087-9BAF-C6FF340E6A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6-4087-9BAF-C6FF340E6A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56-4087-9BAF-C6FF340E6AC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56-4087-9BAF-C6FF340E6AC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C56-4087-9BAF-C6FF340E6AC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C56-4087-9BAF-C6FF340E6AC8}"/>
              </c:ext>
            </c:extLst>
          </c:dPt>
          <c:dLbls>
            <c:dLbl>
              <c:idx val="9"/>
              <c:delete val="1"/>
              <c:extLst>
                <c:ext xmlns:c15="http://schemas.microsoft.com/office/drawing/2012/chart" uri="{CE6537A1-D6FC-4f65-9D91-7224C49458BB}"/>
                <c:ext xmlns:c16="http://schemas.microsoft.com/office/drawing/2014/chart" uri="{C3380CC4-5D6E-409C-BE32-E72D297353CC}">
                  <c16:uniqueId val="{00000013-2C56-4087-9BAF-C6FF340E6A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Category'!$A$4:$A$14</c:f>
              <c:strCache>
                <c:ptCount val="10"/>
                <c:pt idx="0">
                  <c:v>Apparel</c:v>
                </c:pt>
                <c:pt idx="1">
                  <c:v>Electronics</c:v>
                </c:pt>
                <c:pt idx="2">
                  <c:v>Fashion</c:v>
                </c:pt>
                <c:pt idx="3">
                  <c:v>Home &amp; Office</c:v>
                </c:pt>
                <c:pt idx="4">
                  <c:v>Home Décor</c:v>
                </c:pt>
                <c:pt idx="5">
                  <c:v>Kitchenware</c:v>
                </c:pt>
                <c:pt idx="6">
                  <c:v>Personal Care</c:v>
                </c:pt>
                <c:pt idx="7">
                  <c:v>Sports &amp; Fitness</c:v>
                </c:pt>
                <c:pt idx="8">
                  <c:v>Stationery</c:v>
                </c:pt>
                <c:pt idx="9">
                  <c:v>Toys &amp; Games</c:v>
                </c:pt>
              </c:strCache>
            </c:strRef>
          </c:cat>
          <c:val>
            <c:numRef>
              <c:f>'Total Sales by Category'!$B$4:$B$14</c:f>
              <c:numCache>
                <c:formatCode>"$"#,##0.00</c:formatCode>
                <c:ptCount val="10"/>
                <c:pt idx="0">
                  <c:v>47.97</c:v>
                </c:pt>
                <c:pt idx="1">
                  <c:v>69</c:v>
                </c:pt>
                <c:pt idx="2">
                  <c:v>406.96999999999997</c:v>
                </c:pt>
                <c:pt idx="3">
                  <c:v>39.979999999999997</c:v>
                </c:pt>
                <c:pt idx="4">
                  <c:v>12.75</c:v>
                </c:pt>
                <c:pt idx="5">
                  <c:v>31.740000000000002</c:v>
                </c:pt>
                <c:pt idx="6">
                  <c:v>7.98</c:v>
                </c:pt>
                <c:pt idx="7">
                  <c:v>124.94999999999999</c:v>
                </c:pt>
                <c:pt idx="8">
                  <c:v>18.740000000000002</c:v>
                </c:pt>
                <c:pt idx="9">
                  <c:v>8.5</c:v>
                </c:pt>
              </c:numCache>
            </c:numRef>
          </c:val>
          <c:extLst>
            <c:ext xmlns:c16="http://schemas.microsoft.com/office/drawing/2014/chart" uri="{C3380CC4-5D6E-409C-BE32-E72D297353CC}">
              <c16:uniqueId val="{00000014-2C56-4087-9BAF-C6FF340E6AC8}"/>
            </c:ext>
          </c:extLst>
        </c:ser>
        <c:ser>
          <c:idx val="1"/>
          <c:order val="1"/>
          <c:tx>
            <c:strRef>
              <c:f>'Total Sales by Category'!$C$3</c:f>
              <c:strCache>
                <c:ptCount val="1"/>
                <c:pt idx="0">
                  <c:v>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2C56-4087-9BAF-C6FF340E6A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2C56-4087-9BAF-C6FF340E6A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2C56-4087-9BAF-C6FF340E6A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2C56-4087-9BAF-C6FF340E6A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E-2C56-4087-9BAF-C6FF340E6A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0-2C56-4087-9BAF-C6FF340E6A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2-2C56-4087-9BAF-C6FF340E6AC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4-2C56-4087-9BAF-C6FF340E6AC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6-2C56-4087-9BAF-C6FF340E6AC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8-2C56-4087-9BAF-C6FF340E6AC8}"/>
              </c:ext>
            </c:extLst>
          </c:dPt>
          <c:cat>
            <c:strRef>
              <c:f>'Total Sales by Category'!$A$4:$A$14</c:f>
              <c:strCache>
                <c:ptCount val="10"/>
                <c:pt idx="0">
                  <c:v>Apparel</c:v>
                </c:pt>
                <c:pt idx="1">
                  <c:v>Electronics</c:v>
                </c:pt>
                <c:pt idx="2">
                  <c:v>Fashion</c:v>
                </c:pt>
                <c:pt idx="3">
                  <c:v>Home &amp; Office</c:v>
                </c:pt>
                <c:pt idx="4">
                  <c:v>Home Décor</c:v>
                </c:pt>
                <c:pt idx="5">
                  <c:v>Kitchenware</c:v>
                </c:pt>
                <c:pt idx="6">
                  <c:v>Personal Care</c:v>
                </c:pt>
                <c:pt idx="7">
                  <c:v>Sports &amp; Fitness</c:v>
                </c:pt>
                <c:pt idx="8">
                  <c:v>Stationery</c:v>
                </c:pt>
                <c:pt idx="9">
                  <c:v>Toys &amp; Games</c:v>
                </c:pt>
              </c:strCache>
            </c:strRef>
          </c:cat>
          <c:val>
            <c:numRef>
              <c:f>'Total Sales by Category'!$C$4:$C$14</c:f>
              <c:numCache>
                <c:formatCode>General</c:formatCode>
                <c:ptCount val="10"/>
                <c:pt idx="0">
                  <c:v>3</c:v>
                </c:pt>
                <c:pt idx="1">
                  <c:v>2</c:v>
                </c:pt>
                <c:pt idx="2">
                  <c:v>7</c:v>
                </c:pt>
                <c:pt idx="3">
                  <c:v>2</c:v>
                </c:pt>
                <c:pt idx="4">
                  <c:v>1</c:v>
                </c:pt>
                <c:pt idx="5">
                  <c:v>2</c:v>
                </c:pt>
                <c:pt idx="6">
                  <c:v>2</c:v>
                </c:pt>
                <c:pt idx="7">
                  <c:v>5</c:v>
                </c:pt>
                <c:pt idx="8">
                  <c:v>2</c:v>
                </c:pt>
                <c:pt idx="9">
                  <c:v>1</c:v>
                </c:pt>
              </c:numCache>
            </c:numRef>
          </c:val>
          <c:extLst>
            <c:ext xmlns:c16="http://schemas.microsoft.com/office/drawing/2014/chart" uri="{C3380CC4-5D6E-409C-BE32-E72D297353CC}">
              <c16:uniqueId val="{00000029-2C56-4087-9BAF-C6FF340E6AC8}"/>
            </c:ext>
          </c:extLst>
        </c:ser>
        <c:ser>
          <c:idx val="2"/>
          <c:order val="2"/>
          <c:tx>
            <c:strRef>
              <c:f>'Total Sales by Category'!$D$3</c:f>
              <c:strCache>
                <c:ptCount val="1"/>
                <c:pt idx="0">
                  <c:v>Avg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2C56-4087-9BAF-C6FF340E6A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2C56-4087-9BAF-C6FF340E6A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2C56-4087-9BAF-C6FF340E6A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2C56-4087-9BAF-C6FF340E6A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2C56-4087-9BAF-C6FF340E6A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2C56-4087-9BAF-C6FF340E6A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2C56-4087-9BAF-C6FF340E6AC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9-2C56-4087-9BAF-C6FF340E6AC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B-2C56-4087-9BAF-C6FF340E6AC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D-2C56-4087-9BAF-C6FF340E6AC8}"/>
              </c:ext>
            </c:extLst>
          </c:dPt>
          <c:cat>
            <c:strRef>
              <c:f>'Total Sales by Category'!$A$4:$A$14</c:f>
              <c:strCache>
                <c:ptCount val="10"/>
                <c:pt idx="0">
                  <c:v>Apparel</c:v>
                </c:pt>
                <c:pt idx="1">
                  <c:v>Electronics</c:v>
                </c:pt>
                <c:pt idx="2">
                  <c:v>Fashion</c:v>
                </c:pt>
                <c:pt idx="3">
                  <c:v>Home &amp; Office</c:v>
                </c:pt>
                <c:pt idx="4">
                  <c:v>Home Décor</c:v>
                </c:pt>
                <c:pt idx="5">
                  <c:v>Kitchenware</c:v>
                </c:pt>
                <c:pt idx="6">
                  <c:v>Personal Care</c:v>
                </c:pt>
                <c:pt idx="7">
                  <c:v>Sports &amp; Fitness</c:v>
                </c:pt>
                <c:pt idx="8">
                  <c:v>Stationery</c:v>
                </c:pt>
                <c:pt idx="9">
                  <c:v>Toys &amp; Games</c:v>
                </c:pt>
              </c:strCache>
            </c:strRef>
          </c:cat>
          <c:val>
            <c:numRef>
              <c:f>'Total Sales by Category'!$D$4:$D$14</c:f>
              <c:numCache>
                <c:formatCode>"$"#,##0.00</c:formatCode>
                <c:ptCount val="10"/>
                <c:pt idx="0">
                  <c:v>47.97</c:v>
                </c:pt>
                <c:pt idx="1">
                  <c:v>69</c:v>
                </c:pt>
                <c:pt idx="2">
                  <c:v>135.65666666666667</c:v>
                </c:pt>
                <c:pt idx="3">
                  <c:v>39.979999999999997</c:v>
                </c:pt>
                <c:pt idx="4">
                  <c:v>12.75</c:v>
                </c:pt>
                <c:pt idx="5">
                  <c:v>15.870000000000001</c:v>
                </c:pt>
                <c:pt idx="6">
                  <c:v>3.99</c:v>
                </c:pt>
                <c:pt idx="7">
                  <c:v>124.94999999999999</c:v>
                </c:pt>
                <c:pt idx="8">
                  <c:v>9.370000000000001</c:v>
                </c:pt>
                <c:pt idx="9">
                  <c:v>8.5</c:v>
                </c:pt>
              </c:numCache>
            </c:numRef>
          </c:val>
          <c:extLst>
            <c:ext xmlns:c16="http://schemas.microsoft.com/office/drawing/2014/chart" uri="{C3380CC4-5D6E-409C-BE32-E72D297353CC}">
              <c16:uniqueId val="{0000003E-2C56-4087-9BAF-C6FF340E6AC8}"/>
            </c:ext>
          </c:extLst>
        </c:ser>
        <c:ser>
          <c:idx val="3"/>
          <c:order val="3"/>
          <c:tx>
            <c:strRef>
              <c:f>'Total Sales by Category'!$E$3</c:f>
              <c:strCache>
                <c:ptCount val="1"/>
                <c:pt idx="0">
                  <c:v>Orders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0-2C56-4087-9BAF-C6FF340E6A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2-2C56-4087-9BAF-C6FF340E6A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4-2C56-4087-9BAF-C6FF340E6A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6-2C56-4087-9BAF-C6FF340E6A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8-2C56-4087-9BAF-C6FF340E6A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A-2C56-4087-9BAF-C6FF340E6A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C-2C56-4087-9BAF-C6FF340E6AC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E-2C56-4087-9BAF-C6FF340E6AC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0-2C56-4087-9BAF-C6FF340E6AC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2-2C56-4087-9BAF-C6FF340E6AC8}"/>
              </c:ext>
            </c:extLst>
          </c:dPt>
          <c:cat>
            <c:strRef>
              <c:f>'Total Sales by Category'!$A$4:$A$14</c:f>
              <c:strCache>
                <c:ptCount val="10"/>
                <c:pt idx="0">
                  <c:v>Apparel</c:v>
                </c:pt>
                <c:pt idx="1">
                  <c:v>Electronics</c:v>
                </c:pt>
                <c:pt idx="2">
                  <c:v>Fashion</c:v>
                </c:pt>
                <c:pt idx="3">
                  <c:v>Home &amp; Office</c:v>
                </c:pt>
                <c:pt idx="4">
                  <c:v>Home Décor</c:v>
                </c:pt>
                <c:pt idx="5">
                  <c:v>Kitchenware</c:v>
                </c:pt>
                <c:pt idx="6">
                  <c:v>Personal Care</c:v>
                </c:pt>
                <c:pt idx="7">
                  <c:v>Sports &amp; Fitness</c:v>
                </c:pt>
                <c:pt idx="8">
                  <c:v>Stationery</c:v>
                </c:pt>
                <c:pt idx="9">
                  <c:v>Toys &amp; Games</c:v>
                </c:pt>
              </c:strCache>
            </c:strRef>
          </c:cat>
          <c:val>
            <c:numRef>
              <c:f>'Total Sales by Category'!$E$4:$E$14</c:f>
              <c:numCache>
                <c:formatCode>General</c:formatCode>
                <c:ptCount val="10"/>
                <c:pt idx="0">
                  <c:v>1</c:v>
                </c:pt>
                <c:pt idx="1">
                  <c:v>1</c:v>
                </c:pt>
                <c:pt idx="2">
                  <c:v>3</c:v>
                </c:pt>
                <c:pt idx="3">
                  <c:v>1</c:v>
                </c:pt>
                <c:pt idx="4">
                  <c:v>1</c:v>
                </c:pt>
                <c:pt idx="5">
                  <c:v>2</c:v>
                </c:pt>
                <c:pt idx="6">
                  <c:v>2</c:v>
                </c:pt>
                <c:pt idx="7">
                  <c:v>1</c:v>
                </c:pt>
                <c:pt idx="8">
                  <c:v>2</c:v>
                </c:pt>
                <c:pt idx="9">
                  <c:v>1</c:v>
                </c:pt>
              </c:numCache>
            </c:numRef>
          </c:val>
          <c:extLst>
            <c:ext xmlns:c16="http://schemas.microsoft.com/office/drawing/2014/chart" uri="{C3380CC4-5D6E-409C-BE32-E72D297353CC}">
              <c16:uniqueId val="{00000053-2C56-4087-9BAF-C6FF340E6A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[Customer_Behavior_Analytics_Dashboard.xlsx]Monthly Revenue!PivotTable1</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Revenue (Customer Behavior Analytics)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Revenue'!$B$3</c:f>
              <c:strCache>
                <c:ptCount val="1"/>
                <c:pt idx="0">
                  <c:v>Total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'Monthly Revenue'!$A$4:$A$9</c:f>
              <c:strCache>
                <c:ptCount val="5"/>
                <c:pt idx="0">
                  <c:v>Jan</c:v>
                </c:pt>
                <c:pt idx="1">
                  <c:v>Feb</c:v>
                </c:pt>
                <c:pt idx="2">
                  <c:v>Mar</c:v>
                </c:pt>
                <c:pt idx="3">
                  <c:v>Apr</c:v>
                </c:pt>
                <c:pt idx="4">
                  <c:v>May</c:v>
                </c:pt>
              </c:strCache>
            </c:strRef>
          </c:cat>
          <c:val>
            <c:numRef>
              <c:f>'Monthly Revenue'!$B$4:$B$9</c:f>
              <c:numCache>
                <c:formatCode>0.00</c:formatCode>
                <c:ptCount val="5"/>
                <c:pt idx="0">
                  <c:v>3.99</c:v>
                </c:pt>
                <c:pt idx="1">
                  <c:v>39.979999999999997</c:v>
                </c:pt>
                <c:pt idx="2">
                  <c:v>18.48</c:v>
                </c:pt>
                <c:pt idx="3">
                  <c:v>649.66</c:v>
                </c:pt>
                <c:pt idx="4">
                  <c:v>56.47</c:v>
                </c:pt>
              </c:numCache>
            </c:numRef>
          </c:val>
          <c:smooth val="0"/>
          <c:extLst>
            <c:ext xmlns:c16="http://schemas.microsoft.com/office/drawing/2014/chart" uri="{C3380CC4-5D6E-409C-BE32-E72D297353CC}">
              <c16:uniqueId val="{00000000-2AE7-4A86-86A5-9BC881DF5E79}"/>
            </c:ext>
          </c:extLst>
        </c:ser>
        <c:ser>
          <c:idx val="1"/>
          <c:order val="1"/>
          <c:tx>
            <c:strRef>
              <c:f>'Monthly Revenue'!$C$3</c:f>
              <c:strCache>
                <c:ptCount val="1"/>
                <c:pt idx="0">
                  <c:v>Number of Orders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'Monthly Revenue'!$A$4:$A$9</c:f>
              <c:strCache>
                <c:ptCount val="5"/>
                <c:pt idx="0">
                  <c:v>Jan</c:v>
                </c:pt>
                <c:pt idx="1">
                  <c:v>Feb</c:v>
                </c:pt>
                <c:pt idx="2">
                  <c:v>Mar</c:v>
                </c:pt>
                <c:pt idx="3">
                  <c:v>Apr</c:v>
                </c:pt>
                <c:pt idx="4">
                  <c:v>May</c:v>
                </c:pt>
              </c:strCache>
            </c:strRef>
          </c:cat>
          <c:val>
            <c:numRef>
              <c:f>'Monthly Revenue'!$C$4:$C$9</c:f>
              <c:numCache>
                <c:formatCode>General</c:formatCode>
                <c:ptCount val="5"/>
                <c:pt idx="0">
                  <c:v>1</c:v>
                </c:pt>
                <c:pt idx="1">
                  <c:v>1</c:v>
                </c:pt>
                <c:pt idx="2">
                  <c:v>2</c:v>
                </c:pt>
                <c:pt idx="3">
                  <c:v>9</c:v>
                </c:pt>
                <c:pt idx="4">
                  <c:v>2</c:v>
                </c:pt>
              </c:numCache>
            </c:numRef>
          </c:val>
          <c:smooth val="0"/>
          <c:extLst>
            <c:ext xmlns:c16="http://schemas.microsoft.com/office/drawing/2014/chart" uri="{C3380CC4-5D6E-409C-BE32-E72D297353CC}">
              <c16:uniqueId val="{00000001-2AE7-4A86-86A5-9BC881DF5E79}"/>
            </c:ext>
          </c:extLst>
        </c:ser>
        <c:dLbls>
          <c:dLblPos val="ctr"/>
          <c:showLegendKey val="0"/>
          <c:showVal val="1"/>
          <c:showCatName val="0"/>
          <c:showSerName val="0"/>
          <c:showPercent val="0"/>
          <c:showBubbleSize val="0"/>
        </c:dLbls>
        <c:marker val="1"/>
        <c:smooth val="0"/>
        <c:axId val="1316287232"/>
        <c:axId val="1316287712"/>
      </c:lineChart>
      <c:catAx>
        <c:axId val="1316287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287712"/>
        <c:crosses val="autoZero"/>
        <c:auto val="1"/>
        <c:lblAlgn val="ctr"/>
        <c:lblOffset val="100"/>
        <c:noMultiLvlLbl val="0"/>
      </c:catAx>
      <c:valAx>
        <c:axId val="1316287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Revenue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28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171450</xdr:colOff>
      <xdr:row>26</xdr:row>
      <xdr:rowOff>28575</xdr:rowOff>
    </xdr:to>
    <xdr:graphicFrame macro="">
      <xdr:nvGraphicFramePr>
        <xdr:cNvPr id="2" name="Chart 1">
          <a:extLst>
            <a:ext uri="{FF2B5EF4-FFF2-40B4-BE49-F238E27FC236}">
              <a16:creationId xmlns:a16="http://schemas.microsoft.com/office/drawing/2014/main" id="{E71DDB67-CB11-49C6-B320-30541C2F7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66675</xdr:colOff>
      <xdr:row>2</xdr:row>
      <xdr:rowOff>66675</xdr:rowOff>
    </xdr:from>
    <xdr:to>
      <xdr:col>12</xdr:col>
      <xdr:colOff>66675</xdr:colOff>
      <xdr:row>15</xdr:row>
      <xdr:rowOff>114300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2726B244-A899-AB84-3F6E-D18874FEEC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62650" y="447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266700</xdr:colOff>
      <xdr:row>2</xdr:row>
      <xdr:rowOff>85725</xdr:rowOff>
    </xdr:from>
    <xdr:to>
      <xdr:col>15</xdr:col>
      <xdr:colOff>266700</xdr:colOff>
      <xdr:row>15</xdr:row>
      <xdr:rowOff>133350</xdr:rowOff>
    </xdr:to>
    <mc:AlternateContent xmlns:mc="http://schemas.openxmlformats.org/markup-compatibility/2006" xmlns:a14="http://schemas.microsoft.com/office/drawing/2010/main">
      <mc:Choice Requires="a14">
        <xdr:graphicFrame macro="">
          <xdr:nvGraphicFramePr>
            <xdr:cNvPr id="4" name="Months (OrderDate)">
              <a:extLst>
                <a:ext uri="{FF2B5EF4-FFF2-40B4-BE49-F238E27FC236}">
                  <a16:creationId xmlns:a16="http://schemas.microsoft.com/office/drawing/2014/main" id="{0278DD7D-784D-9C29-74FE-983B1F38A854}"/>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mlns="">
        <xdr:sp macro="" textlink="">
          <xdr:nvSpPr>
            <xdr:cNvPr id="0" name=""/>
            <xdr:cNvSpPr>
              <a:spLocks noTextEdit="1"/>
            </xdr:cNvSpPr>
          </xdr:nvSpPr>
          <xdr:spPr>
            <a:xfrm>
              <a:off x="79914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371475</xdr:colOff>
      <xdr:row>2</xdr:row>
      <xdr:rowOff>66675</xdr:rowOff>
    </xdr:from>
    <xdr:to>
      <xdr:col>8</xdr:col>
      <xdr:colOff>371475</xdr:colOff>
      <xdr:row>15</xdr:row>
      <xdr:rowOff>114300</xdr:rowOff>
    </xdr:to>
    <mc:AlternateContent xmlns:mc="http://schemas.openxmlformats.org/markup-compatibility/2006" xmlns:a14="http://schemas.microsoft.com/office/drawing/2010/main">
      <mc:Choice Requires="a14">
        <xdr:graphicFrame macro="">
          <xdr:nvGraphicFramePr>
            <xdr:cNvPr id="10" name="Category 1">
              <a:extLst>
                <a:ext uri="{FF2B5EF4-FFF2-40B4-BE49-F238E27FC236}">
                  <a16:creationId xmlns:a16="http://schemas.microsoft.com/office/drawing/2014/main" id="{2048D8A5-8167-41C2-9A2A-02CDE04F874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829050" y="447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295275</xdr:colOff>
      <xdr:row>16</xdr:row>
      <xdr:rowOff>28575</xdr:rowOff>
    </xdr:from>
    <xdr:to>
      <xdr:col>16</xdr:col>
      <xdr:colOff>57150</xdr:colOff>
      <xdr:row>37</xdr:row>
      <xdr:rowOff>52388</xdr:rowOff>
    </xdr:to>
    <xdr:graphicFrame macro="">
      <xdr:nvGraphicFramePr>
        <xdr:cNvPr id="11" name="Chart 10">
          <a:extLst>
            <a:ext uri="{FF2B5EF4-FFF2-40B4-BE49-F238E27FC236}">
              <a16:creationId xmlns:a16="http://schemas.microsoft.com/office/drawing/2014/main" id="{B192C8C7-B5F4-42AA-A714-70A6EFFCB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104776</xdr:colOff>
      <xdr:row>15</xdr:row>
      <xdr:rowOff>95250</xdr:rowOff>
    </xdr:from>
    <xdr:to>
      <xdr:col>4</xdr:col>
      <xdr:colOff>409576</xdr:colOff>
      <xdr:row>35</xdr:row>
      <xdr:rowOff>66675</xdr:rowOff>
    </xdr:to>
    <xdr:graphicFrame macro="">
      <xdr:nvGraphicFramePr>
        <xdr:cNvPr id="2" name="Chart 1">
          <a:extLst>
            <a:ext uri="{FF2B5EF4-FFF2-40B4-BE49-F238E27FC236}">
              <a16:creationId xmlns:a16="http://schemas.microsoft.com/office/drawing/2014/main" id="{BAE26EEA-9CE4-40C2-AD7E-07061A182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1</xdr:row>
      <xdr:rowOff>133350</xdr:rowOff>
    </xdr:from>
    <xdr:to>
      <xdr:col>4</xdr:col>
      <xdr:colOff>285750</xdr:colOff>
      <xdr:row>14</xdr:row>
      <xdr:rowOff>180975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3AA10340-5393-40CF-BAD7-50EF32D39BE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7170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1</xdr:row>
      <xdr:rowOff>114300</xdr:rowOff>
    </xdr:from>
    <xdr:to>
      <xdr:col>10</xdr:col>
      <xdr:colOff>38100</xdr:colOff>
      <xdr:row>14</xdr:row>
      <xdr:rowOff>161925</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A3BFE7EE-5888-4177-94F5-1E4F19A2DE1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13410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419100</xdr:colOff>
      <xdr:row>1</xdr:row>
      <xdr:rowOff>114300</xdr:rowOff>
    </xdr:from>
    <xdr:to>
      <xdr:col>6</xdr:col>
      <xdr:colOff>476250</xdr:colOff>
      <xdr:row>14</xdr:row>
      <xdr:rowOff>161925</xdr:rowOff>
    </xdr:to>
    <mc:AlternateContent xmlns:mc="http://schemas.openxmlformats.org/markup-compatibility/2006" xmlns:a14="http://schemas.microsoft.com/office/drawing/2010/main">
      <mc:Choice Requires="a14">
        <xdr:graphicFrame macro="">
          <xdr:nvGraphicFramePr>
            <xdr:cNvPr id="5" name="Months (OrderDate) 1">
              <a:extLst>
                <a:ext uri="{FF2B5EF4-FFF2-40B4-BE49-F238E27FC236}">
                  <a16:creationId xmlns:a16="http://schemas.microsoft.com/office/drawing/2014/main" id="{BA6B0747-3450-49BF-AA9A-4CC5FABE9683}"/>
                </a:ext>
              </a:extLst>
            </xdr:cNvPr>
            <xdr:cNvGraphicFramePr/>
          </xdr:nvGraphicFramePr>
          <xdr:xfrm>
            <a:off x="0" y="0"/>
            <a:ext cx="0" cy="0"/>
          </xdr:xfrm>
          <a:graphic>
            <a:graphicData uri="http://schemas.microsoft.com/office/drawing/2010/slicer">
              <sle:slicer xmlns:sle="http://schemas.microsoft.com/office/drawing/2010/slicer" name="Months (OrderDate) 1"/>
            </a:graphicData>
          </a:graphic>
        </xdr:graphicFrame>
      </mc:Choice>
      <mc:Fallback xmlns="">
        <xdr:sp macro="" textlink="">
          <xdr:nvSpPr>
            <xdr:cNvPr id="0" name=""/>
            <xdr:cNvSpPr>
              <a:spLocks noTextEdit="1"/>
            </xdr:cNvSpPr>
          </xdr:nvSpPr>
          <xdr:spPr>
            <a:xfrm>
              <a:off x="413385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533400</xdr:colOff>
      <xdr:row>15</xdr:row>
      <xdr:rowOff>76200</xdr:rowOff>
    </xdr:from>
    <xdr:to>
      <xdr:col>10</xdr:col>
      <xdr:colOff>552450</xdr:colOff>
      <xdr:row>35</xdr:row>
      <xdr:rowOff>66675</xdr:rowOff>
    </xdr:to>
    <xdr:graphicFrame macro="">
      <xdr:nvGraphicFramePr>
        <xdr:cNvPr id="6" name="Chart 5">
          <a:extLst>
            <a:ext uri="{FF2B5EF4-FFF2-40B4-BE49-F238E27FC236}">
              <a16:creationId xmlns:a16="http://schemas.microsoft.com/office/drawing/2014/main" id="{150BF649-6110-41F2-8445-36E4DAA49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alk" refreshedDate="45843.541544097221" createdVersion="8" refreshedVersion="8" minRefreshableVersion="3" recordCount="15" xr:uid="{6105AEF9-0AB1-412A-81D9-5BB458A0EA09}">
  <cacheSource type="worksheet">
    <worksheetSource ref="A1:H16" sheet="Orders"/>
  </cacheSource>
  <cacheFields count="10">
    <cacheField name="OrderID" numFmtId="0">
      <sharedItems containsSemiMixedTypes="0" containsString="0" containsNumber="1" containsInteger="1" minValue="1001" maxValue="1015"/>
    </cacheField>
    <cacheField name="CustomerID" numFmtId="0">
      <sharedItems containsSemiMixedTypes="0" containsString="0" containsNumber="1" containsInteger="1" minValue="1" maxValue="15"/>
    </cacheField>
    <cacheField name="ProductID" numFmtId="0">
      <sharedItems containsSemiMixedTypes="0" containsString="0" containsNumber="1" containsInteger="1" minValue="101" maxValue="120"/>
    </cacheField>
    <cacheField name="Category" numFmtId="0">
      <sharedItems count="10">
        <s v="Personal Care"/>
        <s v="Home &amp; Office"/>
        <s v="Kitchenware"/>
        <s v="Stationery"/>
        <s v="Fashion"/>
        <s v="Electronics"/>
        <s v="Home Décor"/>
        <s v="Sports &amp; Fitness"/>
        <s v="Toys &amp; Games"/>
        <s v="Apparel"/>
      </sharedItems>
    </cacheField>
    <cacheField name="Quantity" numFmtId="0">
      <sharedItems containsSemiMixedTypes="0" containsString="0" containsNumber="1" containsInteger="1" minValue="1" maxValue="5"/>
    </cacheField>
    <cacheField name="Price" numFmtId="0">
      <sharedItems containsSemiMixedTypes="0" containsString="0" containsNumber="1" minValue="3.99" maxValue="98.99"/>
    </cacheField>
    <cacheField name="TotalAmount" numFmtId="0">
      <sharedItems containsSemiMixedTypes="0" containsString="0" containsNumber="1" minValue="3.99" maxValue="296.96999999999997"/>
    </cacheField>
    <cacheField name="OrderDate" numFmtId="164">
      <sharedItems containsSemiMixedTypes="0" containsNonDate="0" containsDate="1" containsString="0" minDate="2024-01-15T00:00:00" maxDate="2024-05-03T00:00:00" count="12">
        <d v="2024-01-15T00:00:00"/>
        <d v="2024-02-10T00:00:00"/>
        <d v="2024-03-05T00:00:00"/>
        <d v="2024-03-20T00:00:00"/>
        <d v="2024-04-01T00:00:00"/>
        <d v="2024-04-02T00:00:00"/>
        <d v="2024-04-05T00:00:00"/>
        <d v="2024-04-15T00:00:00"/>
        <d v="2024-04-17T00:00:00"/>
        <d v="2024-04-20T00:00:00"/>
        <d v="2024-05-01T00:00:00"/>
        <d v="2024-05-02T00:00:00"/>
      </sharedItems>
      <fieldGroup par="9"/>
    </cacheField>
    <cacheField name="Days (OrderDate)" numFmtId="0" databaseField="0">
      <fieldGroup base="7">
        <rangePr groupBy="days" startDate="2024-01-15T00:00:00" endDate="2024-05-03T00:00:00"/>
        <groupItems count="368">
          <s v="&lt;1/1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3/2024"/>
        </groupItems>
      </fieldGroup>
    </cacheField>
    <cacheField name="Months (OrderDate)" numFmtId="0" databaseField="0">
      <fieldGroup base="7">
        <rangePr groupBy="months" startDate="2024-01-15T00:00:00" endDate="2024-05-03T00:00:00"/>
        <groupItems count="14">
          <s v="&lt;1/15/2024"/>
          <s v="Jan"/>
          <s v="Feb"/>
          <s v="Mar"/>
          <s v="Apr"/>
          <s v="May"/>
          <s v="Jun"/>
          <s v="Jul"/>
          <s v="Aug"/>
          <s v="Sep"/>
          <s v="Oct"/>
          <s v="Nov"/>
          <s v="Dec"/>
          <s v="&gt;5/3/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alk" refreshedDate="45843.542049768519" createdVersion="8" refreshedVersion="8" minRefreshableVersion="3" recordCount="15" xr:uid="{191A14E2-B684-41C2-AC0A-72545D781200}">
  <cacheSource type="worksheet">
    <worksheetSource ref="A1:I16" sheet="Orders"/>
  </cacheSource>
  <cacheFields count="11">
    <cacheField name="OrderID" numFmtId="0">
      <sharedItems containsSemiMixedTypes="0" containsString="0" containsNumber="1" containsInteger="1" minValue="1001" maxValue="1015"/>
    </cacheField>
    <cacheField name="CustomerID" numFmtId="0">
      <sharedItems containsSemiMixedTypes="0" containsString="0" containsNumber="1" containsInteger="1" minValue="1" maxValue="15"/>
    </cacheField>
    <cacheField name="ProductID" numFmtId="0">
      <sharedItems containsSemiMixedTypes="0" containsString="0" containsNumber="1" containsInteger="1" minValue="101" maxValue="120"/>
    </cacheField>
    <cacheField name="Category" numFmtId="0">
      <sharedItems count="10">
        <s v="Personal Care"/>
        <s v="Home &amp; Office"/>
        <s v="Kitchenware"/>
        <s v="Stationery"/>
        <s v="Fashion"/>
        <s v="Electronics"/>
        <s v="Home Décor"/>
        <s v="Sports &amp; Fitness"/>
        <s v="Toys &amp; Games"/>
        <s v="Apparel"/>
      </sharedItems>
    </cacheField>
    <cacheField name="Quantity" numFmtId="0">
      <sharedItems containsSemiMixedTypes="0" containsString="0" containsNumber="1" containsInteger="1" minValue="1" maxValue="5"/>
    </cacheField>
    <cacheField name="Price" numFmtId="0">
      <sharedItems containsSemiMixedTypes="0" containsString="0" containsNumber="1" minValue="3.99" maxValue="98.99"/>
    </cacheField>
    <cacheField name="TotalAmount" numFmtId="0">
      <sharedItems containsSemiMixedTypes="0" containsString="0" containsNumber="1" minValue="3.99" maxValue="296.96999999999997"/>
    </cacheField>
    <cacheField name="OrderDate" numFmtId="164">
      <sharedItems containsSemiMixedTypes="0" containsNonDate="0" containsDate="1" containsString="0" minDate="2024-01-15T00:00:00" maxDate="2024-05-03T00:00:00" count="12">
        <d v="2024-01-15T00:00:00"/>
        <d v="2024-02-10T00:00:00"/>
        <d v="2024-03-05T00:00:00"/>
        <d v="2024-03-20T00:00:00"/>
        <d v="2024-04-01T00:00:00"/>
        <d v="2024-04-02T00:00:00"/>
        <d v="2024-04-05T00:00:00"/>
        <d v="2024-04-15T00:00:00"/>
        <d v="2024-04-17T00:00:00"/>
        <d v="2024-04-20T00:00:00"/>
        <d v="2024-05-01T00:00:00"/>
        <d v="2024-05-02T00:00:00"/>
      </sharedItems>
      <fieldGroup par="10"/>
    </cacheField>
    <cacheField name="Region" numFmtId="0">
      <sharedItems count="4">
        <s v="North"/>
        <s v="East"/>
        <s v="West"/>
        <s v="South"/>
      </sharedItems>
    </cacheField>
    <cacheField name="Days (OrderDate)" numFmtId="0" databaseField="0">
      <fieldGroup base="7">
        <rangePr groupBy="days" startDate="2024-01-15T00:00:00" endDate="2024-05-03T00:00:00"/>
        <groupItems count="368">
          <s v="&lt;1/1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3/2024"/>
        </groupItems>
      </fieldGroup>
    </cacheField>
    <cacheField name="Months (OrderDate)" numFmtId="0" databaseField="0">
      <fieldGroup base="7">
        <rangePr groupBy="months" startDate="2024-01-15T00:00:00" endDate="2024-05-03T00:00:00"/>
        <groupItems count="14">
          <s v="&lt;1/15/2024"/>
          <s v="Jan"/>
          <s v="Feb"/>
          <s v="Mar"/>
          <s v="Apr"/>
          <s v="May"/>
          <s v="Jun"/>
          <s v="Jul"/>
          <s v="Aug"/>
          <s v="Sep"/>
          <s v="Oct"/>
          <s v="Nov"/>
          <s v="Dec"/>
          <s v="&gt;5/3/2024"/>
        </groupItems>
      </fieldGroup>
    </cacheField>
  </cacheFields>
  <extLst>
    <ext xmlns:x14="http://schemas.microsoft.com/office/spreadsheetml/2009/9/main" uri="{725AE2AE-9491-48be-B2B4-4EB974FC3084}">
      <x14:pivotCacheDefinition pivotCacheId="1258917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001"/>
    <n v="1"/>
    <n v="101"/>
    <x v="0"/>
    <n v="1"/>
    <n v="3.99"/>
    <n v="3.99"/>
    <x v="0"/>
  </r>
  <r>
    <n v="1002"/>
    <n v="2"/>
    <n v="102"/>
    <x v="1"/>
    <n v="2"/>
    <n v="19.989999999999998"/>
    <n v="39.979999999999997"/>
    <x v="1"/>
  </r>
  <r>
    <n v="1003"/>
    <n v="1"/>
    <n v="103"/>
    <x v="2"/>
    <n v="1"/>
    <n v="14.49"/>
    <n v="14.49"/>
    <x v="2"/>
  </r>
  <r>
    <n v="1004"/>
    <n v="3"/>
    <n v="101"/>
    <x v="0"/>
    <n v="1"/>
    <n v="3.99"/>
    <n v="3.99"/>
    <x v="3"/>
  </r>
  <r>
    <n v="1005"/>
    <n v="2"/>
    <n v="111"/>
    <x v="3"/>
    <n v="1"/>
    <n v="11.99"/>
    <n v="11.99"/>
    <x v="4"/>
  </r>
  <r>
    <n v="1006"/>
    <n v="5"/>
    <n v="114"/>
    <x v="4"/>
    <n v="3"/>
    <n v="98.99"/>
    <n v="296.96999999999997"/>
    <x v="5"/>
  </r>
  <r>
    <n v="1007"/>
    <n v="13"/>
    <n v="109"/>
    <x v="5"/>
    <n v="2"/>
    <n v="34.5"/>
    <n v="69"/>
    <x v="5"/>
  </r>
  <r>
    <n v="1008"/>
    <n v="10"/>
    <n v="108"/>
    <x v="6"/>
    <n v="1"/>
    <n v="12.75"/>
    <n v="12.75"/>
    <x v="5"/>
  </r>
  <r>
    <n v="1009"/>
    <n v="4"/>
    <n v="120"/>
    <x v="4"/>
    <n v="1"/>
    <n v="27.5"/>
    <n v="27.5"/>
    <x v="6"/>
  </r>
  <r>
    <n v="1010"/>
    <n v="1"/>
    <n v="120"/>
    <x v="4"/>
    <n v="3"/>
    <n v="27.5"/>
    <n v="82.5"/>
    <x v="7"/>
  </r>
  <r>
    <n v="1011"/>
    <n v="7"/>
    <n v="107"/>
    <x v="7"/>
    <n v="5"/>
    <n v="24.99"/>
    <n v="124.94999999999999"/>
    <x v="8"/>
  </r>
  <r>
    <n v="1012"/>
    <n v="15"/>
    <n v="113"/>
    <x v="3"/>
    <n v="1"/>
    <n v="6.75"/>
    <n v="6.75"/>
    <x v="8"/>
  </r>
  <r>
    <n v="1013"/>
    <n v="1"/>
    <n v="119"/>
    <x v="2"/>
    <n v="1"/>
    <n v="17.25"/>
    <n v="17.25"/>
    <x v="9"/>
  </r>
  <r>
    <n v="1014"/>
    <n v="9"/>
    <n v="112"/>
    <x v="8"/>
    <n v="1"/>
    <n v="8.5"/>
    <n v="8.5"/>
    <x v="10"/>
  </r>
  <r>
    <n v="1015"/>
    <n v="3"/>
    <n v="117"/>
    <x v="9"/>
    <n v="3"/>
    <n v="15.99"/>
    <n v="47.97"/>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001"/>
    <n v="1"/>
    <n v="101"/>
    <x v="0"/>
    <n v="1"/>
    <n v="3.99"/>
    <n v="3.99"/>
    <x v="0"/>
    <x v="0"/>
  </r>
  <r>
    <n v="1002"/>
    <n v="2"/>
    <n v="102"/>
    <x v="1"/>
    <n v="2"/>
    <n v="19.989999999999998"/>
    <n v="39.979999999999997"/>
    <x v="1"/>
    <x v="1"/>
  </r>
  <r>
    <n v="1003"/>
    <n v="1"/>
    <n v="103"/>
    <x v="2"/>
    <n v="1"/>
    <n v="14.49"/>
    <n v="14.49"/>
    <x v="2"/>
    <x v="0"/>
  </r>
  <r>
    <n v="1004"/>
    <n v="3"/>
    <n v="101"/>
    <x v="0"/>
    <n v="1"/>
    <n v="3.99"/>
    <n v="3.99"/>
    <x v="3"/>
    <x v="2"/>
  </r>
  <r>
    <n v="1005"/>
    <n v="2"/>
    <n v="111"/>
    <x v="3"/>
    <n v="1"/>
    <n v="11.99"/>
    <n v="11.99"/>
    <x v="4"/>
    <x v="1"/>
  </r>
  <r>
    <n v="1006"/>
    <n v="5"/>
    <n v="114"/>
    <x v="4"/>
    <n v="3"/>
    <n v="98.99"/>
    <n v="296.96999999999997"/>
    <x v="5"/>
    <x v="1"/>
  </r>
  <r>
    <n v="1007"/>
    <n v="13"/>
    <n v="109"/>
    <x v="5"/>
    <n v="2"/>
    <n v="34.5"/>
    <n v="69"/>
    <x v="5"/>
    <x v="3"/>
  </r>
  <r>
    <n v="1008"/>
    <n v="10"/>
    <n v="108"/>
    <x v="6"/>
    <n v="1"/>
    <n v="12.75"/>
    <n v="12.75"/>
    <x v="5"/>
    <x v="3"/>
  </r>
  <r>
    <n v="1009"/>
    <n v="4"/>
    <n v="120"/>
    <x v="4"/>
    <n v="1"/>
    <n v="27.5"/>
    <n v="27.5"/>
    <x v="6"/>
    <x v="3"/>
  </r>
  <r>
    <n v="1010"/>
    <n v="1"/>
    <n v="120"/>
    <x v="4"/>
    <n v="3"/>
    <n v="27.5"/>
    <n v="82.5"/>
    <x v="7"/>
    <x v="0"/>
  </r>
  <r>
    <n v="1011"/>
    <n v="7"/>
    <n v="107"/>
    <x v="7"/>
    <n v="5"/>
    <n v="24.99"/>
    <n v="124.94999999999999"/>
    <x v="8"/>
    <x v="0"/>
  </r>
  <r>
    <n v="1012"/>
    <n v="15"/>
    <n v="113"/>
    <x v="3"/>
    <n v="1"/>
    <n v="6.75"/>
    <n v="6.75"/>
    <x v="8"/>
    <x v="1"/>
  </r>
  <r>
    <n v="1013"/>
    <n v="1"/>
    <n v="119"/>
    <x v="2"/>
    <n v="1"/>
    <n v="17.25"/>
    <n v="17.25"/>
    <x v="9"/>
    <x v="0"/>
  </r>
  <r>
    <n v="1014"/>
    <n v="9"/>
    <n v="112"/>
    <x v="8"/>
    <n v="1"/>
    <n v="8.5"/>
    <n v="8.5"/>
    <x v="10"/>
    <x v="3"/>
  </r>
  <r>
    <n v="1015"/>
    <n v="3"/>
    <n v="117"/>
    <x v="9"/>
    <n v="3"/>
    <n v="15.99"/>
    <n v="47.97"/>
    <x v="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D95B0-C7F6-47A4-BE3D-4F5A4BF516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Month">
  <location ref="A3:C9" firstHeaderRow="0" firstDataRow="1" firstDataCol="1"/>
  <pivotFields count="10">
    <pivotField dataField="1" showAll="0"/>
    <pivotField showAll="0"/>
    <pivotField showAll="0"/>
    <pivotField showAll="0"/>
    <pivotField showAll="0"/>
    <pivotField showAll="0"/>
    <pivotField dataField="1" showAll="0"/>
    <pivotField numFmtId="164" showAll="0">
      <items count="13">
        <item x="0"/>
        <item x="1"/>
        <item x="2"/>
        <item x="3"/>
        <item x="4"/>
        <item x="5"/>
        <item x="6"/>
        <item x="7"/>
        <item x="8"/>
        <item x="9"/>
        <item x="10"/>
        <item x="1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v="1"/>
    </i>
    <i>
      <x v="2"/>
    </i>
    <i>
      <x v="3"/>
    </i>
    <i>
      <x v="4"/>
    </i>
    <i>
      <x v="5"/>
    </i>
    <i t="grand">
      <x/>
    </i>
  </rowItems>
  <colFields count="1">
    <field x="-2"/>
  </colFields>
  <colItems count="2">
    <i>
      <x/>
    </i>
    <i i="1">
      <x v="1"/>
    </i>
  </colItems>
  <dataFields count="2">
    <dataField name="Total Sales" fld="6" baseField="0" baseItem="0" numFmtId="2"/>
    <dataField name="Number of Orders" fld="0" subtotal="count" baseField="0" baseItem="0"/>
  </dataFields>
  <formats count="5">
    <format dxfId="22">
      <pivotArea type="all" dataOnly="0" outline="0" fieldPosition="0"/>
    </format>
    <format dxfId="21">
      <pivotArea outline="0" collapsedLevelsAreSubtotals="1" fieldPosition="0"/>
    </format>
    <format dxfId="20">
      <pivotArea dataOnly="0" labelOnly="1" grandRow="1" outline="0" fieldPosition="0"/>
    </format>
    <format dxfId="19">
      <pivotArea dataOnly="0" labelOnly="1" outline="0" axis="axisValues" fieldPosition="0"/>
    </format>
    <format dxfId="18">
      <pivotArea outline="0" collapsedLevelsAreSubtotals="1" fieldPosition="0">
        <references count="1">
          <reference field="4294967294" count="1" selected="0">
            <x v="0"/>
          </reference>
        </references>
      </pivotArea>
    </format>
  </formats>
  <chartFormats count="6">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A3903A-4A15-45CD-800A-80296A39076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Category">
  <location ref="A3:E14" firstHeaderRow="0" firstDataRow="1" firstDataCol="1"/>
  <pivotFields count="11">
    <pivotField showAll="0"/>
    <pivotField showAll="0"/>
    <pivotField showAll="0"/>
    <pivotField axis="axisRow" showAll="0">
      <items count="11">
        <item x="9"/>
        <item x="5"/>
        <item x="4"/>
        <item x="1"/>
        <item x="6"/>
        <item x="2"/>
        <item x="0"/>
        <item x="7"/>
        <item x="3"/>
        <item x="8"/>
        <item t="default"/>
      </items>
    </pivotField>
    <pivotField dataField="1" showAll="0"/>
    <pivotField showAll="0"/>
    <pivotField dataField="1" showAll="0"/>
    <pivotField dataField="1" numFmtId="164" showAll="0">
      <items count="13">
        <item x="0"/>
        <item x="1"/>
        <item x="2"/>
        <item x="3"/>
        <item x="4"/>
        <item x="5"/>
        <item x="6"/>
        <item x="7"/>
        <item x="8"/>
        <item x="9"/>
        <item x="10"/>
        <item x="11"/>
        <item t="default"/>
      </items>
    </pivotField>
    <pivotField showAll="0">
      <items count="5">
        <item x="1"/>
        <item x="0"/>
        <item x="3"/>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Fields count="1">
    <field x="-2"/>
  </colFields>
  <colItems count="4">
    <i>
      <x/>
    </i>
    <i i="1">
      <x v="1"/>
    </i>
    <i i="2">
      <x v="2"/>
    </i>
    <i i="3">
      <x v="3"/>
    </i>
  </colItems>
  <dataFields count="4">
    <dataField name="Total Sales" fld="6" baseField="0" baseItem="0" numFmtId="165"/>
    <dataField name="Units Sold" fld="4" baseField="0" baseItem="0"/>
    <dataField name="Avg Price" fld="6" subtotal="average" baseField="0" baseItem="0" numFmtId="165"/>
    <dataField name="Orders" fld="7" subtotal="count" baseField="0" baseItem="0"/>
  </dataFields>
  <formats count="9">
    <format dxfId="9">
      <pivotArea type="all" dataOnly="0" outline="0" fieldPosition="0"/>
    </format>
    <format dxfId="10">
      <pivotArea outline="0" collapsedLevelsAreSubtotals="1" fieldPosition="0"/>
    </format>
    <format dxfId="11">
      <pivotArea field="3" type="button" dataOnly="0" labelOnly="1" outline="0" axis="axisRow" fieldPosition="0"/>
    </format>
    <format dxfId="12">
      <pivotArea dataOnly="0" labelOnly="1" fieldPosition="0">
        <references count="1">
          <reference field="3" count="0"/>
        </references>
      </pivotArea>
    </format>
    <format dxfId="13">
      <pivotArea dataOnly="0" labelOnly="1" grandRow="1" outline="0" fieldPosition="0"/>
    </format>
    <format dxfId="14">
      <pivotArea dataOnly="0" labelOnly="1" outline="0" axis="axisValues" fieldPosition="0"/>
    </format>
    <format dxfId="15">
      <pivotArea outline="0" collapsedLevelsAreSubtotals="1" fieldPosition="0">
        <references count="1">
          <reference field="4294967294" count="1" selected="0">
            <x v="2"/>
          </reference>
        </references>
      </pivotArea>
    </format>
    <format dxfId="16">
      <pivotArea collapsedLevelsAreSubtotals="1" fieldPosition="0">
        <references count="2">
          <reference field="4294967294" count="1" selected="0">
            <x v="0"/>
          </reference>
          <reference field="3" count="1">
            <x v="0"/>
          </reference>
        </references>
      </pivotArea>
    </format>
    <format dxfId="17">
      <pivotArea outline="0" collapsedLevelsAreSubtotals="1" fieldPosition="0">
        <references count="1">
          <reference field="4294967294" count="1" selected="0">
            <x v="0"/>
          </reference>
        </references>
      </pivotArea>
    </format>
  </formats>
  <chartFormats count="88">
    <chartFormat chart="8" format="51" series="1">
      <pivotArea type="data" outline="0" fieldPosition="0">
        <references count="1">
          <reference field="4294967294" count="1" selected="0">
            <x v="0"/>
          </reference>
        </references>
      </pivotArea>
    </chartFormat>
    <chartFormat chart="8" format="52">
      <pivotArea type="data" outline="0" fieldPosition="0">
        <references count="2">
          <reference field="4294967294" count="1" selected="0">
            <x v="0"/>
          </reference>
          <reference field="3" count="1" selected="0">
            <x v="0"/>
          </reference>
        </references>
      </pivotArea>
    </chartFormat>
    <chartFormat chart="8" format="53">
      <pivotArea type="data" outline="0" fieldPosition="0">
        <references count="2">
          <reference field="4294967294" count="1" selected="0">
            <x v="0"/>
          </reference>
          <reference field="3" count="1" selected="0">
            <x v="1"/>
          </reference>
        </references>
      </pivotArea>
    </chartFormat>
    <chartFormat chart="8" format="54">
      <pivotArea type="data" outline="0" fieldPosition="0">
        <references count="2">
          <reference field="4294967294" count="1" selected="0">
            <x v="0"/>
          </reference>
          <reference field="3" count="1" selected="0">
            <x v="2"/>
          </reference>
        </references>
      </pivotArea>
    </chartFormat>
    <chartFormat chart="8" format="55">
      <pivotArea type="data" outline="0" fieldPosition="0">
        <references count="2">
          <reference field="4294967294" count="1" selected="0">
            <x v="0"/>
          </reference>
          <reference field="3" count="1" selected="0">
            <x v="3"/>
          </reference>
        </references>
      </pivotArea>
    </chartFormat>
    <chartFormat chart="8" format="56">
      <pivotArea type="data" outline="0" fieldPosition="0">
        <references count="2">
          <reference field="4294967294" count="1" selected="0">
            <x v="0"/>
          </reference>
          <reference field="3" count="1" selected="0">
            <x v="4"/>
          </reference>
        </references>
      </pivotArea>
    </chartFormat>
    <chartFormat chart="8" format="57">
      <pivotArea type="data" outline="0" fieldPosition="0">
        <references count="2">
          <reference field="4294967294" count="1" selected="0">
            <x v="0"/>
          </reference>
          <reference field="3" count="1" selected="0">
            <x v="5"/>
          </reference>
        </references>
      </pivotArea>
    </chartFormat>
    <chartFormat chart="8" format="58">
      <pivotArea type="data" outline="0" fieldPosition="0">
        <references count="2">
          <reference field="4294967294" count="1" selected="0">
            <x v="0"/>
          </reference>
          <reference field="3" count="1" selected="0">
            <x v="6"/>
          </reference>
        </references>
      </pivotArea>
    </chartFormat>
    <chartFormat chart="8" format="59">
      <pivotArea type="data" outline="0" fieldPosition="0">
        <references count="2">
          <reference field="4294967294" count="1" selected="0">
            <x v="0"/>
          </reference>
          <reference field="3" count="1" selected="0">
            <x v="7"/>
          </reference>
        </references>
      </pivotArea>
    </chartFormat>
    <chartFormat chart="8" format="60">
      <pivotArea type="data" outline="0" fieldPosition="0">
        <references count="2">
          <reference field="4294967294" count="1" selected="0">
            <x v="0"/>
          </reference>
          <reference field="3" count="1" selected="0">
            <x v="8"/>
          </reference>
        </references>
      </pivotArea>
    </chartFormat>
    <chartFormat chart="8" format="61">
      <pivotArea type="data" outline="0" fieldPosition="0">
        <references count="2">
          <reference field="4294967294" count="1" selected="0">
            <x v="0"/>
          </reference>
          <reference field="3" count="1" selected="0">
            <x v="9"/>
          </reference>
        </references>
      </pivotArea>
    </chartFormat>
    <chartFormat chart="8" format="62" series="1">
      <pivotArea type="data" outline="0" fieldPosition="0">
        <references count="1">
          <reference field="4294967294" count="1" selected="0">
            <x v="1"/>
          </reference>
        </references>
      </pivotArea>
    </chartFormat>
    <chartFormat chart="8" format="63">
      <pivotArea type="data" outline="0" fieldPosition="0">
        <references count="2">
          <reference field="4294967294" count="1" selected="0">
            <x v="1"/>
          </reference>
          <reference field="3" count="1" selected="0">
            <x v="0"/>
          </reference>
        </references>
      </pivotArea>
    </chartFormat>
    <chartFormat chart="8" format="64">
      <pivotArea type="data" outline="0" fieldPosition="0">
        <references count="2">
          <reference field="4294967294" count="1" selected="0">
            <x v="1"/>
          </reference>
          <reference field="3" count="1" selected="0">
            <x v="1"/>
          </reference>
        </references>
      </pivotArea>
    </chartFormat>
    <chartFormat chart="8" format="65">
      <pivotArea type="data" outline="0" fieldPosition="0">
        <references count="2">
          <reference field="4294967294" count="1" selected="0">
            <x v="1"/>
          </reference>
          <reference field="3" count="1" selected="0">
            <x v="2"/>
          </reference>
        </references>
      </pivotArea>
    </chartFormat>
    <chartFormat chart="8" format="66">
      <pivotArea type="data" outline="0" fieldPosition="0">
        <references count="2">
          <reference field="4294967294" count="1" selected="0">
            <x v="1"/>
          </reference>
          <reference field="3" count="1" selected="0">
            <x v="3"/>
          </reference>
        </references>
      </pivotArea>
    </chartFormat>
    <chartFormat chart="8" format="67">
      <pivotArea type="data" outline="0" fieldPosition="0">
        <references count="2">
          <reference field="4294967294" count="1" selected="0">
            <x v="1"/>
          </reference>
          <reference field="3" count="1" selected="0">
            <x v="4"/>
          </reference>
        </references>
      </pivotArea>
    </chartFormat>
    <chartFormat chart="8" format="68">
      <pivotArea type="data" outline="0" fieldPosition="0">
        <references count="2">
          <reference field="4294967294" count="1" selected="0">
            <x v="1"/>
          </reference>
          <reference field="3" count="1" selected="0">
            <x v="5"/>
          </reference>
        </references>
      </pivotArea>
    </chartFormat>
    <chartFormat chart="8" format="69">
      <pivotArea type="data" outline="0" fieldPosition="0">
        <references count="2">
          <reference field="4294967294" count="1" selected="0">
            <x v="1"/>
          </reference>
          <reference field="3" count="1" selected="0">
            <x v="6"/>
          </reference>
        </references>
      </pivotArea>
    </chartFormat>
    <chartFormat chart="8" format="70">
      <pivotArea type="data" outline="0" fieldPosition="0">
        <references count="2">
          <reference field="4294967294" count="1" selected="0">
            <x v="1"/>
          </reference>
          <reference field="3" count="1" selected="0">
            <x v="7"/>
          </reference>
        </references>
      </pivotArea>
    </chartFormat>
    <chartFormat chart="8" format="71">
      <pivotArea type="data" outline="0" fieldPosition="0">
        <references count="2">
          <reference field="4294967294" count="1" selected="0">
            <x v="1"/>
          </reference>
          <reference field="3" count="1" selected="0">
            <x v="8"/>
          </reference>
        </references>
      </pivotArea>
    </chartFormat>
    <chartFormat chart="8" format="72">
      <pivotArea type="data" outline="0" fieldPosition="0">
        <references count="2">
          <reference field="4294967294" count="1" selected="0">
            <x v="1"/>
          </reference>
          <reference field="3" count="1" selected="0">
            <x v="9"/>
          </reference>
        </references>
      </pivotArea>
    </chartFormat>
    <chartFormat chart="8" format="73" series="1">
      <pivotArea type="data" outline="0" fieldPosition="0">
        <references count="1">
          <reference field="4294967294" count="1" selected="0">
            <x v="2"/>
          </reference>
        </references>
      </pivotArea>
    </chartFormat>
    <chartFormat chart="8" format="74">
      <pivotArea type="data" outline="0" fieldPosition="0">
        <references count="2">
          <reference field="4294967294" count="1" selected="0">
            <x v="2"/>
          </reference>
          <reference field="3" count="1" selected="0">
            <x v="0"/>
          </reference>
        </references>
      </pivotArea>
    </chartFormat>
    <chartFormat chart="8" format="75">
      <pivotArea type="data" outline="0" fieldPosition="0">
        <references count="2">
          <reference field="4294967294" count="1" selected="0">
            <x v="2"/>
          </reference>
          <reference field="3" count="1" selected="0">
            <x v="1"/>
          </reference>
        </references>
      </pivotArea>
    </chartFormat>
    <chartFormat chart="8" format="76">
      <pivotArea type="data" outline="0" fieldPosition="0">
        <references count="2">
          <reference field="4294967294" count="1" selected="0">
            <x v="2"/>
          </reference>
          <reference field="3" count="1" selected="0">
            <x v="2"/>
          </reference>
        </references>
      </pivotArea>
    </chartFormat>
    <chartFormat chart="8" format="77">
      <pivotArea type="data" outline="0" fieldPosition="0">
        <references count="2">
          <reference field="4294967294" count="1" selected="0">
            <x v="2"/>
          </reference>
          <reference field="3" count="1" selected="0">
            <x v="3"/>
          </reference>
        </references>
      </pivotArea>
    </chartFormat>
    <chartFormat chart="8" format="78">
      <pivotArea type="data" outline="0" fieldPosition="0">
        <references count="2">
          <reference field="4294967294" count="1" selected="0">
            <x v="2"/>
          </reference>
          <reference field="3" count="1" selected="0">
            <x v="4"/>
          </reference>
        </references>
      </pivotArea>
    </chartFormat>
    <chartFormat chart="8" format="79">
      <pivotArea type="data" outline="0" fieldPosition="0">
        <references count="2">
          <reference field="4294967294" count="1" selected="0">
            <x v="2"/>
          </reference>
          <reference field="3" count="1" selected="0">
            <x v="5"/>
          </reference>
        </references>
      </pivotArea>
    </chartFormat>
    <chartFormat chart="8" format="80">
      <pivotArea type="data" outline="0" fieldPosition="0">
        <references count="2">
          <reference field="4294967294" count="1" selected="0">
            <x v="2"/>
          </reference>
          <reference field="3" count="1" selected="0">
            <x v="6"/>
          </reference>
        </references>
      </pivotArea>
    </chartFormat>
    <chartFormat chart="8" format="81">
      <pivotArea type="data" outline="0" fieldPosition="0">
        <references count="2">
          <reference field="4294967294" count="1" selected="0">
            <x v="2"/>
          </reference>
          <reference field="3" count="1" selected="0">
            <x v="7"/>
          </reference>
        </references>
      </pivotArea>
    </chartFormat>
    <chartFormat chart="8" format="82">
      <pivotArea type="data" outline="0" fieldPosition="0">
        <references count="2">
          <reference field="4294967294" count="1" selected="0">
            <x v="2"/>
          </reference>
          <reference field="3" count="1" selected="0">
            <x v="8"/>
          </reference>
        </references>
      </pivotArea>
    </chartFormat>
    <chartFormat chart="8" format="83">
      <pivotArea type="data" outline="0" fieldPosition="0">
        <references count="2">
          <reference field="4294967294" count="1" selected="0">
            <x v="2"/>
          </reference>
          <reference field="3" count="1" selected="0">
            <x v="9"/>
          </reference>
        </references>
      </pivotArea>
    </chartFormat>
    <chartFormat chart="8" format="84" series="1">
      <pivotArea type="data" outline="0" fieldPosition="0">
        <references count="1">
          <reference field="4294967294" count="1" selected="0">
            <x v="3"/>
          </reference>
        </references>
      </pivotArea>
    </chartFormat>
    <chartFormat chart="8" format="85">
      <pivotArea type="data" outline="0" fieldPosition="0">
        <references count="2">
          <reference field="4294967294" count="1" selected="0">
            <x v="3"/>
          </reference>
          <reference field="3" count="1" selected="0">
            <x v="0"/>
          </reference>
        </references>
      </pivotArea>
    </chartFormat>
    <chartFormat chart="8" format="86">
      <pivotArea type="data" outline="0" fieldPosition="0">
        <references count="2">
          <reference field="4294967294" count="1" selected="0">
            <x v="3"/>
          </reference>
          <reference field="3" count="1" selected="0">
            <x v="1"/>
          </reference>
        </references>
      </pivotArea>
    </chartFormat>
    <chartFormat chart="8" format="87">
      <pivotArea type="data" outline="0" fieldPosition="0">
        <references count="2">
          <reference field="4294967294" count="1" selected="0">
            <x v="3"/>
          </reference>
          <reference field="3" count="1" selected="0">
            <x v="2"/>
          </reference>
        </references>
      </pivotArea>
    </chartFormat>
    <chartFormat chart="8" format="88">
      <pivotArea type="data" outline="0" fieldPosition="0">
        <references count="2">
          <reference field="4294967294" count="1" selected="0">
            <x v="3"/>
          </reference>
          <reference field="3" count="1" selected="0">
            <x v="3"/>
          </reference>
        </references>
      </pivotArea>
    </chartFormat>
    <chartFormat chart="8" format="89">
      <pivotArea type="data" outline="0" fieldPosition="0">
        <references count="2">
          <reference field="4294967294" count="1" selected="0">
            <x v="3"/>
          </reference>
          <reference field="3" count="1" selected="0">
            <x v="4"/>
          </reference>
        </references>
      </pivotArea>
    </chartFormat>
    <chartFormat chart="8" format="90">
      <pivotArea type="data" outline="0" fieldPosition="0">
        <references count="2">
          <reference field="4294967294" count="1" selected="0">
            <x v="3"/>
          </reference>
          <reference field="3" count="1" selected="0">
            <x v="5"/>
          </reference>
        </references>
      </pivotArea>
    </chartFormat>
    <chartFormat chart="8" format="91">
      <pivotArea type="data" outline="0" fieldPosition="0">
        <references count="2">
          <reference field="4294967294" count="1" selected="0">
            <x v="3"/>
          </reference>
          <reference field="3" count="1" selected="0">
            <x v="6"/>
          </reference>
        </references>
      </pivotArea>
    </chartFormat>
    <chartFormat chart="8" format="92">
      <pivotArea type="data" outline="0" fieldPosition="0">
        <references count="2">
          <reference field="4294967294" count="1" selected="0">
            <x v="3"/>
          </reference>
          <reference field="3" count="1" selected="0">
            <x v="7"/>
          </reference>
        </references>
      </pivotArea>
    </chartFormat>
    <chartFormat chart="8" format="93">
      <pivotArea type="data" outline="0" fieldPosition="0">
        <references count="2">
          <reference field="4294967294" count="1" selected="0">
            <x v="3"/>
          </reference>
          <reference field="3" count="1" selected="0">
            <x v="8"/>
          </reference>
        </references>
      </pivotArea>
    </chartFormat>
    <chartFormat chart="8" format="94">
      <pivotArea type="data" outline="0" fieldPosition="0">
        <references count="2">
          <reference field="4294967294" count="1" selected="0">
            <x v="3"/>
          </reference>
          <reference field="3" count="1" selected="0">
            <x v="9"/>
          </reference>
        </references>
      </pivotArea>
    </chartFormat>
    <chartFormat chart="10" format="139" series="1">
      <pivotArea type="data" outline="0" fieldPosition="0">
        <references count="1">
          <reference field="4294967294" count="1" selected="0">
            <x v="0"/>
          </reference>
        </references>
      </pivotArea>
    </chartFormat>
    <chartFormat chart="10" format="140">
      <pivotArea type="data" outline="0" fieldPosition="0">
        <references count="2">
          <reference field="4294967294" count="1" selected="0">
            <x v="0"/>
          </reference>
          <reference field="3" count="1" selected="0">
            <x v="0"/>
          </reference>
        </references>
      </pivotArea>
    </chartFormat>
    <chartFormat chart="10" format="141">
      <pivotArea type="data" outline="0" fieldPosition="0">
        <references count="2">
          <reference field="4294967294" count="1" selected="0">
            <x v="0"/>
          </reference>
          <reference field="3" count="1" selected="0">
            <x v="1"/>
          </reference>
        </references>
      </pivotArea>
    </chartFormat>
    <chartFormat chart="10" format="142">
      <pivotArea type="data" outline="0" fieldPosition="0">
        <references count="2">
          <reference field="4294967294" count="1" selected="0">
            <x v="0"/>
          </reference>
          <reference field="3" count="1" selected="0">
            <x v="2"/>
          </reference>
        </references>
      </pivotArea>
    </chartFormat>
    <chartFormat chart="10" format="143">
      <pivotArea type="data" outline="0" fieldPosition="0">
        <references count="2">
          <reference field="4294967294" count="1" selected="0">
            <x v="0"/>
          </reference>
          <reference field="3" count="1" selected="0">
            <x v="3"/>
          </reference>
        </references>
      </pivotArea>
    </chartFormat>
    <chartFormat chart="10" format="144">
      <pivotArea type="data" outline="0" fieldPosition="0">
        <references count="2">
          <reference field="4294967294" count="1" selected="0">
            <x v="0"/>
          </reference>
          <reference field="3" count="1" selected="0">
            <x v="4"/>
          </reference>
        </references>
      </pivotArea>
    </chartFormat>
    <chartFormat chart="10" format="145">
      <pivotArea type="data" outline="0" fieldPosition="0">
        <references count="2">
          <reference field="4294967294" count="1" selected="0">
            <x v="0"/>
          </reference>
          <reference field="3" count="1" selected="0">
            <x v="5"/>
          </reference>
        </references>
      </pivotArea>
    </chartFormat>
    <chartFormat chart="10" format="146">
      <pivotArea type="data" outline="0" fieldPosition="0">
        <references count="2">
          <reference field="4294967294" count="1" selected="0">
            <x v="0"/>
          </reference>
          <reference field="3" count="1" selected="0">
            <x v="6"/>
          </reference>
        </references>
      </pivotArea>
    </chartFormat>
    <chartFormat chart="10" format="147">
      <pivotArea type="data" outline="0" fieldPosition="0">
        <references count="2">
          <reference field="4294967294" count="1" selected="0">
            <x v="0"/>
          </reference>
          <reference field="3" count="1" selected="0">
            <x v="7"/>
          </reference>
        </references>
      </pivotArea>
    </chartFormat>
    <chartFormat chart="10" format="148">
      <pivotArea type="data" outline="0" fieldPosition="0">
        <references count="2">
          <reference field="4294967294" count="1" selected="0">
            <x v="0"/>
          </reference>
          <reference field="3" count="1" selected="0">
            <x v="8"/>
          </reference>
        </references>
      </pivotArea>
    </chartFormat>
    <chartFormat chart="10" format="149">
      <pivotArea type="data" outline="0" fieldPosition="0">
        <references count="2">
          <reference field="4294967294" count="1" selected="0">
            <x v="0"/>
          </reference>
          <reference field="3" count="1" selected="0">
            <x v="9"/>
          </reference>
        </references>
      </pivotArea>
    </chartFormat>
    <chartFormat chart="10" format="150" series="1">
      <pivotArea type="data" outline="0" fieldPosition="0">
        <references count="1">
          <reference field="4294967294" count="1" selected="0">
            <x v="1"/>
          </reference>
        </references>
      </pivotArea>
    </chartFormat>
    <chartFormat chart="10" format="151">
      <pivotArea type="data" outline="0" fieldPosition="0">
        <references count="2">
          <reference field="4294967294" count="1" selected="0">
            <x v="1"/>
          </reference>
          <reference field="3" count="1" selected="0">
            <x v="0"/>
          </reference>
        </references>
      </pivotArea>
    </chartFormat>
    <chartFormat chart="10" format="152">
      <pivotArea type="data" outline="0" fieldPosition="0">
        <references count="2">
          <reference field="4294967294" count="1" selected="0">
            <x v="1"/>
          </reference>
          <reference field="3" count="1" selected="0">
            <x v="1"/>
          </reference>
        </references>
      </pivotArea>
    </chartFormat>
    <chartFormat chart="10" format="153">
      <pivotArea type="data" outline="0" fieldPosition="0">
        <references count="2">
          <reference field="4294967294" count="1" selected="0">
            <x v="1"/>
          </reference>
          <reference field="3" count="1" selected="0">
            <x v="2"/>
          </reference>
        </references>
      </pivotArea>
    </chartFormat>
    <chartFormat chart="10" format="154">
      <pivotArea type="data" outline="0" fieldPosition="0">
        <references count="2">
          <reference field="4294967294" count="1" selected="0">
            <x v="1"/>
          </reference>
          <reference field="3" count="1" selected="0">
            <x v="3"/>
          </reference>
        </references>
      </pivotArea>
    </chartFormat>
    <chartFormat chart="10" format="155">
      <pivotArea type="data" outline="0" fieldPosition="0">
        <references count="2">
          <reference field="4294967294" count="1" selected="0">
            <x v="1"/>
          </reference>
          <reference field="3" count="1" selected="0">
            <x v="4"/>
          </reference>
        </references>
      </pivotArea>
    </chartFormat>
    <chartFormat chart="10" format="156">
      <pivotArea type="data" outline="0" fieldPosition="0">
        <references count="2">
          <reference field="4294967294" count="1" selected="0">
            <x v="1"/>
          </reference>
          <reference field="3" count="1" selected="0">
            <x v="5"/>
          </reference>
        </references>
      </pivotArea>
    </chartFormat>
    <chartFormat chart="10" format="157">
      <pivotArea type="data" outline="0" fieldPosition="0">
        <references count="2">
          <reference field="4294967294" count="1" selected="0">
            <x v="1"/>
          </reference>
          <reference field="3" count="1" selected="0">
            <x v="6"/>
          </reference>
        </references>
      </pivotArea>
    </chartFormat>
    <chartFormat chart="10" format="158">
      <pivotArea type="data" outline="0" fieldPosition="0">
        <references count="2">
          <reference field="4294967294" count="1" selected="0">
            <x v="1"/>
          </reference>
          <reference field="3" count="1" selected="0">
            <x v="7"/>
          </reference>
        </references>
      </pivotArea>
    </chartFormat>
    <chartFormat chart="10" format="159">
      <pivotArea type="data" outline="0" fieldPosition="0">
        <references count="2">
          <reference field="4294967294" count="1" selected="0">
            <x v="1"/>
          </reference>
          <reference field="3" count="1" selected="0">
            <x v="8"/>
          </reference>
        </references>
      </pivotArea>
    </chartFormat>
    <chartFormat chart="10" format="160">
      <pivotArea type="data" outline="0" fieldPosition="0">
        <references count="2">
          <reference field="4294967294" count="1" selected="0">
            <x v="1"/>
          </reference>
          <reference field="3" count="1" selected="0">
            <x v="9"/>
          </reference>
        </references>
      </pivotArea>
    </chartFormat>
    <chartFormat chart="10" format="161" series="1">
      <pivotArea type="data" outline="0" fieldPosition="0">
        <references count="1">
          <reference field="4294967294" count="1" selected="0">
            <x v="2"/>
          </reference>
        </references>
      </pivotArea>
    </chartFormat>
    <chartFormat chart="10" format="162">
      <pivotArea type="data" outline="0" fieldPosition="0">
        <references count="2">
          <reference field="4294967294" count="1" selected="0">
            <x v="2"/>
          </reference>
          <reference field="3" count="1" selected="0">
            <x v="0"/>
          </reference>
        </references>
      </pivotArea>
    </chartFormat>
    <chartFormat chart="10" format="163">
      <pivotArea type="data" outline="0" fieldPosition="0">
        <references count="2">
          <reference field="4294967294" count="1" selected="0">
            <x v="2"/>
          </reference>
          <reference field="3" count="1" selected="0">
            <x v="1"/>
          </reference>
        </references>
      </pivotArea>
    </chartFormat>
    <chartFormat chart="10" format="164">
      <pivotArea type="data" outline="0" fieldPosition="0">
        <references count="2">
          <reference field="4294967294" count="1" selected="0">
            <x v="2"/>
          </reference>
          <reference field="3" count="1" selected="0">
            <x v="2"/>
          </reference>
        </references>
      </pivotArea>
    </chartFormat>
    <chartFormat chart="10" format="165">
      <pivotArea type="data" outline="0" fieldPosition="0">
        <references count="2">
          <reference field="4294967294" count="1" selected="0">
            <x v="2"/>
          </reference>
          <reference field="3" count="1" selected="0">
            <x v="3"/>
          </reference>
        </references>
      </pivotArea>
    </chartFormat>
    <chartFormat chart="10" format="166">
      <pivotArea type="data" outline="0" fieldPosition="0">
        <references count="2">
          <reference field="4294967294" count="1" selected="0">
            <x v="2"/>
          </reference>
          <reference field="3" count="1" selected="0">
            <x v="4"/>
          </reference>
        </references>
      </pivotArea>
    </chartFormat>
    <chartFormat chart="10" format="167">
      <pivotArea type="data" outline="0" fieldPosition="0">
        <references count="2">
          <reference field="4294967294" count="1" selected="0">
            <x v="2"/>
          </reference>
          <reference field="3" count="1" selected="0">
            <x v="5"/>
          </reference>
        </references>
      </pivotArea>
    </chartFormat>
    <chartFormat chart="10" format="168">
      <pivotArea type="data" outline="0" fieldPosition="0">
        <references count="2">
          <reference field="4294967294" count="1" selected="0">
            <x v="2"/>
          </reference>
          <reference field="3" count="1" selected="0">
            <x v="6"/>
          </reference>
        </references>
      </pivotArea>
    </chartFormat>
    <chartFormat chart="10" format="169">
      <pivotArea type="data" outline="0" fieldPosition="0">
        <references count="2">
          <reference field="4294967294" count="1" selected="0">
            <x v="2"/>
          </reference>
          <reference field="3" count="1" selected="0">
            <x v="7"/>
          </reference>
        </references>
      </pivotArea>
    </chartFormat>
    <chartFormat chart="10" format="170">
      <pivotArea type="data" outline="0" fieldPosition="0">
        <references count="2">
          <reference field="4294967294" count="1" selected="0">
            <x v="2"/>
          </reference>
          <reference field="3" count="1" selected="0">
            <x v="8"/>
          </reference>
        </references>
      </pivotArea>
    </chartFormat>
    <chartFormat chart="10" format="171">
      <pivotArea type="data" outline="0" fieldPosition="0">
        <references count="2">
          <reference field="4294967294" count="1" selected="0">
            <x v="2"/>
          </reference>
          <reference field="3" count="1" selected="0">
            <x v="9"/>
          </reference>
        </references>
      </pivotArea>
    </chartFormat>
    <chartFormat chart="10" format="172" series="1">
      <pivotArea type="data" outline="0" fieldPosition="0">
        <references count="1">
          <reference field="4294967294" count="1" selected="0">
            <x v="3"/>
          </reference>
        </references>
      </pivotArea>
    </chartFormat>
    <chartFormat chart="10" format="173">
      <pivotArea type="data" outline="0" fieldPosition="0">
        <references count="2">
          <reference field="4294967294" count="1" selected="0">
            <x v="3"/>
          </reference>
          <reference field="3" count="1" selected="0">
            <x v="0"/>
          </reference>
        </references>
      </pivotArea>
    </chartFormat>
    <chartFormat chart="10" format="174">
      <pivotArea type="data" outline="0" fieldPosition="0">
        <references count="2">
          <reference field="4294967294" count="1" selected="0">
            <x v="3"/>
          </reference>
          <reference field="3" count="1" selected="0">
            <x v="1"/>
          </reference>
        </references>
      </pivotArea>
    </chartFormat>
    <chartFormat chart="10" format="175">
      <pivotArea type="data" outline="0" fieldPosition="0">
        <references count="2">
          <reference field="4294967294" count="1" selected="0">
            <x v="3"/>
          </reference>
          <reference field="3" count="1" selected="0">
            <x v="2"/>
          </reference>
        </references>
      </pivotArea>
    </chartFormat>
    <chartFormat chart="10" format="176">
      <pivotArea type="data" outline="0" fieldPosition="0">
        <references count="2">
          <reference field="4294967294" count="1" selected="0">
            <x v="3"/>
          </reference>
          <reference field="3" count="1" selected="0">
            <x v="3"/>
          </reference>
        </references>
      </pivotArea>
    </chartFormat>
    <chartFormat chart="10" format="177">
      <pivotArea type="data" outline="0" fieldPosition="0">
        <references count="2">
          <reference field="4294967294" count="1" selected="0">
            <x v="3"/>
          </reference>
          <reference field="3" count="1" selected="0">
            <x v="4"/>
          </reference>
        </references>
      </pivotArea>
    </chartFormat>
    <chartFormat chart="10" format="178">
      <pivotArea type="data" outline="0" fieldPosition="0">
        <references count="2">
          <reference field="4294967294" count="1" selected="0">
            <x v="3"/>
          </reference>
          <reference field="3" count="1" selected="0">
            <x v="5"/>
          </reference>
        </references>
      </pivotArea>
    </chartFormat>
    <chartFormat chart="10" format="179">
      <pivotArea type="data" outline="0" fieldPosition="0">
        <references count="2">
          <reference field="4294967294" count="1" selected="0">
            <x v="3"/>
          </reference>
          <reference field="3" count="1" selected="0">
            <x v="6"/>
          </reference>
        </references>
      </pivotArea>
    </chartFormat>
    <chartFormat chart="10" format="180">
      <pivotArea type="data" outline="0" fieldPosition="0">
        <references count="2">
          <reference field="4294967294" count="1" selected="0">
            <x v="3"/>
          </reference>
          <reference field="3" count="1" selected="0">
            <x v="7"/>
          </reference>
        </references>
      </pivotArea>
    </chartFormat>
    <chartFormat chart="10" format="181">
      <pivotArea type="data" outline="0" fieldPosition="0">
        <references count="2">
          <reference field="4294967294" count="1" selected="0">
            <x v="3"/>
          </reference>
          <reference field="3" count="1" selected="0">
            <x v="8"/>
          </reference>
        </references>
      </pivotArea>
    </chartFormat>
    <chartFormat chart="10" format="182">
      <pivotArea type="data" outline="0" fieldPosition="0">
        <references count="2">
          <reference field="4294967294" count="1" selected="0">
            <x v="3"/>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37C36B-8B42-4C09-8B7C-49488A2A7B74}" sourceName="Region">
  <pivotTables>
    <pivotTable tabId="10" name="PivotTable1"/>
  </pivotTables>
  <data>
    <tabular pivotCacheId="1258917914">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B4F7B04A-2848-464A-BBD5-7AB1DB798BB8}" sourceName="Months (OrderDate)">
  <pivotTables>
    <pivotTable tabId="10" name="PivotTable1"/>
  </pivotTables>
  <data>
    <tabular pivotCacheId="1258917914">
      <items count="14">
        <i x="1" s="1"/>
        <i x="2" s="1"/>
        <i x="3" s="1"/>
        <i x="4" s="1"/>
        <i x="5" s="1"/>
        <i x="6" s="1" nd="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627CBD1-3B51-4F7E-83DC-F4BA48ED230C}" sourceName="Category">
  <pivotTables>
    <pivotTable tabId="10" name="PivotTable1"/>
  </pivotTables>
  <data>
    <tabular pivotCacheId="1258917914">
      <items count="10">
        <i x="9" s="1"/>
        <i x="5" s="1"/>
        <i x="4" s="1"/>
        <i x="1" s="1"/>
        <i x="6" s="1"/>
        <i x="2" s="1"/>
        <i x="0" s="1"/>
        <i x="7"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41071CC-8399-4612-8EE6-D73065D221EE}" cache="Slicer_Region" caption="Region" style="SlicerStyleLight6" rowHeight="241300"/>
  <slicer name="Months (OrderDate)" xr10:uid="{C27B8D20-2831-44FF-B2A3-3A33E3B5EF74}" cache="Slicer_Months__OrderDate" caption="Months (OrderDate)" style="SlicerStyleLight3" rowHeight="241300"/>
  <slicer name="Category 1" xr10:uid="{CB00B54C-1ECF-435F-8803-C8F3862D5AC4}" cache="Slicer_Category" caption="Categor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32DEC7F-A1F3-40B8-A63A-33BE9BCCF7FD}" cache="Slicer_Region" caption="Region" style="SlicerStyleLight6" rowHeight="241300"/>
  <slicer name="Months (OrderDate) 1" xr10:uid="{2A098602-C80E-4BD7-85EF-962F7892C67C}" cache="Slicer_Months__OrderDate" caption="Months (OrderDate)" style="SlicerStyleLight3" rowHeight="241300"/>
  <slicer name="Category" xr10:uid="{452F51CA-8386-48C5-9215-04CB56F8EAE5}" cache="Slicer_Category" caption="Catego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85309A-460C-4FB2-B4CD-D84923422345}" name="Table1" displayName="Table1" ref="A1:I16" totalsRowShown="0" headerRowDxfId="35" headerRowBorderDxfId="34" tableBorderDxfId="33" totalsRowBorderDxfId="32">
  <autoFilter ref="A1:I16" xr:uid="{2385309A-460C-4FB2-B4CD-D84923422345}"/>
  <tableColumns count="9">
    <tableColumn id="1" xr3:uid="{CBB09607-FD9A-4D52-B5CE-0333AAA9BBB1}" name="OrderID" dataDxfId="31"/>
    <tableColumn id="2" xr3:uid="{FA44ECFC-FEC5-415F-8494-6969980852BA}" name="CustomerID" dataDxfId="30"/>
    <tableColumn id="3" xr3:uid="{340CF683-B8D6-4A3C-B3D3-307EEC122C86}" name="ProductID" dataDxfId="29"/>
    <tableColumn id="4" xr3:uid="{A2AE74E5-B790-4E06-B152-5E24B85A3001}" name="Category" dataDxfId="28">
      <calculatedColumnFormula>VLOOKUP(C2,Products!$A$2:$C$21,3,FALSE)</calculatedColumnFormula>
    </tableColumn>
    <tableColumn id="5" xr3:uid="{2F5E612E-F423-4217-A2EF-A2D3F296DE07}" name="Quantity" dataDxfId="27"/>
    <tableColumn id="6" xr3:uid="{1A7CA52C-DDA0-42E6-A0B5-FF4C700F303B}" name="Price" dataDxfId="26"/>
    <tableColumn id="7" xr3:uid="{98D7975C-D2A5-4543-B468-A1EA475448DE}" name="TotalAmount" dataDxfId="25">
      <calculatedColumnFormula>F2*E2</calculatedColumnFormula>
    </tableColumn>
    <tableColumn id="8" xr3:uid="{8F5A83B8-46F8-4004-B2D2-4C518A61C73D}" name="OrderDate" dataDxfId="24"/>
    <tableColumn id="9" xr3:uid="{2B5CF6F5-36E6-417F-920D-B86153ABB42B}" name="Region" dataDxfId="23">
      <calculatedColumnFormula>VLOOKUP(B2,Customers!$A$2:$C$16,3,FALSE)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tabSelected="1" workbookViewId="0">
      <selection activeCell="C1" sqref="C1"/>
    </sheetView>
  </sheetViews>
  <sheetFormatPr defaultRowHeight="15" x14ac:dyDescent="0.25"/>
  <cols>
    <col min="2" max="2" width="23.85546875" customWidth="1"/>
    <col min="3" max="3" width="16.140625" customWidth="1"/>
  </cols>
  <sheetData>
    <row r="1" spans="1:3" x14ac:dyDescent="0.25">
      <c r="A1" s="1" t="s">
        <v>6</v>
      </c>
      <c r="B1" s="1" t="s">
        <v>7</v>
      </c>
      <c r="C1" s="1" t="s">
        <v>8</v>
      </c>
    </row>
    <row r="2" spans="1:3" x14ac:dyDescent="0.25">
      <c r="A2" s="2">
        <v>101</v>
      </c>
      <c r="B2" s="2" t="s">
        <v>36</v>
      </c>
      <c r="C2" s="2" t="s">
        <v>55</v>
      </c>
    </row>
    <row r="3" spans="1:3" x14ac:dyDescent="0.25">
      <c r="A3" s="2">
        <v>102</v>
      </c>
      <c r="B3" s="2" t="s">
        <v>37</v>
      </c>
      <c r="C3" s="2" t="s">
        <v>56</v>
      </c>
    </row>
    <row r="4" spans="1:3" x14ac:dyDescent="0.25">
      <c r="A4" s="2">
        <v>103</v>
      </c>
      <c r="B4" s="2" t="s">
        <v>38</v>
      </c>
      <c r="C4" s="2" t="s">
        <v>57</v>
      </c>
    </row>
    <row r="5" spans="1:3" x14ac:dyDescent="0.25">
      <c r="A5" s="2">
        <v>104</v>
      </c>
      <c r="B5" s="4" t="s">
        <v>39</v>
      </c>
      <c r="C5" s="2" t="s">
        <v>58</v>
      </c>
    </row>
    <row r="6" spans="1:3" x14ac:dyDescent="0.25">
      <c r="A6" s="2">
        <v>105</v>
      </c>
      <c r="B6" s="4" t="s">
        <v>40</v>
      </c>
      <c r="C6" s="2" t="s">
        <v>59</v>
      </c>
    </row>
    <row r="7" spans="1:3" x14ac:dyDescent="0.25">
      <c r="A7" s="2">
        <v>106</v>
      </c>
      <c r="B7" s="4" t="s">
        <v>41</v>
      </c>
      <c r="C7" s="2" t="s">
        <v>9</v>
      </c>
    </row>
    <row r="8" spans="1:3" x14ac:dyDescent="0.25">
      <c r="A8" s="2">
        <v>107</v>
      </c>
      <c r="B8" s="4" t="s">
        <v>42</v>
      </c>
      <c r="C8" s="2" t="s">
        <v>60</v>
      </c>
    </row>
    <row r="9" spans="1:3" x14ac:dyDescent="0.25">
      <c r="A9" s="2">
        <v>108</v>
      </c>
      <c r="B9" s="4" t="s">
        <v>43</v>
      </c>
      <c r="C9" s="2" t="s">
        <v>61</v>
      </c>
    </row>
    <row r="10" spans="1:3" x14ac:dyDescent="0.25">
      <c r="A10" s="2">
        <v>109</v>
      </c>
      <c r="B10" s="4" t="s">
        <v>44</v>
      </c>
      <c r="C10" s="2" t="s">
        <v>9</v>
      </c>
    </row>
    <row r="11" spans="1:3" x14ac:dyDescent="0.25">
      <c r="A11" s="2">
        <v>110</v>
      </c>
      <c r="B11" s="4" t="s">
        <v>67</v>
      </c>
      <c r="C11" s="2" t="s">
        <v>57</v>
      </c>
    </row>
    <row r="12" spans="1:3" x14ac:dyDescent="0.25">
      <c r="A12" s="2">
        <v>111</v>
      </c>
      <c r="B12" s="4" t="s">
        <v>45</v>
      </c>
      <c r="C12" s="2" t="s">
        <v>62</v>
      </c>
    </row>
    <row r="13" spans="1:3" x14ac:dyDescent="0.25">
      <c r="A13" s="2">
        <v>112</v>
      </c>
      <c r="B13" s="4" t="s">
        <v>46</v>
      </c>
      <c r="C13" s="2" t="s">
        <v>63</v>
      </c>
    </row>
    <row r="14" spans="1:3" x14ac:dyDescent="0.25">
      <c r="A14" s="2">
        <v>113</v>
      </c>
      <c r="B14" s="4" t="s">
        <v>47</v>
      </c>
      <c r="C14" s="2" t="s">
        <v>62</v>
      </c>
    </row>
    <row r="15" spans="1:3" x14ac:dyDescent="0.25">
      <c r="A15" s="2">
        <v>114</v>
      </c>
      <c r="B15" s="4" t="s">
        <v>48</v>
      </c>
      <c r="C15" s="2" t="s">
        <v>64</v>
      </c>
    </row>
    <row r="16" spans="1:3" x14ac:dyDescent="0.25">
      <c r="A16" s="2">
        <v>115</v>
      </c>
      <c r="B16" s="4" t="s">
        <v>49</v>
      </c>
      <c r="C16" s="2" t="s">
        <v>61</v>
      </c>
    </row>
    <row r="17" spans="1:3" x14ac:dyDescent="0.25">
      <c r="A17" s="2">
        <v>116</v>
      </c>
      <c r="B17" s="4" t="s">
        <v>50</v>
      </c>
      <c r="C17" s="2" t="s">
        <v>9</v>
      </c>
    </row>
    <row r="18" spans="1:3" x14ac:dyDescent="0.25">
      <c r="A18" s="2">
        <v>117</v>
      </c>
      <c r="B18" s="4" t="s">
        <v>51</v>
      </c>
      <c r="C18" s="2" t="s">
        <v>65</v>
      </c>
    </row>
    <row r="19" spans="1:3" x14ac:dyDescent="0.25">
      <c r="A19" s="2">
        <v>118</v>
      </c>
      <c r="B19" s="4" t="s">
        <v>52</v>
      </c>
      <c r="C19" s="2" t="s">
        <v>55</v>
      </c>
    </row>
    <row r="20" spans="1:3" x14ac:dyDescent="0.25">
      <c r="A20" s="2">
        <v>119</v>
      </c>
      <c r="B20" s="4" t="s">
        <v>53</v>
      </c>
      <c r="C20" s="2" t="s">
        <v>57</v>
      </c>
    </row>
    <row r="21" spans="1:3" x14ac:dyDescent="0.25">
      <c r="A21" s="2">
        <v>120</v>
      </c>
      <c r="B21" s="4" t="s">
        <v>54</v>
      </c>
      <c r="C21" s="2"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C2" sqref="C2"/>
    </sheetView>
  </sheetViews>
  <sheetFormatPr defaultRowHeight="15" x14ac:dyDescent="0.25"/>
  <cols>
    <col min="1" max="1" width="11" customWidth="1"/>
    <col min="2" max="2" width="15.42578125" customWidth="1"/>
  </cols>
  <sheetData>
    <row r="1" spans="1:3" x14ac:dyDescent="0.25">
      <c r="A1" s="1" t="s">
        <v>0</v>
      </c>
      <c r="B1" s="1" t="s">
        <v>1</v>
      </c>
      <c r="C1" s="1" t="s">
        <v>2</v>
      </c>
    </row>
    <row r="2" spans="1:3" x14ac:dyDescent="0.25">
      <c r="A2" s="2">
        <v>1</v>
      </c>
      <c r="B2" s="2" t="s">
        <v>21</v>
      </c>
      <c r="C2" s="2" t="s">
        <v>3</v>
      </c>
    </row>
    <row r="3" spans="1:3" x14ac:dyDescent="0.25">
      <c r="A3" s="2">
        <v>2</v>
      </c>
      <c r="B3" s="2" t="s">
        <v>22</v>
      </c>
      <c r="C3" s="2" t="s">
        <v>4</v>
      </c>
    </row>
    <row r="4" spans="1:3" x14ac:dyDescent="0.25">
      <c r="A4" s="2">
        <v>3</v>
      </c>
      <c r="B4" s="2" t="s">
        <v>23</v>
      </c>
      <c r="C4" s="2" t="s">
        <v>5</v>
      </c>
    </row>
    <row r="5" spans="1:3" x14ac:dyDescent="0.25">
      <c r="A5" s="2">
        <v>4</v>
      </c>
      <c r="B5" s="4" t="s">
        <v>24</v>
      </c>
      <c r="C5" s="4" t="s">
        <v>20</v>
      </c>
    </row>
    <row r="6" spans="1:3" x14ac:dyDescent="0.25">
      <c r="A6" s="2">
        <v>5</v>
      </c>
      <c r="B6" s="4" t="s">
        <v>25</v>
      </c>
      <c r="C6" s="2" t="s">
        <v>4</v>
      </c>
    </row>
    <row r="7" spans="1:3" x14ac:dyDescent="0.25">
      <c r="A7" s="2">
        <v>6</v>
      </c>
      <c r="B7" s="4" t="s">
        <v>26</v>
      </c>
      <c r="C7" s="2" t="s">
        <v>4</v>
      </c>
    </row>
    <row r="8" spans="1:3" x14ac:dyDescent="0.25">
      <c r="A8" s="2">
        <v>7</v>
      </c>
      <c r="B8" s="4" t="s">
        <v>27</v>
      </c>
      <c r="C8" s="2" t="s">
        <v>3</v>
      </c>
    </row>
    <row r="9" spans="1:3" x14ac:dyDescent="0.25">
      <c r="A9" s="2">
        <v>8</v>
      </c>
      <c r="B9" s="4" t="s">
        <v>28</v>
      </c>
      <c r="C9" s="2" t="s">
        <v>5</v>
      </c>
    </row>
    <row r="10" spans="1:3" x14ac:dyDescent="0.25">
      <c r="A10" s="2">
        <v>9</v>
      </c>
      <c r="B10" s="4" t="s">
        <v>29</v>
      </c>
      <c r="C10" s="2" t="s">
        <v>20</v>
      </c>
    </row>
    <row r="11" spans="1:3" x14ac:dyDescent="0.25">
      <c r="A11" s="2">
        <v>10</v>
      </c>
      <c r="B11" s="4" t="s">
        <v>30</v>
      </c>
      <c r="C11" s="2" t="s">
        <v>20</v>
      </c>
    </row>
    <row r="12" spans="1:3" x14ac:dyDescent="0.25">
      <c r="A12" s="2">
        <v>11</v>
      </c>
      <c r="B12" s="4" t="s">
        <v>31</v>
      </c>
      <c r="C12" s="2" t="s">
        <v>5</v>
      </c>
    </row>
    <row r="13" spans="1:3" x14ac:dyDescent="0.25">
      <c r="A13" s="2">
        <v>12</v>
      </c>
      <c r="B13" s="4" t="s">
        <v>32</v>
      </c>
      <c r="C13" s="2" t="s">
        <v>5</v>
      </c>
    </row>
    <row r="14" spans="1:3" x14ac:dyDescent="0.25">
      <c r="A14" s="2">
        <v>13</v>
      </c>
      <c r="B14" s="4" t="s">
        <v>33</v>
      </c>
      <c r="C14" s="2" t="s">
        <v>20</v>
      </c>
    </row>
    <row r="15" spans="1:3" x14ac:dyDescent="0.25">
      <c r="A15" s="2">
        <v>14</v>
      </c>
      <c r="B15" s="4" t="s">
        <v>34</v>
      </c>
      <c r="C15" s="2" t="s">
        <v>5</v>
      </c>
    </row>
    <row r="16" spans="1:3" x14ac:dyDescent="0.25">
      <c r="A16" s="2">
        <v>15</v>
      </c>
      <c r="B16" s="4" t="s">
        <v>35</v>
      </c>
      <c r="C16" s="2"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
  <sheetViews>
    <sheetView workbookViewId="0">
      <selection activeCell="B1" sqref="B1"/>
    </sheetView>
  </sheetViews>
  <sheetFormatPr defaultRowHeight="15" x14ac:dyDescent="0.25"/>
  <cols>
    <col min="1" max="1" width="10.140625" customWidth="1"/>
    <col min="2" max="2" width="13.5703125" customWidth="1"/>
    <col min="3" max="3" width="11.85546875" customWidth="1"/>
    <col min="4" max="4" width="15.140625" customWidth="1"/>
    <col min="5" max="5" width="10.85546875" customWidth="1"/>
    <col min="7" max="7" width="14.7109375" customWidth="1"/>
    <col min="8" max="8" width="18" customWidth="1"/>
    <col min="9" max="9" width="13" customWidth="1"/>
  </cols>
  <sheetData>
    <row r="1" spans="1:9" x14ac:dyDescent="0.25">
      <c r="A1" s="15" t="s">
        <v>10</v>
      </c>
      <c r="B1" s="16" t="s">
        <v>0</v>
      </c>
      <c r="C1" s="16" t="s">
        <v>6</v>
      </c>
      <c r="D1" s="16" t="s">
        <v>8</v>
      </c>
      <c r="E1" s="16" t="s">
        <v>11</v>
      </c>
      <c r="F1" s="16" t="s">
        <v>12</v>
      </c>
      <c r="G1" s="16" t="s">
        <v>19</v>
      </c>
      <c r="H1" s="16" t="s">
        <v>13</v>
      </c>
      <c r="I1" s="17" t="s">
        <v>2</v>
      </c>
    </row>
    <row r="2" spans="1:9" x14ac:dyDescent="0.25">
      <c r="A2" s="13">
        <v>1001</v>
      </c>
      <c r="B2" s="2">
        <v>1</v>
      </c>
      <c r="C2" s="2">
        <v>101</v>
      </c>
      <c r="D2" s="2" t="str">
        <f>VLOOKUP(C2,Products!$A$2:$C$21,3,FALSE)</f>
        <v>Personal Care</v>
      </c>
      <c r="E2" s="2">
        <v>1</v>
      </c>
      <c r="F2" s="2">
        <v>3.99</v>
      </c>
      <c r="G2" s="2">
        <f>F2*E2</f>
        <v>3.99</v>
      </c>
      <c r="H2" s="3">
        <v>45306</v>
      </c>
      <c r="I2" s="14" t="str">
        <f>VLOOKUP(B2,Customers!$A$2:$C$16,3,FALSE)</f>
        <v>North</v>
      </c>
    </row>
    <row r="3" spans="1:9" x14ac:dyDescent="0.25">
      <c r="A3" s="13">
        <v>1002</v>
      </c>
      <c r="B3" s="2">
        <v>2</v>
      </c>
      <c r="C3" s="2">
        <v>102</v>
      </c>
      <c r="D3" s="2" t="str">
        <f>VLOOKUP(C3,Products!$A$2:$C$21,3,FALSE)</f>
        <v>Home &amp; Office</v>
      </c>
      <c r="E3" s="2">
        <v>2</v>
      </c>
      <c r="F3" s="2">
        <v>19.989999999999998</v>
      </c>
      <c r="G3" s="2">
        <f t="shared" ref="G3:G16" si="0">F3*E3</f>
        <v>39.979999999999997</v>
      </c>
      <c r="H3" s="3">
        <v>45332</v>
      </c>
      <c r="I3" s="14" t="str">
        <f>VLOOKUP(B3,Customers!$A$2:$C$16,3,FALSE)</f>
        <v>East</v>
      </c>
    </row>
    <row r="4" spans="1:9" x14ac:dyDescent="0.25">
      <c r="A4" s="13">
        <v>1003</v>
      </c>
      <c r="B4" s="2">
        <v>1</v>
      </c>
      <c r="C4" s="2">
        <v>103</v>
      </c>
      <c r="D4" s="2" t="str">
        <f>VLOOKUP(C4,Products!$A$2:$C$21,3,FALSE)</f>
        <v>Kitchenware</v>
      </c>
      <c r="E4" s="2">
        <v>1</v>
      </c>
      <c r="F4" s="2">
        <v>14.49</v>
      </c>
      <c r="G4" s="2">
        <f t="shared" si="0"/>
        <v>14.49</v>
      </c>
      <c r="H4" s="3">
        <v>45356</v>
      </c>
      <c r="I4" s="14" t="str">
        <f>VLOOKUP(B4,Customers!$A$2:$C$16,3,FALSE)</f>
        <v>North</v>
      </c>
    </row>
    <row r="5" spans="1:9" x14ac:dyDescent="0.25">
      <c r="A5" s="13">
        <v>1004</v>
      </c>
      <c r="B5" s="2">
        <v>3</v>
      </c>
      <c r="C5" s="2">
        <v>101</v>
      </c>
      <c r="D5" s="2" t="str">
        <f>VLOOKUP(C5,Products!$A$2:$C$21,3,FALSE)</f>
        <v>Personal Care</v>
      </c>
      <c r="E5" s="2">
        <v>1</v>
      </c>
      <c r="F5" s="2">
        <v>3.99</v>
      </c>
      <c r="G5" s="2">
        <f t="shared" si="0"/>
        <v>3.99</v>
      </c>
      <c r="H5" s="3">
        <v>45371</v>
      </c>
      <c r="I5" s="14" t="str">
        <f>VLOOKUP(B5,Customers!$A$2:$C$16,3,FALSE)</f>
        <v>West</v>
      </c>
    </row>
    <row r="6" spans="1:9" x14ac:dyDescent="0.25">
      <c r="A6" s="13">
        <v>1005</v>
      </c>
      <c r="B6" s="2">
        <v>2</v>
      </c>
      <c r="C6" s="2">
        <v>111</v>
      </c>
      <c r="D6" s="2" t="str">
        <f>VLOOKUP(C6,Products!$A$2:$C$21,3,FALSE)</f>
        <v>Stationery</v>
      </c>
      <c r="E6" s="2">
        <v>1</v>
      </c>
      <c r="F6" s="2">
        <v>11.99</v>
      </c>
      <c r="G6" s="2">
        <f t="shared" si="0"/>
        <v>11.99</v>
      </c>
      <c r="H6" s="3">
        <v>45383</v>
      </c>
      <c r="I6" s="14" t="str">
        <f>VLOOKUP(B6,Customers!$A$2:$C$16,3,FALSE)</f>
        <v>East</v>
      </c>
    </row>
    <row r="7" spans="1:9" x14ac:dyDescent="0.25">
      <c r="A7" s="13">
        <v>1006</v>
      </c>
      <c r="B7" s="4">
        <v>5</v>
      </c>
      <c r="C7" s="2">
        <v>114</v>
      </c>
      <c r="D7" s="2" t="str">
        <f>VLOOKUP(C7,Products!$A$2:$C$21,3,FALSE)</f>
        <v>Fashion</v>
      </c>
      <c r="E7" s="2">
        <v>3</v>
      </c>
      <c r="F7" s="2">
        <v>98.99</v>
      </c>
      <c r="G7" s="2">
        <f t="shared" si="0"/>
        <v>296.96999999999997</v>
      </c>
      <c r="H7" s="3">
        <v>45384</v>
      </c>
      <c r="I7" s="14" t="str">
        <f>VLOOKUP(B7,Customers!$A$2:$C$16,3,FALSE)</f>
        <v>East</v>
      </c>
    </row>
    <row r="8" spans="1:9" x14ac:dyDescent="0.25">
      <c r="A8" s="13">
        <v>1007</v>
      </c>
      <c r="B8" s="4">
        <v>13</v>
      </c>
      <c r="C8" s="2">
        <v>109</v>
      </c>
      <c r="D8" s="2" t="str">
        <f>VLOOKUP(C8,Products!$A$2:$C$21,3,FALSE)</f>
        <v>Electronics</v>
      </c>
      <c r="E8" s="2">
        <v>2</v>
      </c>
      <c r="F8" s="2">
        <v>34.5</v>
      </c>
      <c r="G8" s="2">
        <f t="shared" si="0"/>
        <v>69</v>
      </c>
      <c r="H8" s="3">
        <v>45384</v>
      </c>
      <c r="I8" s="14" t="str">
        <f>VLOOKUP(B8,Customers!$A$2:$C$16,3,FALSE)</f>
        <v>South</v>
      </c>
    </row>
    <row r="9" spans="1:9" x14ac:dyDescent="0.25">
      <c r="A9" s="13">
        <v>1008</v>
      </c>
      <c r="B9" s="4">
        <v>10</v>
      </c>
      <c r="C9" s="2">
        <v>108</v>
      </c>
      <c r="D9" s="2" t="str">
        <f>VLOOKUP(C9,Products!$A$2:$C$21,3,FALSE)</f>
        <v>Home Décor</v>
      </c>
      <c r="E9" s="2">
        <v>1</v>
      </c>
      <c r="F9" s="2">
        <v>12.75</v>
      </c>
      <c r="G9" s="2">
        <f t="shared" si="0"/>
        <v>12.75</v>
      </c>
      <c r="H9" s="3">
        <v>45384</v>
      </c>
      <c r="I9" s="14" t="str">
        <f>VLOOKUP(B9,Customers!$A$2:$C$16,3,FALSE)</f>
        <v>South</v>
      </c>
    </row>
    <row r="10" spans="1:9" x14ac:dyDescent="0.25">
      <c r="A10" s="13">
        <v>1009</v>
      </c>
      <c r="B10" s="4">
        <v>4</v>
      </c>
      <c r="C10" s="2">
        <v>120</v>
      </c>
      <c r="D10" s="2" t="str">
        <f>VLOOKUP(C10,Products!$A$2:$C$21,3,FALSE)</f>
        <v>Fashion</v>
      </c>
      <c r="E10" s="2">
        <v>1</v>
      </c>
      <c r="F10" s="2">
        <v>27.5</v>
      </c>
      <c r="G10" s="2">
        <f t="shared" si="0"/>
        <v>27.5</v>
      </c>
      <c r="H10" s="3">
        <v>45387</v>
      </c>
      <c r="I10" s="14" t="str">
        <f>VLOOKUP(B10,Customers!$A$2:$C$16,3,FALSE)</f>
        <v>South</v>
      </c>
    </row>
    <row r="11" spans="1:9" x14ac:dyDescent="0.25">
      <c r="A11" s="13">
        <v>1010</v>
      </c>
      <c r="B11" s="4">
        <v>1</v>
      </c>
      <c r="C11" s="2">
        <v>120</v>
      </c>
      <c r="D11" s="2" t="str">
        <f>VLOOKUP(C11,Products!$A$2:$C$21,3,FALSE)</f>
        <v>Fashion</v>
      </c>
      <c r="E11" s="2">
        <v>3</v>
      </c>
      <c r="F11" s="2">
        <v>27.5</v>
      </c>
      <c r="G11" s="2">
        <f t="shared" si="0"/>
        <v>82.5</v>
      </c>
      <c r="H11" s="3">
        <v>45397</v>
      </c>
      <c r="I11" s="14" t="str">
        <f>VLOOKUP(B11,Customers!$A$2:$C$16,3,FALSE)</f>
        <v>North</v>
      </c>
    </row>
    <row r="12" spans="1:9" x14ac:dyDescent="0.25">
      <c r="A12" s="13">
        <v>1011</v>
      </c>
      <c r="B12" s="4">
        <v>7</v>
      </c>
      <c r="C12" s="2">
        <v>107</v>
      </c>
      <c r="D12" s="2" t="str">
        <f>VLOOKUP(C12,Products!$A$2:$C$21,3,FALSE)</f>
        <v>Sports &amp; Fitness</v>
      </c>
      <c r="E12" s="2">
        <v>5</v>
      </c>
      <c r="F12" s="2">
        <v>24.99</v>
      </c>
      <c r="G12" s="2">
        <f t="shared" si="0"/>
        <v>124.94999999999999</v>
      </c>
      <c r="H12" s="3">
        <v>45399</v>
      </c>
      <c r="I12" s="14" t="str">
        <f>VLOOKUP(B12,Customers!$A$2:$C$16,3,FALSE)</f>
        <v>North</v>
      </c>
    </row>
    <row r="13" spans="1:9" x14ac:dyDescent="0.25">
      <c r="A13" s="13">
        <v>1012</v>
      </c>
      <c r="B13" s="4">
        <v>15</v>
      </c>
      <c r="C13" s="2">
        <v>113</v>
      </c>
      <c r="D13" s="2" t="str">
        <f>VLOOKUP(C13,Products!$A$2:$C$21,3,FALSE)</f>
        <v>Stationery</v>
      </c>
      <c r="E13" s="2">
        <v>1</v>
      </c>
      <c r="F13" s="2">
        <v>6.75</v>
      </c>
      <c r="G13" s="2">
        <f t="shared" si="0"/>
        <v>6.75</v>
      </c>
      <c r="H13" s="3">
        <v>45399</v>
      </c>
      <c r="I13" s="14" t="str">
        <f>VLOOKUP(B13,Customers!$A$2:$C$16,3,FALSE)</f>
        <v>East</v>
      </c>
    </row>
    <row r="14" spans="1:9" x14ac:dyDescent="0.25">
      <c r="A14" s="13">
        <v>1013</v>
      </c>
      <c r="B14" s="4">
        <v>1</v>
      </c>
      <c r="C14" s="2">
        <v>119</v>
      </c>
      <c r="D14" s="2" t="str">
        <f>VLOOKUP(C14,Products!$A$2:$C$21,3,FALSE)</f>
        <v>Kitchenware</v>
      </c>
      <c r="E14" s="2">
        <v>1</v>
      </c>
      <c r="F14" s="2">
        <v>17.25</v>
      </c>
      <c r="G14" s="2">
        <f t="shared" si="0"/>
        <v>17.25</v>
      </c>
      <c r="H14" s="3">
        <v>45402</v>
      </c>
      <c r="I14" s="14" t="str">
        <f>VLOOKUP(B14,Customers!$A$2:$C$16,3,FALSE)</f>
        <v>North</v>
      </c>
    </row>
    <row r="15" spans="1:9" x14ac:dyDescent="0.25">
      <c r="A15" s="13">
        <v>1014</v>
      </c>
      <c r="B15" s="4">
        <v>9</v>
      </c>
      <c r="C15" s="2">
        <v>112</v>
      </c>
      <c r="D15" s="2" t="str">
        <f>VLOOKUP(C15,Products!$A$2:$C$21,3,FALSE)</f>
        <v>Toys &amp; Games</v>
      </c>
      <c r="E15" s="2">
        <v>1</v>
      </c>
      <c r="F15" s="2">
        <v>8.5</v>
      </c>
      <c r="G15" s="2">
        <f t="shared" si="0"/>
        <v>8.5</v>
      </c>
      <c r="H15" s="3">
        <v>45413</v>
      </c>
      <c r="I15" s="14" t="str">
        <f>VLOOKUP(B15,Customers!$A$2:$C$16,3,FALSE)</f>
        <v>South</v>
      </c>
    </row>
    <row r="16" spans="1:9" x14ac:dyDescent="0.25">
      <c r="A16" s="18">
        <v>1015</v>
      </c>
      <c r="B16" s="19">
        <v>3</v>
      </c>
      <c r="C16" s="20">
        <v>117</v>
      </c>
      <c r="D16" s="20" t="str">
        <f>VLOOKUP(C16,Products!$A$2:$C$21,3,FALSE)</f>
        <v>Apparel</v>
      </c>
      <c r="E16" s="20">
        <v>3</v>
      </c>
      <c r="F16" s="20">
        <v>15.99</v>
      </c>
      <c r="G16" s="20">
        <f t="shared" si="0"/>
        <v>47.97</v>
      </c>
      <c r="H16" s="21">
        <v>45414</v>
      </c>
      <c r="I16" s="22" t="str">
        <f>VLOOKUP(B16,Customers!$A$2:$C$16,3,FALSE)</f>
        <v>West</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D416D-8C30-442C-BCDA-CDEA02ED0FC9}">
  <dimension ref="A3:C9"/>
  <sheetViews>
    <sheetView workbookViewId="0">
      <selection activeCell="E3" sqref="E3"/>
    </sheetView>
  </sheetViews>
  <sheetFormatPr defaultRowHeight="15" x14ac:dyDescent="0.25"/>
  <cols>
    <col min="1" max="1" width="11.28515625" bestFit="1" customWidth="1"/>
    <col min="2" max="2" width="10.42578125" bestFit="1" customWidth="1"/>
    <col min="3" max="3" width="17.28515625" bestFit="1" customWidth="1"/>
  </cols>
  <sheetData>
    <row r="3" spans="1:3" x14ac:dyDescent="0.25">
      <c r="A3" s="5" t="s">
        <v>72</v>
      </c>
      <c r="B3" s="2" t="s">
        <v>68</v>
      </c>
      <c r="C3" s="2" t="s">
        <v>73</v>
      </c>
    </row>
    <row r="4" spans="1:3" x14ac:dyDescent="0.25">
      <c r="A4" s="6" t="s">
        <v>15</v>
      </c>
      <c r="B4" s="9">
        <v>3.99</v>
      </c>
      <c r="C4" s="7">
        <v>1</v>
      </c>
    </row>
    <row r="5" spans="1:3" x14ac:dyDescent="0.25">
      <c r="A5" s="6" t="s">
        <v>16</v>
      </c>
      <c r="B5" s="9">
        <v>39.979999999999997</v>
      </c>
      <c r="C5" s="7">
        <v>1</v>
      </c>
    </row>
    <row r="6" spans="1:3" x14ac:dyDescent="0.25">
      <c r="A6" s="6" t="s">
        <v>17</v>
      </c>
      <c r="B6" s="9">
        <v>18.48</v>
      </c>
      <c r="C6" s="7">
        <v>2</v>
      </c>
    </row>
    <row r="7" spans="1:3" x14ac:dyDescent="0.25">
      <c r="A7" s="6" t="s">
        <v>18</v>
      </c>
      <c r="B7" s="9">
        <v>649.66</v>
      </c>
      <c r="C7" s="7">
        <v>9</v>
      </c>
    </row>
    <row r="8" spans="1:3" x14ac:dyDescent="0.25">
      <c r="A8" s="6" t="s">
        <v>66</v>
      </c>
      <c r="B8" s="9">
        <v>56.47</v>
      </c>
      <c r="C8" s="7">
        <v>2</v>
      </c>
    </row>
    <row r="9" spans="1:3" x14ac:dyDescent="0.25">
      <c r="A9" s="6" t="s">
        <v>14</v>
      </c>
      <c r="B9" s="9">
        <v>768.57999999999993</v>
      </c>
      <c r="C9" s="7">
        <v>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136D-4BEC-41B9-9F9E-0FF50C0EB1FA}">
  <dimension ref="A3:E14"/>
  <sheetViews>
    <sheetView workbookViewId="0">
      <selection activeCell="C32" sqref="C32"/>
    </sheetView>
  </sheetViews>
  <sheetFormatPr defaultRowHeight="15" x14ac:dyDescent="0.25"/>
  <cols>
    <col min="1" max="1" width="15.28515625" bestFit="1" customWidth="1"/>
    <col min="2" max="2" width="10.42578125" bestFit="1" customWidth="1"/>
    <col min="3" max="3" width="10" bestFit="1" customWidth="1"/>
    <col min="4" max="4" width="9.140625" bestFit="1" customWidth="1"/>
    <col min="5" max="5" width="7" bestFit="1" customWidth="1"/>
  </cols>
  <sheetData>
    <row r="3" spans="1:5" x14ac:dyDescent="0.25">
      <c r="A3" s="5" t="s">
        <v>8</v>
      </c>
      <c r="B3" s="2" t="s">
        <v>68</v>
      </c>
      <c r="C3" s="2" t="s">
        <v>69</v>
      </c>
      <c r="D3" s="2" t="s">
        <v>70</v>
      </c>
      <c r="E3" s="2" t="s">
        <v>71</v>
      </c>
    </row>
    <row r="4" spans="1:5" x14ac:dyDescent="0.25">
      <c r="A4" s="6" t="s">
        <v>65</v>
      </c>
      <c r="B4" s="8">
        <v>47.97</v>
      </c>
      <c r="C4" s="7">
        <v>3</v>
      </c>
      <c r="D4" s="8">
        <v>47.97</v>
      </c>
      <c r="E4" s="7">
        <v>1</v>
      </c>
    </row>
    <row r="5" spans="1:5" x14ac:dyDescent="0.25">
      <c r="A5" s="6" t="s">
        <v>9</v>
      </c>
      <c r="B5" s="8">
        <v>69</v>
      </c>
      <c r="C5" s="7">
        <v>2</v>
      </c>
      <c r="D5" s="8">
        <v>69</v>
      </c>
      <c r="E5" s="7">
        <v>1</v>
      </c>
    </row>
    <row r="6" spans="1:5" x14ac:dyDescent="0.25">
      <c r="A6" s="6" t="s">
        <v>64</v>
      </c>
      <c r="B6" s="8">
        <v>406.96999999999997</v>
      </c>
      <c r="C6" s="7">
        <v>7</v>
      </c>
      <c r="D6" s="8">
        <v>135.65666666666667</v>
      </c>
      <c r="E6" s="7">
        <v>3</v>
      </c>
    </row>
    <row r="7" spans="1:5" x14ac:dyDescent="0.25">
      <c r="A7" s="6" t="s">
        <v>56</v>
      </c>
      <c r="B7" s="8">
        <v>39.979999999999997</v>
      </c>
      <c r="C7" s="7">
        <v>2</v>
      </c>
      <c r="D7" s="8">
        <v>39.979999999999997</v>
      </c>
      <c r="E7" s="7">
        <v>1</v>
      </c>
    </row>
    <row r="8" spans="1:5" x14ac:dyDescent="0.25">
      <c r="A8" s="6" t="s">
        <v>61</v>
      </c>
      <c r="B8" s="8">
        <v>12.75</v>
      </c>
      <c r="C8" s="7">
        <v>1</v>
      </c>
      <c r="D8" s="8">
        <v>12.75</v>
      </c>
      <c r="E8" s="7">
        <v>1</v>
      </c>
    </row>
    <row r="9" spans="1:5" x14ac:dyDescent="0.25">
      <c r="A9" s="6" t="s">
        <v>57</v>
      </c>
      <c r="B9" s="8">
        <v>31.740000000000002</v>
      </c>
      <c r="C9" s="7">
        <v>2</v>
      </c>
      <c r="D9" s="8">
        <v>15.870000000000001</v>
      </c>
      <c r="E9" s="7">
        <v>2</v>
      </c>
    </row>
    <row r="10" spans="1:5" x14ac:dyDescent="0.25">
      <c r="A10" s="6" t="s">
        <v>55</v>
      </c>
      <c r="B10" s="8">
        <v>7.98</v>
      </c>
      <c r="C10" s="7">
        <v>2</v>
      </c>
      <c r="D10" s="8">
        <v>3.99</v>
      </c>
      <c r="E10" s="7">
        <v>2</v>
      </c>
    </row>
    <row r="11" spans="1:5" x14ac:dyDescent="0.25">
      <c r="A11" s="6" t="s">
        <v>60</v>
      </c>
      <c r="B11" s="8">
        <v>124.94999999999999</v>
      </c>
      <c r="C11" s="7">
        <v>5</v>
      </c>
      <c r="D11" s="8">
        <v>124.94999999999999</v>
      </c>
      <c r="E11" s="7">
        <v>1</v>
      </c>
    </row>
    <row r="12" spans="1:5" x14ac:dyDescent="0.25">
      <c r="A12" s="6" t="s">
        <v>62</v>
      </c>
      <c r="B12" s="8">
        <v>18.740000000000002</v>
      </c>
      <c r="C12" s="7">
        <v>2</v>
      </c>
      <c r="D12" s="8">
        <v>9.370000000000001</v>
      </c>
      <c r="E12" s="7">
        <v>2</v>
      </c>
    </row>
    <row r="13" spans="1:5" x14ac:dyDescent="0.25">
      <c r="A13" s="6" t="s">
        <v>63</v>
      </c>
      <c r="B13" s="8">
        <v>8.5</v>
      </c>
      <c r="C13" s="7">
        <v>1</v>
      </c>
      <c r="D13" s="8">
        <v>8.5</v>
      </c>
      <c r="E13" s="7">
        <v>1</v>
      </c>
    </row>
    <row r="14" spans="1:5" x14ac:dyDescent="0.25">
      <c r="A14" s="6" t="s">
        <v>14</v>
      </c>
      <c r="B14" s="8">
        <v>768.57999999999993</v>
      </c>
      <c r="C14" s="7">
        <v>27</v>
      </c>
      <c r="D14" s="8">
        <v>51.23866666666666</v>
      </c>
      <c r="E14" s="7">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65F46-5192-45E1-8F7C-09AC4F6ABBB1}">
  <dimension ref="A1:E9"/>
  <sheetViews>
    <sheetView showGridLines="0" zoomScaleNormal="100" workbookViewId="0">
      <selection activeCell="S13" sqref="S13"/>
    </sheetView>
  </sheetViews>
  <sheetFormatPr defaultRowHeight="15" x14ac:dyDescent="0.25"/>
  <cols>
    <col min="1" max="1" width="18.7109375" customWidth="1"/>
    <col min="2" max="2" width="11.85546875" customWidth="1"/>
    <col min="3" max="3" width="15.140625" customWidth="1"/>
    <col min="4" max="4" width="10" customWidth="1"/>
    <col min="5" max="5" width="17.42578125" customWidth="1"/>
  </cols>
  <sheetData>
    <row r="1" spans="1:5" ht="20.25" x14ac:dyDescent="0.3">
      <c r="D1" s="10" t="s">
        <v>74</v>
      </c>
    </row>
    <row r="3" spans="1:5" x14ac:dyDescent="0.25">
      <c r="A3" s="23" t="s">
        <v>79</v>
      </c>
      <c r="B3" s="23"/>
    </row>
    <row r="4" spans="1:5" x14ac:dyDescent="0.25">
      <c r="C4" s="12"/>
      <c r="D4" s="12"/>
      <c r="E4" s="12"/>
    </row>
    <row r="5" spans="1:5" x14ac:dyDescent="0.25">
      <c r="A5" s="11" t="s">
        <v>75</v>
      </c>
      <c r="B5" s="8">
        <f>SUM(Table1[TotalAmount])</f>
        <v>768.57999999999993</v>
      </c>
    </row>
    <row r="6" spans="1:5" x14ac:dyDescent="0.25">
      <c r="A6" s="11" t="s">
        <v>76</v>
      </c>
      <c r="B6" s="7">
        <f>COUNTA(Table1[OrderID])</f>
        <v>15</v>
      </c>
    </row>
    <row r="7" spans="1:5" x14ac:dyDescent="0.25">
      <c r="A7" s="11" t="s">
        <v>77</v>
      </c>
      <c r="B7" s="8">
        <f>AVERAGE(Table1[TotalAmount])</f>
        <v>51.23866666666666</v>
      </c>
    </row>
    <row r="8" spans="1:5" x14ac:dyDescent="0.25">
      <c r="A8" s="11" t="s">
        <v>69</v>
      </c>
      <c r="B8" s="7">
        <f>SUM(Table1[Quantity])</f>
        <v>27</v>
      </c>
    </row>
    <row r="9" spans="1:5" x14ac:dyDescent="0.25">
      <c r="A9" s="11" t="s">
        <v>78</v>
      </c>
      <c r="B9" s="7">
        <f>COUNTA(_xlfn.UNIQUE(Table1[CustomerID]))</f>
        <v>10</v>
      </c>
    </row>
  </sheetData>
  <mergeCells count="1">
    <mergeCell ref="A3:B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Customers</vt:lpstr>
      <vt:lpstr>Orders</vt:lpstr>
      <vt:lpstr>Monthly Revenue</vt:lpstr>
      <vt:lpstr>Total Sales by Category</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fialk</dc:creator>
  <cp:lastModifiedBy>Sergey kozhurin</cp:lastModifiedBy>
  <dcterms:created xsi:type="dcterms:W3CDTF">2025-06-30T19:19:50Z</dcterms:created>
  <dcterms:modified xsi:type="dcterms:W3CDTF">2025-07-05T18:21:09Z</dcterms:modified>
</cp:coreProperties>
</file>