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ialk\OneDrive\Рабочий стол\Customer_Analytics\"/>
    </mc:Choice>
  </mc:AlternateContent>
  <xr:revisionPtr revIDLastSave="0" documentId="8_{A8284506-324D-4B48-B69A-264A8E9F85B8}" xr6:coauthVersionLast="47" xr6:coauthVersionMax="47" xr10:uidLastSave="{00000000-0000-0000-0000-000000000000}"/>
  <bookViews>
    <workbookView xWindow="-120" yWindow="-120" windowWidth="29040" windowHeight="15720" activeTab="4" xr2:uid="{7278DF80-0961-4D1D-98AB-73A5D425F682}"/>
  </bookViews>
  <sheets>
    <sheet name="Customers" sheetId="2" r:id="rId1"/>
    <sheet name="Products" sheetId="3" r:id="rId2"/>
    <sheet name="Orders" sheetId="4" r:id="rId3"/>
    <sheet name="OrderDetails" sheetId="1" r:id="rId4"/>
    <sheet name="PivotTable" sheetId="5" r:id="rId5"/>
  </sheets>
  <definedNames>
    <definedName name="ExternalData_1" localSheetId="0" hidden="1">'Customers'!$A$1:$D$11</definedName>
    <definedName name="ExternalData_1" localSheetId="2" hidden="1">Orders!$A$1:$E$11</definedName>
    <definedName name="ExternalData_1" localSheetId="1" hidden="1">Products!$A$1:$C$11</definedName>
  </definedNames>
  <calcPr calcId="191029"/>
  <pivotCaches>
    <pivotCache cacheId="6" r:id="rId6"/>
    <pivotCache cacheId="13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2" i="1"/>
  <c r="I3" i="1"/>
  <c r="I4" i="1"/>
  <c r="I5" i="1"/>
  <c r="I6" i="1"/>
  <c r="I7" i="1"/>
  <c r="I8" i="1"/>
  <c r="I9" i="1"/>
  <c r="I10" i="1"/>
  <c r="I11" i="1"/>
  <c r="I2" i="1"/>
  <c r="H3" i="1"/>
  <c r="H4" i="1"/>
  <c r="H5" i="1"/>
  <c r="H6" i="1"/>
  <c r="H7" i="1"/>
  <c r="H8" i="1"/>
  <c r="H9" i="1"/>
  <c r="H10" i="1"/>
  <c r="H11" i="1"/>
  <c r="H2" i="1"/>
  <c r="G3" i="1"/>
  <c r="G4" i="1"/>
  <c r="G5" i="1"/>
  <c r="G6" i="1"/>
  <c r="G7" i="1"/>
  <c r="G8" i="1"/>
  <c r="G9" i="1"/>
  <c r="G10" i="1"/>
  <c r="G11" i="1"/>
  <c r="G2" i="1"/>
  <c r="F3" i="1"/>
  <c r="F4" i="1"/>
  <c r="F5" i="1"/>
  <c r="F6" i="1"/>
  <c r="F7" i="1"/>
  <c r="F8" i="1"/>
  <c r="F9" i="1"/>
  <c r="F10" i="1"/>
  <c r="F11" i="1"/>
  <c r="F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F0F0D9C-F394-456D-9836-E9047379F1D6}" keepAlive="1" name="Query - Customers" description="Connection to the 'Customers' query in the workbook." type="5" refreshedVersion="8" background="1" saveData="1">
    <dbPr connection="Provider=Microsoft.Mashup.OleDb.1;Data Source=$Workbook$;Location=Customers;Extended Properties=&quot;&quot;" command="SELECT * FROM [Customers]"/>
  </connection>
  <connection id="2" xr16:uid="{49D3182E-41E8-46E5-8D15-7994613E9863}" keepAlive="1" name="Query - Orders" description="Connection to the 'Orders' query in the workbook." type="5" refreshedVersion="8" background="1" saveData="1">
    <dbPr connection="Provider=Microsoft.Mashup.OleDb.1;Data Source=$Workbook$;Location=Orders;Extended Properties=&quot;&quot;" command="SELECT * FROM [Orders]"/>
  </connection>
  <connection id="3" xr16:uid="{41830FCF-DF4F-4213-BE4E-AA41FAD9C853}" keepAlive="1" name="Query - Products" description="Connection to the 'Products' query in the workbook." type="5" refreshedVersion="8" background="1" saveData="1">
    <dbPr connection="Provider=Microsoft.Mashup.OleDb.1;Data Source=$Workbook$;Location=Products;Extended Properties=&quot;&quot;" command="SELECT * FROM [Products]"/>
  </connection>
</connections>
</file>

<file path=xl/sharedStrings.xml><?xml version="1.0" encoding="utf-8"?>
<sst xmlns="http://schemas.openxmlformats.org/spreadsheetml/2006/main" count="87" uniqueCount="59">
  <si>
    <t>customer_id</t>
  </si>
  <si>
    <t>first_name</t>
  </si>
  <si>
    <t>last_name</t>
  </si>
  <si>
    <t>email</t>
  </si>
  <si>
    <t>Bob</t>
  </si>
  <si>
    <t>Smith</t>
  </si>
  <si>
    <t>bob@gmail.com</t>
  </si>
  <si>
    <t>Eva</t>
  </si>
  <si>
    <t>Lee</t>
  </si>
  <si>
    <t>neweva@gmail.com</t>
  </si>
  <si>
    <t>Dan</t>
  </si>
  <si>
    <t>Ron</t>
  </si>
  <si>
    <t>Ron@gmail.com</t>
  </si>
  <si>
    <t>Joe</t>
  </si>
  <si>
    <t>Taylor</t>
  </si>
  <si>
    <t>joe@gmail.com</t>
  </si>
  <si>
    <t>Jim</t>
  </si>
  <si>
    <t>Popov</t>
  </si>
  <si>
    <t>jim@gmail.com</t>
  </si>
  <si>
    <t>Kim</t>
  </si>
  <si>
    <t>Daw</t>
  </si>
  <si>
    <t>kim@gmail.com</t>
  </si>
  <si>
    <t>Sam</t>
  </si>
  <si>
    <t>Jakson</t>
  </si>
  <si>
    <t>sam@gmail.com</t>
  </si>
  <si>
    <t>Max</t>
  </si>
  <si>
    <t>Hight</t>
  </si>
  <si>
    <t>max@gmail.com</t>
  </si>
  <si>
    <t>Samanta</t>
  </si>
  <si>
    <t>Ivan</t>
  </si>
  <si>
    <t>samanta@gmail.com</t>
  </si>
  <si>
    <t>Trisha</t>
  </si>
  <si>
    <t>Main</t>
  </si>
  <si>
    <t>trisha@gmail.com</t>
  </si>
  <si>
    <t>product_id</t>
  </si>
  <si>
    <t>product_name</t>
  </si>
  <si>
    <t>price</t>
  </si>
  <si>
    <t>Espresso Roast</t>
  </si>
  <si>
    <t>French Roast</t>
  </si>
  <si>
    <t>Italian Roast</t>
  </si>
  <si>
    <t>Breakfast Blend</t>
  </si>
  <si>
    <t>Colombian Coffee</t>
  </si>
  <si>
    <t>Ethiopian Yirgacheffe</t>
  </si>
  <si>
    <t>Guatemalan Antigua</t>
  </si>
  <si>
    <t>House Blend</t>
  </si>
  <si>
    <t>Decaf Medium Roast</t>
  </si>
  <si>
    <t>Vanilla Flavored Coffee</t>
  </si>
  <si>
    <t>order_id</t>
  </si>
  <si>
    <t>quantity</t>
  </si>
  <si>
    <t>order_date</t>
  </si>
  <si>
    <t>total_spent</t>
  </si>
  <si>
    <t>Grand Total</t>
  </si>
  <si>
    <t>Total Spent</t>
  </si>
  <si>
    <t>Total Spending per Customer</t>
  </si>
  <si>
    <t>Total Sales per Product</t>
  </si>
  <si>
    <t>Product Name</t>
  </si>
  <si>
    <t>Total Sales</t>
  </si>
  <si>
    <t>Customer Orders Dashboard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</si>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</sst>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6"/>
      <color theme="1"/>
      <name val="Arial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/>
    <xf numFmtId="0" fontId="0" fillId="3" borderId="1" xfId="0" applyFont="1" applyFill="1" applyBorder="1"/>
    <xf numFmtId="14" fontId="0" fillId="3" borderId="1" xfId="0" applyNumberFormat="1" applyFont="1" applyFill="1" applyBorder="1"/>
    <xf numFmtId="0" fontId="0" fillId="0" borderId="1" xfId="0" applyBorder="1"/>
    <xf numFmtId="0" fontId="0" fillId="0" borderId="1" xfId="0" applyFont="1" applyBorder="1"/>
    <xf numFmtId="14" fontId="0" fillId="0" borderId="1" xfId="0" applyNumberFormat="1" applyFont="1" applyBorder="1"/>
    <xf numFmtId="14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NumberFormat="1" applyBorder="1"/>
    <xf numFmtId="0" fontId="0" fillId="0" borderId="9" xfId="0" applyBorder="1"/>
    <xf numFmtId="0" fontId="0" fillId="0" borderId="6" xfId="0" applyNumberFormat="1" applyBorder="1"/>
    <xf numFmtId="0" fontId="0" fillId="0" borderId="9" xfId="0" applyNumberFormat="1" applyBorder="1"/>
    <xf numFmtId="0" fontId="0" fillId="0" borderId="1" xfId="0" pivotButton="1" applyBorder="1"/>
    <xf numFmtId="0" fontId="0" fillId="0" borderId="1" xfId="0" applyBorder="1" applyAlignment="1">
      <alignment horizontal="left"/>
    </xf>
    <xf numFmtId="0" fontId="2" fillId="0" borderId="0" xfId="0" applyFont="1"/>
    <xf numFmtId="0" fontId="3" fillId="0" borderId="0" xfId="0" applyFont="1"/>
    <xf numFmtId="0" fontId="0" fillId="0" borderId="0" xfId="0" pivotButton="1" applyFont="1"/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NumberFormat="1" applyFont="1"/>
  </cellXfs>
  <cellStyles count="1">
    <cellStyle name="Normal" xfId="0" builtinId="0"/>
  </cellStyles>
  <dxfs count="32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[Book1.xlsx]PivotTable!PivotTable1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Spending per Customers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PivotTable!$B$5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PivotTable!$A$6:$A$14</c:f>
              <c:strCache>
                <c:ptCount val="8"/>
                <c:pt idx="0">
                  <c:v>Hight</c:v>
                </c:pt>
                <c:pt idx="1">
                  <c:v>Ivan</c:v>
                </c:pt>
                <c:pt idx="2">
                  <c:v>Jakson</c:v>
                </c:pt>
                <c:pt idx="3">
                  <c:v>Lee</c:v>
                </c:pt>
                <c:pt idx="4">
                  <c:v>Main</c:v>
                </c:pt>
                <c:pt idx="5">
                  <c:v>Popov</c:v>
                </c:pt>
                <c:pt idx="6">
                  <c:v>Smith</c:v>
                </c:pt>
                <c:pt idx="7">
                  <c:v>Taylor</c:v>
                </c:pt>
              </c:strCache>
            </c:strRef>
          </c:cat>
          <c:val>
            <c:numRef>
              <c:f>PivotTable!$B$6:$B$14</c:f>
              <c:numCache>
                <c:formatCode>General</c:formatCode>
                <c:ptCount val="8"/>
                <c:pt idx="0">
                  <c:v>24.98</c:v>
                </c:pt>
                <c:pt idx="1">
                  <c:v>63.96</c:v>
                </c:pt>
                <c:pt idx="2">
                  <c:v>44.97</c:v>
                </c:pt>
                <c:pt idx="3">
                  <c:v>59.96</c:v>
                </c:pt>
                <c:pt idx="4">
                  <c:v>29.98</c:v>
                </c:pt>
                <c:pt idx="5">
                  <c:v>72.45</c:v>
                </c:pt>
                <c:pt idx="6">
                  <c:v>55.96</c:v>
                </c:pt>
                <c:pt idx="7">
                  <c:v>54.46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FC-41A0-ADBF-D322F66800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44039008"/>
        <c:axId val="844039488"/>
      </c:barChart>
      <c:catAx>
        <c:axId val="8440390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4039488"/>
        <c:crosses val="autoZero"/>
        <c:auto val="1"/>
        <c:lblAlgn val="ctr"/>
        <c:lblOffset val="100"/>
        <c:noMultiLvlLbl val="0"/>
      </c:catAx>
      <c:valAx>
        <c:axId val="844039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</a:t>
                </a:r>
                <a:r>
                  <a:rPr lang="en-US" baseline="0"/>
                  <a:t> ($)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403900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[Book1.xlsx]PivotTable!PivotTable4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Selling Coffee Products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20000"/>
              </a:prstClr>
            </a:outerShdw>
          </a:effectLst>
          <a:scene3d>
            <a:camera prst="orthographicFront"/>
            <a:lightRig rig="threePt" dir="t"/>
          </a:scene3d>
          <a:sp3d prstMaterial="matte"/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3"/>
          </a:solidFill>
          <a:ln>
            <a:noFill/>
          </a:ln>
          <a:effectLst>
            <a:outerShdw blurRad="88900" sx="102000" sy="102000" algn="ctr" rotWithShape="0">
              <a:prstClr val="black">
                <a:alpha val="20000"/>
              </a:prstClr>
            </a:outerShdw>
          </a:effectLst>
          <a:scene3d>
            <a:camera prst="orthographicFront"/>
            <a:lightRig rig="threePt" dir="t"/>
          </a:scene3d>
          <a:sp3d prstMaterial="matte"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50"/>
      <c:rotY val="0"/>
      <c:depthPercent val="100"/>
      <c:rAngAx val="0"/>
      <c:perspective val="6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PivotTable!$B$22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2-E4D4-4FFB-9B88-FCF87A98307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</c:dPt>
          <c:dLbls>
            <c:dLbl>
              <c:idx val="2"/>
              <c:dLblPos val="inEnd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E4D4-4FFB-9B88-FCF87A98307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PivotTable!$A$23:$A$31</c:f>
              <c:strCache>
                <c:ptCount val="8"/>
                <c:pt idx="0">
                  <c:v>Colombian Coffee</c:v>
                </c:pt>
                <c:pt idx="1">
                  <c:v>Decaf Medium Roast</c:v>
                </c:pt>
                <c:pt idx="2">
                  <c:v>Espresso Roast</c:v>
                </c:pt>
                <c:pt idx="3">
                  <c:v>French Roast</c:v>
                </c:pt>
                <c:pt idx="4">
                  <c:v>Guatemalan Antigua</c:v>
                </c:pt>
                <c:pt idx="5">
                  <c:v>House Blend</c:v>
                </c:pt>
                <c:pt idx="6">
                  <c:v>Italian Roast</c:v>
                </c:pt>
                <c:pt idx="7">
                  <c:v>Vanilla Flavored Coffee</c:v>
                </c:pt>
              </c:strCache>
            </c:strRef>
          </c:cat>
          <c:val>
            <c:numRef>
              <c:f>PivotTable!$B$23:$B$31</c:f>
              <c:numCache>
                <c:formatCode>General</c:formatCode>
                <c:ptCount val="8"/>
                <c:pt idx="0">
                  <c:v>13.99</c:v>
                </c:pt>
                <c:pt idx="1">
                  <c:v>40.47</c:v>
                </c:pt>
                <c:pt idx="2">
                  <c:v>134.91</c:v>
                </c:pt>
                <c:pt idx="3">
                  <c:v>40.47</c:v>
                </c:pt>
                <c:pt idx="4">
                  <c:v>15.49</c:v>
                </c:pt>
                <c:pt idx="5">
                  <c:v>24.98</c:v>
                </c:pt>
                <c:pt idx="6">
                  <c:v>63.96</c:v>
                </c:pt>
                <c:pt idx="7">
                  <c:v>72.45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D4-4FFB-9B88-FCF87A98307F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266700</xdr:colOff>
      <xdr:row>1</xdr:row>
      <xdr:rowOff>242887</xdr:rowOff>
    </xdr:from>
    <xdr:to>
      <xdr:col>11</xdr:col>
      <xdr:colOff>571500</xdr:colOff>
      <xdr:row>17</xdr:row>
      <xdr:rowOff>61912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3332563-BB44-D613-F355-CC2E1119C7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333375</xdr:colOff>
      <xdr:row>18</xdr:row>
      <xdr:rowOff>42862</xdr:rowOff>
    </xdr:from>
    <xdr:to>
      <xdr:col>10</xdr:col>
      <xdr:colOff>28575</xdr:colOff>
      <xdr:row>32</xdr:row>
      <xdr:rowOff>119062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A59FE62-6D4C-6F42-6E54-8174B78296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ialk" refreshedDate="45841.872672106481" createdVersion="8" refreshedVersion="8" minRefreshableVersion="3" recordCount="10" xr:uid="{7C4229FB-41E3-4584-80B2-1E218601B355}">
  <cacheSource type="worksheet">
    <worksheetSource ref="A1:J11" sheet="OrderDetails"/>
  </cacheSource>
  <cacheFields count="10">
    <cacheField name="order_id" numFmtId="0">
      <sharedItems containsSemiMixedTypes="0" containsString="0" containsNumber="1" containsInteger="1" minValue="1" maxValue="10"/>
    </cacheField>
    <cacheField name="customer_id" numFmtId="0">
      <sharedItems containsSemiMixedTypes="0" containsString="0" containsNumber="1" containsInteger="1" minValue="1" maxValue="10"/>
    </cacheField>
    <cacheField name="product_id" numFmtId="0">
      <sharedItems containsSemiMixedTypes="0" containsString="0" containsNumber="1" containsInteger="1" minValue="1" maxValue="10"/>
    </cacheField>
    <cacheField name="quantity" numFmtId="0">
      <sharedItems containsSemiMixedTypes="0" containsString="0" containsNumber="1" containsInteger="1" minValue="1" maxValue="5"/>
    </cacheField>
    <cacheField name="order_date" numFmtId="14">
      <sharedItems containsSemiMixedTypes="0" containsNonDate="0" containsDate="1" containsString="0" minDate="2025-06-01T00:00:00" maxDate="2025-06-07T00:00:00"/>
    </cacheField>
    <cacheField name="first_name" numFmtId="0">
      <sharedItems count="8">
        <s v="Bob"/>
        <s v="Eva"/>
        <s v="Joe"/>
        <s v="Jim"/>
        <s v="Sam"/>
        <s v="Max"/>
        <s v="Samanta"/>
        <s v="Trisha"/>
      </sharedItems>
    </cacheField>
    <cacheField name="last_name" numFmtId="0">
      <sharedItems count="8">
        <s v="Smith"/>
        <s v="Lee"/>
        <s v="Taylor"/>
        <s v="Popov"/>
        <s v="Jakson"/>
        <s v="Hight"/>
        <s v="Ivan"/>
        <s v="Main"/>
      </sharedItems>
    </cacheField>
    <cacheField name="product_name" numFmtId="0">
      <sharedItems/>
    </cacheField>
    <cacheField name="price" numFmtId="0">
      <sharedItems containsSemiMixedTypes="0" containsString="0" containsNumber="1" minValue="12.49" maxValue="15.99"/>
    </cacheField>
    <cacheField name="total_spent" numFmtId="0">
      <sharedItems containsSemiMixedTypes="0" containsString="0" containsNumber="1" minValue="13.99" maxValue="72.4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ialk" refreshedDate="45841.944207175926" createdVersion="8" refreshedVersion="8" minRefreshableVersion="3" recordCount="10" xr:uid="{C5152488-A4BD-48DC-85C1-DD4066436C86}">
  <cacheSource type="worksheet">
    <worksheetSource ref="H1:J11" sheet="OrderDetails"/>
  </cacheSource>
  <cacheFields count="3">
    <cacheField name="product_name" numFmtId="0">
      <sharedItems count="8">
        <s v="French Roast"/>
        <s v="Guatemalan Antigua"/>
        <s v="Espresso Roast"/>
        <s v="Colombian Coffee"/>
        <s v="Decaf Medium Roast"/>
        <s v="Vanilla Flavored Coffee"/>
        <s v="House Blend"/>
        <s v="Italian Roast"/>
      </sharedItems>
    </cacheField>
    <cacheField name="price" numFmtId="0">
      <sharedItems containsSemiMixedTypes="0" containsString="0" containsNumber="1" minValue="12.49" maxValue="15.99"/>
    </cacheField>
    <cacheField name="total_spent" numFmtId="0">
      <sharedItems containsSemiMixedTypes="0" containsString="0" containsNumber="1" minValue="13.99" maxValue="72.45" count="9">
        <n v="40.47"/>
        <n v="15.49"/>
        <n v="59.96"/>
        <n v="13.99"/>
        <n v="72.45"/>
        <n v="44.97"/>
        <n v="24.98"/>
        <n v="63.96"/>
        <n v="29.98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n v="1"/>
    <n v="1"/>
    <n v="2"/>
    <n v="3"/>
    <d v="2025-06-01T00:00:00"/>
    <x v="0"/>
    <x v="0"/>
    <s v="French Roast"/>
    <n v="13.49"/>
    <n v="40.47"/>
  </r>
  <r>
    <n v="2"/>
    <n v="1"/>
    <n v="7"/>
    <n v="1"/>
    <d v="2025-06-02T00:00:00"/>
    <x v="0"/>
    <x v="0"/>
    <s v="Guatemalan Antigua"/>
    <n v="15.49"/>
    <n v="15.49"/>
  </r>
  <r>
    <n v="3"/>
    <n v="2"/>
    <n v="1"/>
    <n v="4"/>
    <d v="2025-06-02T00:00:00"/>
    <x v="1"/>
    <x v="1"/>
    <s v="Espresso Roast"/>
    <n v="14.99"/>
    <n v="59.96"/>
  </r>
  <r>
    <n v="4"/>
    <n v="4"/>
    <n v="5"/>
    <n v="1"/>
    <d v="2025-06-03T00:00:00"/>
    <x v="2"/>
    <x v="2"/>
    <s v="Colombian Coffee"/>
    <n v="13.99"/>
    <n v="13.99"/>
  </r>
  <r>
    <n v="5"/>
    <n v="4"/>
    <n v="9"/>
    <n v="3"/>
    <d v="2025-06-03T00:00:00"/>
    <x v="2"/>
    <x v="2"/>
    <s v="Decaf Medium Roast"/>
    <n v="13.49"/>
    <n v="40.47"/>
  </r>
  <r>
    <n v="6"/>
    <n v="5"/>
    <n v="10"/>
    <n v="5"/>
    <d v="2025-06-03T00:00:00"/>
    <x v="3"/>
    <x v="3"/>
    <s v="Vanilla Flavored Coffee"/>
    <n v="14.49"/>
    <n v="72.45"/>
  </r>
  <r>
    <n v="7"/>
    <n v="7"/>
    <n v="1"/>
    <n v="3"/>
    <d v="2025-06-04T00:00:00"/>
    <x v="4"/>
    <x v="4"/>
    <s v="Espresso Roast"/>
    <n v="14.99"/>
    <n v="44.97"/>
  </r>
  <r>
    <n v="8"/>
    <n v="8"/>
    <n v="8"/>
    <n v="2"/>
    <d v="2025-06-05T00:00:00"/>
    <x v="5"/>
    <x v="5"/>
    <s v="House Blend"/>
    <n v="12.49"/>
    <n v="24.98"/>
  </r>
  <r>
    <n v="9"/>
    <n v="9"/>
    <n v="3"/>
    <n v="4"/>
    <d v="2025-06-05T00:00:00"/>
    <x v="6"/>
    <x v="6"/>
    <s v="Italian Roast"/>
    <n v="15.99"/>
    <n v="63.96"/>
  </r>
  <r>
    <n v="10"/>
    <n v="10"/>
    <n v="1"/>
    <n v="2"/>
    <d v="2025-06-06T00:00:00"/>
    <x v="7"/>
    <x v="7"/>
    <s v="Espresso Roast"/>
    <n v="14.99"/>
    <n v="29.98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x v="0"/>
    <n v="13.49"/>
    <x v="0"/>
  </r>
  <r>
    <x v="1"/>
    <n v="15.49"/>
    <x v="1"/>
  </r>
  <r>
    <x v="2"/>
    <n v="14.99"/>
    <x v="2"/>
  </r>
  <r>
    <x v="3"/>
    <n v="13.99"/>
    <x v="3"/>
  </r>
  <r>
    <x v="4"/>
    <n v="13.49"/>
    <x v="0"/>
  </r>
  <r>
    <x v="5"/>
    <n v="14.49"/>
    <x v="4"/>
  </r>
  <r>
    <x v="2"/>
    <n v="14.99"/>
    <x v="5"/>
  </r>
  <r>
    <x v="6"/>
    <n v="12.49"/>
    <x v="6"/>
  </r>
  <r>
    <x v="7"/>
    <n v="15.99"/>
    <x v="7"/>
  </r>
  <r>
    <x v="2"/>
    <n v="14.99"/>
    <x v="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63FC64C-CC8A-4626-8DCC-C4D56BCA7782}" name="PivotTable4" cacheId="1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 rowHeaderCaption="Product Name">
  <location ref="A22:B31" firstHeaderRow="1" firstDataRow="1" firstDataCol="1"/>
  <pivotFields count="3">
    <pivotField axis="axisRow" showAll="0">
      <items count="9">
        <item x="3"/>
        <item x="4"/>
        <item x="2"/>
        <item x="0"/>
        <item x="1"/>
        <item x="6"/>
        <item x="7"/>
        <item x="5"/>
        <item t="default"/>
      </items>
    </pivotField>
    <pivotField showAll="0"/>
    <pivotField dataField="1" showAll="0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Total Sales" fld="2" baseField="0" baseItem="0"/>
  </dataFields>
  <formats count="6">
    <format dxfId="5">
      <pivotArea type="all" dataOnly="0" outline="0" fieldPosition="0"/>
    </format>
    <format dxfId="4">
      <pivotArea outline="0" collapsedLevelsAreSubtotals="1" fieldPosition="0"/>
    </format>
    <format dxfId="3">
      <pivotArea field="0" type="button" dataOnly="0" labelOnly="1" outline="0" axis="axisRow" fieldPosition="0"/>
    </format>
    <format dxfId="2">
      <pivotArea dataOnly="0" labelOnly="1" fieldPosition="0">
        <references count="1">
          <reference field="0" count="0"/>
        </references>
      </pivotArea>
    </format>
    <format dxfId="1">
      <pivotArea dataOnly="0" labelOnly="1" grandRow="1" outline="0" fieldPosition="0"/>
    </format>
    <format dxfId="0">
      <pivotArea dataOnly="0" labelOnly="1" outline="0" axis="axisValues" fieldPosition="0"/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264BCBF-DA93-4ABA-B672-BBBEDFD5377F}" name="PivotTable1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 rowHeaderCaption="Name">
  <location ref="A5:B14" firstHeaderRow="1" firstDataRow="1" firstDataCol="1"/>
  <pivotFields count="10">
    <pivotField showAll="0"/>
    <pivotField showAll="0"/>
    <pivotField showAll="0"/>
    <pivotField showAll="0"/>
    <pivotField numFmtId="14" showAll="0"/>
    <pivotField axis="axisRow" showAll="0">
      <items count="9">
        <item sd="0" x="0"/>
        <item sd="0" x="1"/>
        <item sd="0" x="3"/>
        <item sd="0" x="2"/>
        <item sd="0" x="5"/>
        <item sd="0" x="4"/>
        <item sd="0" x="6"/>
        <item sd="0" x="7"/>
        <item t="default"/>
      </items>
    </pivotField>
    <pivotField axis="axisRow" showAll="0">
      <items count="9">
        <item sd="0" x="5"/>
        <item sd="0" x="6"/>
        <item sd="0" x="4"/>
        <item sd="0" x="1"/>
        <item sd="0" x="7"/>
        <item sd="0" x="3"/>
        <item sd="0" x="0"/>
        <item sd="0" x="2"/>
        <item t="default"/>
      </items>
    </pivotField>
    <pivotField showAll="0"/>
    <pivotField showAll="0"/>
    <pivotField dataField="1" showAll="0"/>
  </pivotFields>
  <rowFields count="2">
    <field x="6"/>
    <field x="5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Total Spent" fld="9" baseField="0" baseItem="0"/>
  </dataFields>
  <formats count="6">
    <format dxfId="11">
      <pivotArea type="all" dataOnly="0" outline="0" fieldPosition="0"/>
    </format>
    <format dxfId="10">
      <pivotArea outline="0" collapsedLevelsAreSubtotals="1" fieldPosition="0"/>
    </format>
    <format dxfId="9">
      <pivotArea field="6" type="button" dataOnly="0" labelOnly="1" outline="0" axis="axisRow" fieldPosition="0"/>
    </format>
    <format dxfId="8">
      <pivotArea dataOnly="0" labelOnly="1" fieldPosition="0">
        <references count="1">
          <reference field="6" count="0"/>
        </references>
      </pivotArea>
    </format>
    <format dxfId="7">
      <pivotArea dataOnly="0" labelOnly="1" grandRow="1" outline="0" fieldPosition="0"/>
    </format>
    <format dxfId="6">
      <pivotArea dataOnly="0" labelOnly="1" outline="0" axis="axisValues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DF424EB-053C-46F9-9C3D-BD2DD08B6E0E}" autoFormatId="16" applyNumberFormats="0" applyBorderFormats="0" applyFontFormats="0" applyPatternFormats="0" applyAlignmentFormats="0" applyWidthHeightFormats="0">
  <queryTableRefresh nextId="5">
    <queryTableFields count="4">
      <queryTableField id="1" name="customer_id" tableColumnId="1"/>
      <queryTableField id="2" name="first_name" tableColumnId="2"/>
      <queryTableField id="3" name="last_name" tableColumnId="3"/>
      <queryTableField id="4" name="email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406E9C03-8A9C-4770-A84E-3212E8E60957}" autoFormatId="16" applyNumberFormats="0" applyBorderFormats="0" applyFontFormats="0" applyPatternFormats="0" applyAlignmentFormats="0" applyWidthHeightFormats="0">
  <queryTableRefresh nextId="4">
    <queryTableFields count="3">
      <queryTableField id="1" name="product_id" tableColumnId="1"/>
      <queryTableField id="2" name="product_name" tableColumnId="2"/>
      <queryTableField id="3" name="price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5DC5BD6B-3E44-46AE-B61E-B0D6FA66DA14}" autoFormatId="16" applyNumberFormats="0" applyBorderFormats="0" applyFontFormats="0" applyPatternFormats="0" applyAlignmentFormats="0" applyWidthHeightFormats="0">
  <queryTableRefresh nextId="6">
    <queryTableFields count="5">
      <queryTableField id="1" name="order_id" tableColumnId="1"/>
      <queryTableField id="2" name="customer_id" tableColumnId="2"/>
      <queryTableField id="3" name="product_id" tableColumnId="3"/>
      <queryTableField id="4" name="quantity" tableColumnId="4"/>
      <queryTableField id="5" name="order_dat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8287C5-B454-4DAF-8886-75530EEBD5AA}" name="Customers" displayName="Customers" ref="A1:D11" tableType="queryTable" totalsRowShown="0" headerRowDxfId="12" headerRowBorderDxfId="18" tableBorderDxfId="19" totalsRowBorderDxfId="17">
  <autoFilter ref="A1:D11" xr:uid="{908287C5-B454-4DAF-8886-75530EEBD5AA}"/>
  <tableColumns count="4">
    <tableColumn id="1" xr3:uid="{25E259A7-5CD3-4552-ACB4-B2612D425C0D}" uniqueName="1" name="customer_id" queryTableFieldId="1" dataDxfId="16"/>
    <tableColumn id="2" xr3:uid="{44624514-00A0-4EF5-9442-17E6EDBE71CC}" uniqueName="2" name="first_name" queryTableFieldId="2" dataDxfId="15"/>
    <tableColumn id="3" xr3:uid="{29D2726D-0A4A-453E-B7DF-C91ED6544696}" uniqueName="3" name="last_name" queryTableFieldId="3" dataDxfId="14"/>
    <tableColumn id="4" xr3:uid="{6A1D3ADB-7044-4B7D-A824-64A6500A866F}" uniqueName="4" name="email" queryTableFieldId="4" dataDxfId="1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3098D5-73D2-4B81-9EED-2CC026A1DA8D}" name="Products" displayName="Products" ref="A1:C11" tableType="queryTable" totalsRowShown="0" headerRowDxfId="20" headerRowBorderDxfId="25" tableBorderDxfId="26" totalsRowBorderDxfId="24">
  <autoFilter ref="A1:C11" xr:uid="{003098D5-73D2-4B81-9EED-2CC026A1DA8D}"/>
  <tableColumns count="3">
    <tableColumn id="1" xr3:uid="{6BC9702A-3B89-4D56-8CCA-14324F77FD20}" uniqueName="1" name="product_id" queryTableFieldId="1" dataDxfId="23"/>
    <tableColumn id="2" xr3:uid="{2B6FFAF2-604E-4CE2-A72A-178774D56D72}" uniqueName="2" name="product_name" queryTableFieldId="2" dataDxfId="22"/>
    <tableColumn id="3" xr3:uid="{818E35C1-0513-4553-986A-8D2F7E73ABFC}" uniqueName="3" name="price" queryTableFieldId="3" dataDxfId="2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107CC15-6610-4570-AF27-844E82149865}" name="Orders" displayName="Orders" ref="A1:E11" tableType="queryTable" totalsRowShown="0">
  <autoFilter ref="A1:E11" xr:uid="{D107CC15-6610-4570-AF27-844E82149865}"/>
  <tableColumns count="5">
    <tableColumn id="1" xr3:uid="{E46CAE3D-9914-45D7-844C-33FD2C0FE739}" uniqueName="1" name="order_id" queryTableFieldId="1" dataDxfId="31"/>
    <tableColumn id="2" xr3:uid="{67562C3E-226A-4DD6-B7F8-508F0C3A0D95}" uniqueName="2" name="customer_id" queryTableFieldId="2" dataDxfId="30"/>
    <tableColumn id="3" xr3:uid="{F2F71612-EFB2-4629-86A0-5748764BA194}" uniqueName="3" name="product_id" queryTableFieldId="3" dataDxfId="29"/>
    <tableColumn id="4" xr3:uid="{BF515C45-999A-429F-9ECE-41792F7B58E6}" uniqueName="4" name="quantity" queryTableFieldId="4" dataDxfId="28"/>
    <tableColumn id="5" xr3:uid="{64EFBCAE-6EA8-432B-B58E-155BCEE08E2A}" uniqueName="5" name="order_date" queryTableFieldId="5" dataDxfId="2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26489-062A-4134-BE34-63B0F25FC9BF}">
  <dimension ref="A1:D11"/>
  <sheetViews>
    <sheetView workbookViewId="0">
      <selection sqref="A1:D11"/>
    </sheetView>
  </sheetViews>
  <sheetFormatPr defaultRowHeight="15" x14ac:dyDescent="0.25"/>
  <cols>
    <col min="1" max="1" width="13.85546875" customWidth="1"/>
    <col min="2" max="2" width="14.140625" customWidth="1"/>
    <col min="3" max="3" width="13.5703125" customWidth="1"/>
    <col min="4" max="4" width="20.28515625" bestFit="1" customWidth="1"/>
  </cols>
  <sheetData>
    <row r="1" spans="1:4" x14ac:dyDescent="0.25">
      <c r="A1" s="8" t="s">
        <v>0</v>
      </c>
      <c r="B1" s="9" t="s">
        <v>1</v>
      </c>
      <c r="C1" s="9" t="s">
        <v>2</v>
      </c>
      <c r="D1" s="10" t="s">
        <v>3</v>
      </c>
    </row>
    <row r="2" spans="1:4" x14ac:dyDescent="0.25">
      <c r="A2" s="11">
        <v>1</v>
      </c>
      <c r="B2" s="12" t="s">
        <v>4</v>
      </c>
      <c r="C2" s="12" t="s">
        <v>5</v>
      </c>
      <c r="D2" s="17" t="s">
        <v>6</v>
      </c>
    </row>
    <row r="3" spans="1:4" x14ac:dyDescent="0.25">
      <c r="A3" s="11">
        <v>2</v>
      </c>
      <c r="B3" s="12" t="s">
        <v>7</v>
      </c>
      <c r="C3" s="12" t="s">
        <v>8</v>
      </c>
      <c r="D3" s="17" t="s">
        <v>9</v>
      </c>
    </row>
    <row r="4" spans="1:4" x14ac:dyDescent="0.25">
      <c r="A4" s="11">
        <v>3</v>
      </c>
      <c r="B4" s="12" t="s">
        <v>10</v>
      </c>
      <c r="C4" s="12" t="s">
        <v>11</v>
      </c>
      <c r="D4" s="17" t="s">
        <v>12</v>
      </c>
    </row>
    <row r="5" spans="1:4" x14ac:dyDescent="0.25">
      <c r="A5" s="11">
        <v>4</v>
      </c>
      <c r="B5" s="12" t="s">
        <v>13</v>
      </c>
      <c r="C5" s="12" t="s">
        <v>14</v>
      </c>
      <c r="D5" s="17" t="s">
        <v>15</v>
      </c>
    </row>
    <row r="6" spans="1:4" x14ac:dyDescent="0.25">
      <c r="A6" s="11">
        <v>5</v>
      </c>
      <c r="B6" s="12" t="s">
        <v>16</v>
      </c>
      <c r="C6" s="12" t="s">
        <v>17</v>
      </c>
      <c r="D6" s="17" t="s">
        <v>18</v>
      </c>
    </row>
    <row r="7" spans="1:4" x14ac:dyDescent="0.25">
      <c r="A7" s="11">
        <v>6</v>
      </c>
      <c r="B7" s="12" t="s">
        <v>19</v>
      </c>
      <c r="C7" s="12" t="s">
        <v>20</v>
      </c>
      <c r="D7" s="17" t="s">
        <v>21</v>
      </c>
    </row>
    <row r="8" spans="1:4" x14ac:dyDescent="0.25">
      <c r="A8" s="11">
        <v>7</v>
      </c>
      <c r="B8" s="12" t="s">
        <v>22</v>
      </c>
      <c r="C8" s="12" t="s">
        <v>23</v>
      </c>
      <c r="D8" s="17" t="s">
        <v>24</v>
      </c>
    </row>
    <row r="9" spans="1:4" x14ac:dyDescent="0.25">
      <c r="A9" s="11">
        <v>8</v>
      </c>
      <c r="B9" s="12" t="s">
        <v>25</v>
      </c>
      <c r="C9" s="12" t="s">
        <v>26</v>
      </c>
      <c r="D9" s="17" t="s">
        <v>27</v>
      </c>
    </row>
    <row r="10" spans="1:4" x14ac:dyDescent="0.25">
      <c r="A10" s="11">
        <v>9</v>
      </c>
      <c r="B10" s="12" t="s">
        <v>28</v>
      </c>
      <c r="C10" s="12" t="s">
        <v>29</v>
      </c>
      <c r="D10" s="17" t="s">
        <v>30</v>
      </c>
    </row>
    <row r="11" spans="1:4" x14ac:dyDescent="0.25">
      <c r="A11" s="14">
        <v>10</v>
      </c>
      <c r="B11" s="15" t="s">
        <v>31</v>
      </c>
      <c r="C11" s="15" t="s">
        <v>32</v>
      </c>
      <c r="D11" s="18" t="s">
        <v>33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A7082-2F14-41CE-90A2-63B8386B4228}">
  <dimension ref="A1:C11"/>
  <sheetViews>
    <sheetView workbookViewId="0">
      <selection sqref="A1:C11"/>
    </sheetView>
  </sheetViews>
  <sheetFormatPr defaultRowHeight="15" x14ac:dyDescent="0.25"/>
  <cols>
    <col min="1" max="1" width="12.85546875" bestFit="1" customWidth="1"/>
    <col min="2" max="2" width="21.5703125" bestFit="1" customWidth="1"/>
    <col min="3" max="3" width="7.85546875" bestFit="1" customWidth="1"/>
  </cols>
  <sheetData>
    <row r="1" spans="1:3" x14ac:dyDescent="0.25">
      <c r="A1" s="8" t="s">
        <v>34</v>
      </c>
      <c r="B1" s="9" t="s">
        <v>35</v>
      </c>
      <c r="C1" s="10" t="s">
        <v>36</v>
      </c>
    </row>
    <row r="2" spans="1:3" x14ac:dyDescent="0.25">
      <c r="A2" s="11">
        <v>1</v>
      </c>
      <c r="B2" s="12" t="s">
        <v>37</v>
      </c>
      <c r="C2" s="13">
        <v>14.99</v>
      </c>
    </row>
    <row r="3" spans="1:3" x14ac:dyDescent="0.25">
      <c r="A3" s="11">
        <v>2</v>
      </c>
      <c r="B3" s="12" t="s">
        <v>38</v>
      </c>
      <c r="C3" s="13">
        <v>13.49</v>
      </c>
    </row>
    <row r="4" spans="1:3" x14ac:dyDescent="0.25">
      <c r="A4" s="11">
        <v>3</v>
      </c>
      <c r="B4" s="12" t="s">
        <v>39</v>
      </c>
      <c r="C4" s="13">
        <v>15.99</v>
      </c>
    </row>
    <row r="5" spans="1:3" x14ac:dyDescent="0.25">
      <c r="A5" s="11">
        <v>4</v>
      </c>
      <c r="B5" s="12" t="s">
        <v>40</v>
      </c>
      <c r="C5" s="13">
        <v>12.99</v>
      </c>
    </row>
    <row r="6" spans="1:3" x14ac:dyDescent="0.25">
      <c r="A6" s="11">
        <v>5</v>
      </c>
      <c r="B6" s="12" t="s">
        <v>41</v>
      </c>
      <c r="C6" s="13">
        <v>13.99</v>
      </c>
    </row>
    <row r="7" spans="1:3" x14ac:dyDescent="0.25">
      <c r="A7" s="11">
        <v>6</v>
      </c>
      <c r="B7" s="12" t="s">
        <v>42</v>
      </c>
      <c r="C7" s="13">
        <v>16.489999999999998</v>
      </c>
    </row>
    <row r="8" spans="1:3" x14ac:dyDescent="0.25">
      <c r="A8" s="11">
        <v>7</v>
      </c>
      <c r="B8" s="12" t="s">
        <v>43</v>
      </c>
      <c r="C8" s="13">
        <v>15.49</v>
      </c>
    </row>
    <row r="9" spans="1:3" x14ac:dyDescent="0.25">
      <c r="A9" s="11">
        <v>8</v>
      </c>
      <c r="B9" s="12" t="s">
        <v>44</v>
      </c>
      <c r="C9" s="13">
        <v>12.49</v>
      </c>
    </row>
    <row r="10" spans="1:3" x14ac:dyDescent="0.25">
      <c r="A10" s="11">
        <v>9</v>
      </c>
      <c r="B10" s="12" t="s">
        <v>45</v>
      </c>
      <c r="C10" s="13">
        <v>13.49</v>
      </c>
    </row>
    <row r="11" spans="1:3" x14ac:dyDescent="0.25">
      <c r="A11" s="14">
        <v>10</v>
      </c>
      <c r="B11" s="15" t="s">
        <v>46</v>
      </c>
      <c r="C11" s="16">
        <v>14.49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B42B5-5F18-4CFF-86E4-074A360CF951}">
  <dimension ref="A1:E11"/>
  <sheetViews>
    <sheetView workbookViewId="0">
      <selection activeCell="A2" sqref="A2:E11"/>
    </sheetView>
  </sheetViews>
  <sheetFormatPr defaultRowHeight="15" x14ac:dyDescent="0.25"/>
  <cols>
    <col min="1" max="1" width="10.7109375" bestFit="1" customWidth="1"/>
    <col min="2" max="2" width="14.42578125" bestFit="1" customWidth="1"/>
    <col min="3" max="3" width="12.85546875" bestFit="1" customWidth="1"/>
    <col min="4" max="4" width="10.7109375" bestFit="1" customWidth="1"/>
    <col min="5" max="5" width="13" bestFit="1" customWidth="1"/>
  </cols>
  <sheetData>
    <row r="1" spans="1:5" x14ac:dyDescent="0.25">
      <c r="A1" t="s">
        <v>47</v>
      </c>
      <c r="B1" t="s">
        <v>0</v>
      </c>
      <c r="C1" t="s">
        <v>34</v>
      </c>
      <c r="D1" t="s">
        <v>48</v>
      </c>
      <c r="E1" t="s">
        <v>49</v>
      </c>
    </row>
    <row r="2" spans="1:5" x14ac:dyDescent="0.25">
      <c r="A2" s="4">
        <v>1</v>
      </c>
      <c r="B2" s="4">
        <v>1</v>
      </c>
      <c r="C2" s="4">
        <v>2</v>
      </c>
      <c r="D2" s="4">
        <v>3</v>
      </c>
      <c r="E2" s="7">
        <v>45809</v>
      </c>
    </row>
    <row r="3" spans="1:5" x14ac:dyDescent="0.25">
      <c r="A3" s="4">
        <v>2</v>
      </c>
      <c r="B3" s="4">
        <v>1</v>
      </c>
      <c r="C3" s="4">
        <v>7</v>
      </c>
      <c r="D3" s="4">
        <v>1</v>
      </c>
      <c r="E3" s="7">
        <v>45810</v>
      </c>
    </row>
    <row r="4" spans="1:5" x14ac:dyDescent="0.25">
      <c r="A4" s="4">
        <v>3</v>
      </c>
      <c r="B4" s="4">
        <v>2</v>
      </c>
      <c r="C4" s="4">
        <v>1</v>
      </c>
      <c r="D4" s="4">
        <v>4</v>
      </c>
      <c r="E4" s="7">
        <v>45810</v>
      </c>
    </row>
    <row r="5" spans="1:5" x14ac:dyDescent="0.25">
      <c r="A5" s="4">
        <v>4</v>
      </c>
      <c r="B5" s="4">
        <v>4</v>
      </c>
      <c r="C5" s="4">
        <v>5</v>
      </c>
      <c r="D5" s="4">
        <v>1</v>
      </c>
      <c r="E5" s="7">
        <v>45811</v>
      </c>
    </row>
    <row r="6" spans="1:5" x14ac:dyDescent="0.25">
      <c r="A6" s="4">
        <v>5</v>
      </c>
      <c r="B6" s="4">
        <v>4</v>
      </c>
      <c r="C6" s="4">
        <v>9</v>
      </c>
      <c r="D6" s="4">
        <v>3</v>
      </c>
      <c r="E6" s="7">
        <v>45811</v>
      </c>
    </row>
    <row r="7" spans="1:5" x14ac:dyDescent="0.25">
      <c r="A7" s="4">
        <v>6</v>
      </c>
      <c r="B7" s="4">
        <v>5</v>
      </c>
      <c r="C7" s="4">
        <v>10</v>
      </c>
      <c r="D7" s="4">
        <v>5</v>
      </c>
      <c r="E7" s="7">
        <v>45811</v>
      </c>
    </row>
    <row r="8" spans="1:5" x14ac:dyDescent="0.25">
      <c r="A8" s="4">
        <v>7</v>
      </c>
      <c r="B8" s="4">
        <v>7</v>
      </c>
      <c r="C8" s="4">
        <v>1</v>
      </c>
      <c r="D8" s="4">
        <v>3</v>
      </c>
      <c r="E8" s="7">
        <v>45812</v>
      </c>
    </row>
    <row r="9" spans="1:5" x14ac:dyDescent="0.25">
      <c r="A9" s="4">
        <v>8</v>
      </c>
      <c r="B9" s="4">
        <v>8</v>
      </c>
      <c r="C9" s="4">
        <v>8</v>
      </c>
      <c r="D9" s="4">
        <v>2</v>
      </c>
      <c r="E9" s="7">
        <v>45813</v>
      </c>
    </row>
    <row r="10" spans="1:5" x14ac:dyDescent="0.25">
      <c r="A10" s="4">
        <v>9</v>
      </c>
      <c r="B10" s="4">
        <v>9</v>
      </c>
      <c r="C10" s="4">
        <v>3</v>
      </c>
      <c r="D10" s="4">
        <v>4</v>
      </c>
      <c r="E10" s="7">
        <v>45813</v>
      </c>
    </row>
    <row r="11" spans="1:5" x14ac:dyDescent="0.25">
      <c r="A11" s="4">
        <v>10</v>
      </c>
      <c r="B11" s="4">
        <v>10</v>
      </c>
      <c r="C11" s="4">
        <v>1</v>
      </c>
      <c r="D11" s="4">
        <v>2</v>
      </c>
      <c r="E11" s="7">
        <v>45814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5A8BB-ED82-4124-B0C0-145C085A5D1E}">
  <dimension ref="A1:J11"/>
  <sheetViews>
    <sheetView workbookViewId="0">
      <selection activeCell="H1" activeCellId="1" sqref="D1:D11 H1:J11"/>
    </sheetView>
  </sheetViews>
  <sheetFormatPr defaultRowHeight="15" x14ac:dyDescent="0.25"/>
  <cols>
    <col min="2" max="2" width="13.140625" customWidth="1"/>
    <col min="3" max="3" width="11.42578125" customWidth="1"/>
    <col min="5" max="5" width="11.7109375" customWidth="1"/>
    <col min="6" max="6" width="12" customWidth="1"/>
    <col min="7" max="7" width="10.5703125" customWidth="1"/>
    <col min="8" max="8" width="21.42578125" customWidth="1"/>
    <col min="9" max="9" width="7.42578125" customWidth="1"/>
    <col min="10" max="10" width="12.42578125" customWidth="1"/>
  </cols>
  <sheetData>
    <row r="1" spans="1:10" x14ac:dyDescent="0.25">
      <c r="A1" s="1" t="s">
        <v>47</v>
      </c>
      <c r="B1" s="1" t="s">
        <v>0</v>
      </c>
      <c r="C1" s="1" t="s">
        <v>34</v>
      </c>
      <c r="D1" s="1" t="s">
        <v>48</v>
      </c>
      <c r="E1" s="1" t="s">
        <v>49</v>
      </c>
      <c r="F1" s="1" t="s">
        <v>1</v>
      </c>
      <c r="G1" s="1" t="s">
        <v>2</v>
      </c>
      <c r="H1" s="1" t="s">
        <v>35</v>
      </c>
      <c r="I1" s="1" t="s">
        <v>36</v>
      </c>
      <c r="J1" s="1" t="s">
        <v>50</v>
      </c>
    </row>
    <row r="2" spans="1:10" x14ac:dyDescent="0.25">
      <c r="A2" s="2">
        <v>1</v>
      </c>
      <c r="B2" s="2">
        <v>1</v>
      </c>
      <c r="C2" s="2">
        <v>2</v>
      </c>
      <c r="D2" s="2">
        <v>3</v>
      </c>
      <c r="E2" s="3">
        <v>45809</v>
      </c>
      <c r="F2" s="4" t="str">
        <f>VLOOKUP(B2,'Customers'!$A$2:$C$11,2,FALSE)</f>
        <v>Bob</v>
      </c>
      <c r="G2" s="4" t="str">
        <f>VLOOKUP(B2,'Customers'!$A$2:$C$11,3,FALSE)</f>
        <v>Smith</v>
      </c>
      <c r="H2" s="4" t="str">
        <f>VLOOKUP(C2,Products!$A$2:$C$11,2,FALSE)</f>
        <v>French Roast</v>
      </c>
      <c r="I2" s="4">
        <f>VLOOKUP(C2,Products!$A$2:$C$11,3,FALSE)</f>
        <v>13.49</v>
      </c>
      <c r="J2" s="4">
        <f>I2*D2</f>
        <v>40.47</v>
      </c>
    </row>
    <row r="3" spans="1:10" x14ac:dyDescent="0.25">
      <c r="A3" s="5">
        <v>2</v>
      </c>
      <c r="B3" s="5">
        <v>1</v>
      </c>
      <c r="C3" s="5">
        <v>7</v>
      </c>
      <c r="D3" s="5">
        <v>1</v>
      </c>
      <c r="E3" s="6">
        <v>45810</v>
      </c>
      <c r="F3" s="4" t="str">
        <f>VLOOKUP(B3,'Customers'!$A$2:$C$11,2,FALSE)</f>
        <v>Bob</v>
      </c>
      <c r="G3" s="4" t="str">
        <f>VLOOKUP(B3,'Customers'!$A$2:$C$11,3,FALSE)</f>
        <v>Smith</v>
      </c>
      <c r="H3" s="4" t="str">
        <f>VLOOKUP(C3,Products!$A$2:$C$11,2,FALSE)</f>
        <v>Guatemalan Antigua</v>
      </c>
      <c r="I3" s="4">
        <f>VLOOKUP(C3,Products!$A$2:$C$11,3,FALSE)</f>
        <v>15.49</v>
      </c>
      <c r="J3" s="4">
        <f t="shared" ref="J3:J11" si="0">I3*D3</f>
        <v>15.49</v>
      </c>
    </row>
    <row r="4" spans="1:10" x14ac:dyDescent="0.25">
      <c r="A4" s="2">
        <v>3</v>
      </c>
      <c r="B4" s="2">
        <v>2</v>
      </c>
      <c r="C4" s="2">
        <v>1</v>
      </c>
      <c r="D4" s="2">
        <v>4</v>
      </c>
      <c r="E4" s="3">
        <v>45810</v>
      </c>
      <c r="F4" s="4" t="str">
        <f>VLOOKUP(B4,'Customers'!$A$2:$C$11,2,FALSE)</f>
        <v>Eva</v>
      </c>
      <c r="G4" s="4" t="str">
        <f>VLOOKUP(B4,'Customers'!$A$2:$C$11,3,FALSE)</f>
        <v>Lee</v>
      </c>
      <c r="H4" s="4" t="str">
        <f>VLOOKUP(C4,Products!$A$2:$C$11,2,FALSE)</f>
        <v>Espresso Roast</v>
      </c>
      <c r="I4" s="4">
        <f>VLOOKUP(C4,Products!$A$2:$C$11,3,FALSE)</f>
        <v>14.99</v>
      </c>
      <c r="J4" s="4">
        <f t="shared" si="0"/>
        <v>59.96</v>
      </c>
    </row>
    <row r="5" spans="1:10" x14ac:dyDescent="0.25">
      <c r="A5" s="5">
        <v>4</v>
      </c>
      <c r="B5" s="5">
        <v>4</v>
      </c>
      <c r="C5" s="5">
        <v>5</v>
      </c>
      <c r="D5" s="5">
        <v>1</v>
      </c>
      <c r="E5" s="6">
        <v>45811</v>
      </c>
      <c r="F5" s="4" t="str">
        <f>VLOOKUP(B5,'Customers'!$A$2:$C$11,2,FALSE)</f>
        <v>Joe</v>
      </c>
      <c r="G5" s="4" t="str">
        <f>VLOOKUP(B5,'Customers'!$A$2:$C$11,3,FALSE)</f>
        <v>Taylor</v>
      </c>
      <c r="H5" s="4" t="str">
        <f>VLOOKUP(C5,Products!$A$2:$C$11,2,FALSE)</f>
        <v>Colombian Coffee</v>
      </c>
      <c r="I5" s="4">
        <f>VLOOKUP(C5,Products!$A$2:$C$11,3,FALSE)</f>
        <v>13.99</v>
      </c>
      <c r="J5" s="4">
        <f t="shared" si="0"/>
        <v>13.99</v>
      </c>
    </row>
    <row r="6" spans="1:10" x14ac:dyDescent="0.25">
      <c r="A6" s="2">
        <v>5</v>
      </c>
      <c r="B6" s="2">
        <v>4</v>
      </c>
      <c r="C6" s="2">
        <v>9</v>
      </c>
      <c r="D6" s="2">
        <v>3</v>
      </c>
      <c r="E6" s="3">
        <v>45811</v>
      </c>
      <c r="F6" s="4" t="str">
        <f>VLOOKUP(B6,'Customers'!$A$2:$C$11,2,FALSE)</f>
        <v>Joe</v>
      </c>
      <c r="G6" s="4" t="str">
        <f>VLOOKUP(B6,'Customers'!$A$2:$C$11,3,FALSE)</f>
        <v>Taylor</v>
      </c>
      <c r="H6" s="4" t="str">
        <f>VLOOKUP(C6,Products!$A$2:$C$11,2,FALSE)</f>
        <v>Decaf Medium Roast</v>
      </c>
      <c r="I6" s="4">
        <f>VLOOKUP(C6,Products!$A$2:$C$11,3,FALSE)</f>
        <v>13.49</v>
      </c>
      <c r="J6" s="4">
        <f t="shared" si="0"/>
        <v>40.47</v>
      </c>
    </row>
    <row r="7" spans="1:10" x14ac:dyDescent="0.25">
      <c r="A7" s="5">
        <v>6</v>
      </c>
      <c r="B7" s="5">
        <v>5</v>
      </c>
      <c r="C7" s="5">
        <v>10</v>
      </c>
      <c r="D7" s="5">
        <v>5</v>
      </c>
      <c r="E7" s="6">
        <v>45811</v>
      </c>
      <c r="F7" s="4" t="str">
        <f>VLOOKUP(B7,'Customers'!$A$2:$C$11,2,FALSE)</f>
        <v>Jim</v>
      </c>
      <c r="G7" s="4" t="str">
        <f>VLOOKUP(B7,'Customers'!$A$2:$C$11,3,FALSE)</f>
        <v>Popov</v>
      </c>
      <c r="H7" s="4" t="str">
        <f>VLOOKUP(C7,Products!$A$2:$C$11,2,FALSE)</f>
        <v>Vanilla Flavored Coffee</v>
      </c>
      <c r="I7" s="4">
        <f>VLOOKUP(C7,Products!$A$2:$C$11,3,FALSE)</f>
        <v>14.49</v>
      </c>
      <c r="J7" s="4">
        <f t="shared" si="0"/>
        <v>72.45</v>
      </c>
    </row>
    <row r="8" spans="1:10" x14ac:dyDescent="0.25">
      <c r="A8" s="2">
        <v>7</v>
      </c>
      <c r="B8" s="2">
        <v>7</v>
      </c>
      <c r="C8" s="2">
        <v>1</v>
      </c>
      <c r="D8" s="2">
        <v>3</v>
      </c>
      <c r="E8" s="3">
        <v>45812</v>
      </c>
      <c r="F8" s="4" t="str">
        <f>VLOOKUP(B8,'Customers'!$A$2:$C$11,2,FALSE)</f>
        <v>Sam</v>
      </c>
      <c r="G8" s="4" t="str">
        <f>VLOOKUP(B8,'Customers'!$A$2:$C$11,3,FALSE)</f>
        <v>Jakson</v>
      </c>
      <c r="H8" s="4" t="str">
        <f>VLOOKUP(C8,Products!$A$2:$C$11,2,FALSE)</f>
        <v>Espresso Roast</v>
      </c>
      <c r="I8" s="4">
        <f>VLOOKUP(C8,Products!$A$2:$C$11,3,FALSE)</f>
        <v>14.99</v>
      </c>
      <c r="J8" s="4">
        <f t="shared" si="0"/>
        <v>44.97</v>
      </c>
    </row>
    <row r="9" spans="1:10" x14ac:dyDescent="0.25">
      <c r="A9" s="5">
        <v>8</v>
      </c>
      <c r="B9" s="5">
        <v>8</v>
      </c>
      <c r="C9" s="5">
        <v>8</v>
      </c>
      <c r="D9" s="5">
        <v>2</v>
      </c>
      <c r="E9" s="6">
        <v>45813</v>
      </c>
      <c r="F9" s="4" t="str">
        <f>VLOOKUP(B9,'Customers'!$A$2:$C$11,2,FALSE)</f>
        <v>Max</v>
      </c>
      <c r="G9" s="4" t="str">
        <f>VLOOKUP(B9,'Customers'!$A$2:$C$11,3,FALSE)</f>
        <v>Hight</v>
      </c>
      <c r="H9" s="4" t="str">
        <f>VLOOKUP(C9,Products!$A$2:$C$11,2,FALSE)</f>
        <v>House Blend</v>
      </c>
      <c r="I9" s="4">
        <f>VLOOKUP(C9,Products!$A$2:$C$11,3,FALSE)</f>
        <v>12.49</v>
      </c>
      <c r="J9" s="4">
        <f t="shared" si="0"/>
        <v>24.98</v>
      </c>
    </row>
    <row r="10" spans="1:10" x14ac:dyDescent="0.25">
      <c r="A10" s="2">
        <v>9</v>
      </c>
      <c r="B10" s="2">
        <v>9</v>
      </c>
      <c r="C10" s="2">
        <v>3</v>
      </c>
      <c r="D10" s="2">
        <v>4</v>
      </c>
      <c r="E10" s="3">
        <v>45813</v>
      </c>
      <c r="F10" s="4" t="str">
        <f>VLOOKUP(B10,'Customers'!$A$2:$C$11,2,FALSE)</f>
        <v>Samanta</v>
      </c>
      <c r="G10" s="4" t="str">
        <f>VLOOKUP(B10,'Customers'!$A$2:$C$11,3,FALSE)</f>
        <v>Ivan</v>
      </c>
      <c r="H10" s="4" t="str">
        <f>VLOOKUP(C10,Products!$A$2:$C$11,2,FALSE)</f>
        <v>Italian Roast</v>
      </c>
      <c r="I10" s="4">
        <f>VLOOKUP(C10,Products!$A$2:$C$11,3,FALSE)</f>
        <v>15.99</v>
      </c>
      <c r="J10" s="4">
        <f t="shared" si="0"/>
        <v>63.96</v>
      </c>
    </row>
    <row r="11" spans="1:10" x14ac:dyDescent="0.25">
      <c r="A11" s="5">
        <v>10</v>
      </c>
      <c r="B11" s="5">
        <v>10</v>
      </c>
      <c r="C11" s="5">
        <v>1</v>
      </c>
      <c r="D11" s="5">
        <v>2</v>
      </c>
      <c r="E11" s="6">
        <v>45814</v>
      </c>
      <c r="F11" s="4" t="str">
        <f>VLOOKUP(B11,'Customers'!$A$2:$C$11,2,FALSE)</f>
        <v>Trisha</v>
      </c>
      <c r="G11" s="4" t="str">
        <f>VLOOKUP(B11,'Customers'!$A$2:$C$11,3,FALSE)</f>
        <v>Main</v>
      </c>
      <c r="H11" s="4" t="str">
        <f>VLOOKUP(C11,Products!$A$2:$C$11,2,FALSE)</f>
        <v>Espresso Roast</v>
      </c>
      <c r="I11" s="4">
        <f>VLOOKUP(C11,Products!$A$2:$C$11,3,FALSE)</f>
        <v>14.99</v>
      </c>
      <c r="J11" s="4">
        <f t="shared" si="0"/>
        <v>29.98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F4716-9D87-4427-B76C-472EE3D090EB}">
  <dimension ref="A1:C31"/>
  <sheetViews>
    <sheetView tabSelected="1" workbookViewId="0">
      <selection activeCell="S10" sqref="S10"/>
    </sheetView>
  </sheetViews>
  <sheetFormatPr defaultRowHeight="15" x14ac:dyDescent="0.25"/>
  <cols>
    <col min="1" max="1" width="20.85546875" customWidth="1"/>
    <col min="2" max="2" width="11.140625" bestFit="1" customWidth="1"/>
  </cols>
  <sheetData>
    <row r="1" spans="1:3" ht="20.25" x14ac:dyDescent="0.3">
      <c r="C1" s="21" t="s">
        <v>57</v>
      </c>
    </row>
    <row r="2" spans="1:3" ht="20.25" x14ac:dyDescent="0.3">
      <c r="C2" s="21"/>
    </row>
    <row r="3" spans="1:3" ht="15.75" x14ac:dyDescent="0.25">
      <c r="B3" s="22" t="s">
        <v>53</v>
      </c>
    </row>
    <row r="4" spans="1:3" ht="15.75" x14ac:dyDescent="0.25">
      <c r="A4" s="22"/>
    </row>
    <row r="5" spans="1:3" x14ac:dyDescent="0.25">
      <c r="A5" s="23" t="s">
        <v>58</v>
      </c>
      <c r="B5" s="24" t="s">
        <v>52</v>
      </c>
    </row>
    <row r="6" spans="1:3" x14ac:dyDescent="0.25">
      <c r="A6" s="25" t="s">
        <v>26</v>
      </c>
      <c r="B6" s="26">
        <v>24.98</v>
      </c>
    </row>
    <row r="7" spans="1:3" x14ac:dyDescent="0.25">
      <c r="A7" s="25" t="s">
        <v>29</v>
      </c>
      <c r="B7" s="26">
        <v>63.96</v>
      </c>
    </row>
    <row r="8" spans="1:3" x14ac:dyDescent="0.25">
      <c r="A8" s="25" t="s">
        <v>23</v>
      </c>
      <c r="B8" s="26">
        <v>44.97</v>
      </c>
    </row>
    <row r="9" spans="1:3" x14ac:dyDescent="0.25">
      <c r="A9" s="25" t="s">
        <v>8</v>
      </c>
      <c r="B9" s="26">
        <v>59.96</v>
      </c>
    </row>
    <row r="10" spans="1:3" x14ac:dyDescent="0.25">
      <c r="A10" s="25" t="s">
        <v>32</v>
      </c>
      <c r="B10" s="26">
        <v>29.98</v>
      </c>
    </row>
    <row r="11" spans="1:3" x14ac:dyDescent="0.25">
      <c r="A11" s="25" t="s">
        <v>17</v>
      </c>
      <c r="B11" s="26">
        <v>72.45</v>
      </c>
    </row>
    <row r="12" spans="1:3" x14ac:dyDescent="0.25">
      <c r="A12" s="25" t="s">
        <v>5</v>
      </c>
      <c r="B12" s="26">
        <v>55.96</v>
      </c>
    </row>
    <row r="13" spans="1:3" x14ac:dyDescent="0.25">
      <c r="A13" s="25" t="s">
        <v>14</v>
      </c>
      <c r="B13" s="26">
        <v>54.46</v>
      </c>
    </row>
    <row r="14" spans="1:3" x14ac:dyDescent="0.25">
      <c r="A14" s="25" t="s">
        <v>51</v>
      </c>
      <c r="B14" s="26">
        <v>406.71999999999997</v>
      </c>
    </row>
    <row r="20" spans="1:2" ht="15.75" x14ac:dyDescent="0.25">
      <c r="A20" s="22" t="s">
        <v>54</v>
      </c>
    </row>
    <row r="22" spans="1:2" x14ac:dyDescent="0.25">
      <c r="A22" s="19" t="s">
        <v>55</v>
      </c>
      <c r="B22" s="4" t="s">
        <v>56</v>
      </c>
    </row>
    <row r="23" spans="1:2" x14ac:dyDescent="0.25">
      <c r="A23" s="20" t="s">
        <v>41</v>
      </c>
      <c r="B23" s="12">
        <v>13.99</v>
      </c>
    </row>
    <row r="24" spans="1:2" x14ac:dyDescent="0.25">
      <c r="A24" s="20" t="s">
        <v>45</v>
      </c>
      <c r="B24" s="12">
        <v>40.47</v>
      </c>
    </row>
    <row r="25" spans="1:2" x14ac:dyDescent="0.25">
      <c r="A25" s="20" t="s">
        <v>37</v>
      </c>
      <c r="B25" s="12">
        <v>134.91</v>
      </c>
    </row>
    <row r="26" spans="1:2" x14ac:dyDescent="0.25">
      <c r="A26" s="20" t="s">
        <v>38</v>
      </c>
      <c r="B26" s="12">
        <v>40.47</v>
      </c>
    </row>
    <row r="27" spans="1:2" x14ac:dyDescent="0.25">
      <c r="A27" s="20" t="s">
        <v>43</v>
      </c>
      <c r="B27" s="12">
        <v>15.49</v>
      </c>
    </row>
    <row r="28" spans="1:2" x14ac:dyDescent="0.25">
      <c r="A28" s="20" t="s">
        <v>44</v>
      </c>
      <c r="B28" s="12">
        <v>24.98</v>
      </c>
    </row>
    <row r="29" spans="1:2" x14ac:dyDescent="0.25">
      <c r="A29" s="20" t="s">
        <v>39</v>
      </c>
      <c r="B29" s="12">
        <v>63.96</v>
      </c>
    </row>
    <row r="30" spans="1:2" x14ac:dyDescent="0.25">
      <c r="A30" s="20" t="s">
        <v>46</v>
      </c>
      <c r="B30" s="12">
        <v>72.45</v>
      </c>
    </row>
    <row r="31" spans="1:2" x14ac:dyDescent="0.25">
      <c r="A31" s="20" t="s">
        <v>51</v>
      </c>
      <c r="B31" s="12">
        <v>406.71999999999997</v>
      </c>
    </row>
  </sheetData>
  <pageMargins left="0.7" right="0.7" top="0.75" bottom="0.75" header="0.3" footer="0.3"/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715252-3A11-493F-972C-757DA108B4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Customers</vt:lpstr>
      <vt:lpstr>Products</vt:lpstr>
      <vt:lpstr>Orders</vt:lpstr>
      <vt:lpstr>OrderDetails</vt:lpstr>
      <vt:lpstr>PivotTable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kozhurin</dc:creator>
  <cp:lastModifiedBy>Sergey kozhurin</cp:lastModifiedBy>
  <dcterms:created xsi:type="dcterms:W3CDTF">2025-07-03T18:57:29Z</dcterms:created>
  <dcterms:modified xsi:type="dcterms:W3CDTF">2025-07-04T03:11:18Z</dcterms:modified>
</cp:coreProperties>
</file>