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stin\Downloads\"/>
    </mc:Choice>
  </mc:AlternateContent>
  <bookViews>
    <workbookView xWindow="-120" yWindow="-120" windowWidth="29040" windowHeight="15720"/>
  </bookViews>
  <sheets>
    <sheet name="Посещаемость" sheetId="1" r:id="rId1"/>
    <sheet name="Программа курса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T14" i="1" l="1"/>
  <c r="T8" i="1"/>
  <c r="T13" i="1"/>
  <c r="T12" i="1"/>
  <c r="T11" i="1"/>
  <c r="T10" i="1"/>
  <c r="T9" i="1"/>
  <c r="G12" i="1"/>
  <c r="G9" i="1"/>
  <c r="G8" i="1"/>
  <c r="G14" i="1"/>
  <c r="G11" i="1"/>
  <c r="G10" i="1"/>
  <c r="G13" i="1"/>
  <c r="T3" i="1"/>
  <c r="G4" i="1"/>
  <c r="T4" i="1"/>
  <c r="G5" i="1"/>
  <c r="T5" i="1"/>
  <c r="G6" i="1"/>
  <c r="T6" i="1"/>
  <c r="G7" i="1"/>
  <c r="T7" i="1"/>
  <c r="G15" i="1" l="1"/>
</calcChain>
</file>

<file path=xl/sharedStrings.xml><?xml version="1.0" encoding="utf-8"?>
<sst xmlns="http://schemas.openxmlformats.org/spreadsheetml/2006/main" count="61" uniqueCount="50">
  <si>
    <t>Студент</t>
  </si>
  <si>
    <t>Группа</t>
  </si>
  <si>
    <t>Зачётная задача 1</t>
  </si>
  <si>
    <t>Зачётная задача 2</t>
  </si>
  <si>
    <t xml:space="preserve"> </t>
  </si>
  <si>
    <t>Процент посещаемости</t>
  </si>
  <si>
    <t>Бонус</t>
  </si>
  <si>
    <t>Число пар →</t>
  </si>
  <si>
    <t>1. Понятие о волновых процессах. Разные типы волн. Кинематические и гиперболические волны. Диспергирующие волны. Волны в системах реакция — диффузия.</t>
  </si>
  <si>
    <t>2. Уравнение Лиувилля для функции (плотности) распределения сохраняющейся величины в дифференциальной и интегральной формах. Уравнения с источниками и столкновительными слагаемыми. Примеры: уравнение переноса, волновое уравнение, уравнение Хопфа, кинетическое уравнение Больцмана, уравнение Фоккера — Планка.</t>
  </si>
  <si>
    <t>3. Кинематические волны в одномерном пространстве. Метод характеристик. Общие решения уравнения переноса, уравнения Хопфа.</t>
  </si>
  <si>
    <t>4. Волны разрежения и сжатия. Опрокидывание волн. Время опрокидывания.</t>
  </si>
  <si>
    <t>5. Ударные волны. Формирование разрывов и слабые решения. Граничные условия на разрыве.</t>
  </si>
  <si>
    <t>6. Пример кинематических волн: волны в потоке транспорта. Задача о светофоре.</t>
  </si>
  <si>
    <t>7. Устойчивость однородного потока транспорта при учёте конечности времени реакции водителя и влияния градиента функции распределения на плотность потока.</t>
  </si>
  <si>
    <t>8. Автомодельные решения в виде стационарной волны. Структура ударной волны. Влияние запаздывания.</t>
  </si>
  <si>
    <t>9. Уравнение Бюргерса. Замена Коула — Хопфа. Решение начальной задачи.</t>
  </si>
  <si>
    <t>10. Решение уравнения Бюргерса в виде стационарной волны. Слияние ударных волн.</t>
  </si>
  <si>
    <t>11. Число Рейнольдса. Связь между решением уравнения Бюргерса в пределе бесконечно малой диффузии и слабым решением уравнения Хопфа.</t>
  </si>
  <si>
    <t>12. Линейные диспергирующие волны. Дисперсионное соотношение для линейных уравнений и систем уравнений.</t>
  </si>
  <si>
    <t>13. Дисперсионное соотношение в континуальных и дискретных пространствах. Волновое число (волновой вектор) на решётке. Зона Бриллюэна.</t>
  </si>
  <si>
    <t>14. Волновые пакеты. Амплитудная и частотная модуляция. Фазовая и групповая скорости.</t>
  </si>
  <si>
    <t>15. Асимптотическое поведение волновых пакетов при больших временах. Метод стационарной фазы. Поверхности постоянной фазы на пространственно-временной диаграмме.</t>
  </si>
  <si>
    <t>16. Дисперсия волновых пакетов. Уравнение Шрёдингера. Дифракция волн.</t>
  </si>
  <si>
    <t xml:space="preserve">17. Автомодельное решение однородного уравнения Шрёдингера. Сжатие и фокусировка с помощью квадратичной коррекции фазы. </t>
  </si>
  <si>
    <t>18. Примеры волн в системах реакция — диффузия. Уравнение Колмогорова — Петровского — Пискунова. Уравнение Зельдовича — Франк-Каменецкого. Волны горения и переключения.</t>
  </si>
  <si>
    <t>19. Многомерные системы реакция — диффузия. Неустойчивость Тьюринга. Образование структур. Спиральные волны.</t>
  </si>
  <si>
    <t>3821Б1ПМоп2</t>
  </si>
  <si>
    <t>Благодеров Всеволод Александрович</t>
  </si>
  <si>
    <t>Еремеев Владимир Петрович</t>
  </si>
  <si>
    <t>Ермолаев Денис Александрович</t>
  </si>
  <si>
    <t>Киселева Ксения Владимировна</t>
  </si>
  <si>
    <t>Князев Никита Константинович</t>
  </si>
  <si>
    <t>Кузьмин Александр Евгеньевич</t>
  </si>
  <si>
    <t>Мальцев Максим Константинович</t>
  </si>
  <si>
    <t>Нестеров Дмитрий Романович</t>
  </si>
  <si>
    <t>Рачковский Дмитрий Андреевич</t>
  </si>
  <si>
    <t>Свистунов Михаил Алексеевич</t>
  </si>
  <si>
    <t>Сорокина Анна Алексеевна</t>
  </si>
  <si>
    <t>Щербаков Павел Андреевич</t>
  </si>
  <si>
    <t>Задача 6 (4)</t>
  </si>
  <si>
    <t>Задача 14 (5)</t>
  </si>
  <si>
    <t>Задача 4 (6)</t>
  </si>
  <si>
    <t>Задача 2 (8)</t>
  </si>
  <si>
    <t>Задача 9б (9)</t>
  </si>
  <si>
    <t>Задача 1 (8)</t>
  </si>
  <si>
    <t>Задача 10 (7)</t>
  </si>
  <si>
    <t>Задача 13 (6)</t>
  </si>
  <si>
    <t>Задача 5 (7)</t>
  </si>
  <si>
    <t>Задача 9а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</si>
</sst>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scheme val="minor"/>
    </font>
    <font>
      <sz val="11"/>
      <color theme="1"/>
      <name val="Arial"/>
    </font>
    <font>
      <sz val="11"/>
      <name val="Calibri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/>
  </cellStyleXfs>
  <cellXfs count="43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2" fillId="2" borderId="0" xfId="1" applyBorder="1"/>
    <xf numFmtId="10" fontId="0" fillId="0" borderId="0" xfId="0" applyNumberFormat="1"/>
    <xf numFmtId="0" fontId="0" fillId="0" borderId="2" xfId="0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5" xfId="0" applyBorder="1"/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2" borderId="6" xfId="1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3" fillId="0" borderId="9" xfId="0" applyFont="1" applyBorder="1"/>
    <xf numFmtId="0" fontId="6" fillId="0" borderId="9" xfId="0" applyFont="1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6" fillId="0" borderId="8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11" xfId="0" applyFont="1" applyBorder="1"/>
    <xf numFmtId="0" fontId="3" fillId="0" borderId="12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17" xfId="0" applyBorder="1"/>
    <xf numFmtId="9" fontId="0" fillId="0" borderId="14" xfId="0" applyNumberFormat="1" applyBorder="1"/>
    <xf numFmtId="9" fontId="0" fillId="0" borderId="15" xfId="0" applyNumberFormat="1" applyBorder="1"/>
    <xf numFmtId="9" fontId="0" fillId="0" borderId="16" xfId="0" applyNumberFormat="1" applyBorder="1"/>
    <xf numFmtId="0" fontId="0" fillId="0" borderId="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2" borderId="0" xfId="1"/>
    <xf numFmtId="0" fontId="2" fillId="2" borderId="2" xfId="1" applyBorder="1"/>
    <xf numFmtId="0" fontId="2" fillId="2" borderId="16" xfId="1" applyBorder="1"/>
  </cellXfs>
  <cellStyles count="2">
    <cellStyle name="Обычный" xfId="0" builtinId="0"/>
    <cellStyle name="Хороший" xfId="1" builtinId="26"/>
  </cellStyles>
  <dxfs count="3">
    <dxf>
      <font>
        <color rgb="FF006100"/>
      </font>
      <numFmt numFmtId="14" formatCode="0.00%"/>
      <fill>
        <patternFill patternType="solid">
          <fgColor rgb="FFC6EFCE"/>
          <bgColor rgb="FFC6EFCE"/>
        </patternFill>
      </fill>
    </dxf>
    <dxf>
      <font>
        <color rgb="FF9C0006"/>
      </font>
      <numFmt numFmtId="14" formatCode="0.00%"/>
      <fill>
        <patternFill patternType="solid">
          <fgColor rgb="FFFFC7CE"/>
          <bgColor rgb="FFFFC7CE"/>
        </patternFill>
      </fill>
    </dxf>
    <dxf>
      <font>
        <color rgb="FF9C5700"/>
      </font>
      <numFmt numFmtId="14" formatCode="0.00%"/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tabSelected="1" workbookViewId="0">
      <selection activeCell="I6" sqref="I6"/>
    </sheetView>
  </sheetViews>
  <sheetFormatPr defaultRowHeight="15" x14ac:dyDescent="0.25"/>
  <cols>
    <col min="1" max="1" width="37.5703125" customWidth="1"/>
    <col min="2" max="4" width="17.7109375" customWidth="1"/>
    <col min="5" max="5" width="8.5703125" customWidth="1"/>
    <col min="6" max="6" width="0.5703125" customWidth="1"/>
    <col min="7" max="7" width="24" customWidth="1"/>
    <col min="8" max="18" width="10.140625" customWidth="1"/>
  </cols>
  <sheetData>
    <row r="1" spans="1:20" x14ac:dyDescent="0.25">
      <c r="A1" s="15" t="s">
        <v>0</v>
      </c>
      <c r="B1" s="22" t="s">
        <v>1</v>
      </c>
      <c r="C1" s="27" t="s">
        <v>2</v>
      </c>
      <c r="D1" s="27" t="s">
        <v>3</v>
      </c>
      <c r="E1" s="6" t="s">
        <v>4</v>
      </c>
      <c r="F1" s="6"/>
      <c r="G1" s="27" t="s">
        <v>5</v>
      </c>
      <c r="H1" s="7">
        <v>45700</v>
      </c>
      <c r="I1" s="7">
        <v>45707</v>
      </c>
      <c r="J1" s="7">
        <v>45714</v>
      </c>
      <c r="K1" s="7">
        <v>45721</v>
      </c>
      <c r="L1" s="7">
        <v>45728</v>
      </c>
      <c r="M1" s="7">
        <v>45742</v>
      </c>
      <c r="N1" s="7">
        <v>45749</v>
      </c>
      <c r="O1" s="7">
        <v>45756</v>
      </c>
      <c r="P1" s="7">
        <v>45763</v>
      </c>
      <c r="Q1" s="7">
        <v>45770</v>
      </c>
      <c r="R1" s="8">
        <v>45777</v>
      </c>
      <c r="S1" t="s">
        <v>6</v>
      </c>
    </row>
    <row r="2" spans="1:20" ht="15.75" thickBot="1" x14ac:dyDescent="0.3">
      <c r="A2" s="16"/>
      <c r="B2" s="23"/>
      <c r="C2" s="28"/>
      <c r="D2" s="28"/>
      <c r="F2" t="s">
        <v>7</v>
      </c>
      <c r="G2" s="28">
        <f>SUM(H2:R2)</f>
        <v>18</v>
      </c>
      <c r="H2">
        <v>2</v>
      </c>
      <c r="I2">
        <v>1</v>
      </c>
      <c r="J2">
        <v>2</v>
      </c>
      <c r="K2">
        <v>1</v>
      </c>
      <c r="L2">
        <v>2</v>
      </c>
      <c r="M2">
        <v>2</v>
      </c>
      <c r="N2">
        <v>2</v>
      </c>
      <c r="O2">
        <v>2</v>
      </c>
      <c r="P2">
        <v>1</v>
      </c>
      <c r="Q2">
        <v>2</v>
      </c>
      <c r="R2" s="9">
        <v>1</v>
      </c>
    </row>
    <row r="3" spans="1:20" x14ac:dyDescent="0.25">
      <c r="A3" s="20" t="s">
        <v>28</v>
      </c>
      <c r="B3" s="24" t="s">
        <v>27</v>
      </c>
      <c r="C3" s="27" t="s">
        <v>43</v>
      </c>
      <c r="D3" s="27"/>
      <c r="E3" s="6"/>
      <c r="F3" s="6"/>
      <c r="G3" s="32">
        <f>SUM(H3:R3)/$G$2</f>
        <v>0.44444444444444442</v>
      </c>
      <c r="H3" s="6">
        <v>2</v>
      </c>
      <c r="I3" s="6"/>
      <c r="J3" s="6">
        <v>2</v>
      </c>
      <c r="K3" s="41">
        <v>1</v>
      </c>
      <c r="L3" s="6">
        <v>1</v>
      </c>
      <c r="M3" s="6">
        <v>2</v>
      </c>
      <c r="N3" s="6"/>
      <c r="O3" s="6"/>
      <c r="P3" s="6"/>
      <c r="Q3" s="6"/>
      <c r="R3" s="21"/>
      <c r="S3" s="37"/>
      <c r="T3" s="38">
        <f>(SUM(H3:R3)+S3*0.5)/$G$2</f>
        <v>0.44444444444444442</v>
      </c>
    </row>
    <row r="4" spans="1:20" x14ac:dyDescent="0.25">
      <c r="A4" s="17" t="s">
        <v>29</v>
      </c>
      <c r="B4" s="25" t="s">
        <v>27</v>
      </c>
      <c r="C4" s="28" t="s">
        <v>44</v>
      </c>
      <c r="D4" s="28"/>
      <c r="G4" s="33">
        <f>SUM(H4:Q4)/$G$2</f>
        <v>0.55555555555555558</v>
      </c>
      <c r="H4" s="4">
        <v>2</v>
      </c>
      <c r="I4">
        <v>1</v>
      </c>
      <c r="J4">
        <v>2</v>
      </c>
      <c r="K4">
        <v>1</v>
      </c>
      <c r="L4">
        <v>2</v>
      </c>
      <c r="M4">
        <v>2</v>
      </c>
      <c r="R4" s="10"/>
      <c r="S4" s="35"/>
      <c r="T4" s="31">
        <f>(SUM(H4:Q4)+S4*0.5)/$G$2</f>
        <v>0.55555555555555558</v>
      </c>
    </row>
    <row r="5" spans="1:20" x14ac:dyDescent="0.25">
      <c r="A5" s="17" t="s">
        <v>30</v>
      </c>
      <c r="B5" s="25" t="s">
        <v>27</v>
      </c>
      <c r="C5" s="28" t="s">
        <v>42</v>
      </c>
      <c r="D5" s="28"/>
      <c r="G5" s="33">
        <f>SUM(H5:Q5)/$G$2</f>
        <v>0.55555555555555558</v>
      </c>
      <c r="H5">
        <v>2</v>
      </c>
      <c r="I5" s="40">
        <v>1</v>
      </c>
      <c r="J5">
        <v>2</v>
      </c>
      <c r="K5">
        <v>1</v>
      </c>
      <c r="L5">
        <v>2</v>
      </c>
      <c r="M5">
        <v>2</v>
      </c>
      <c r="R5" s="10"/>
      <c r="S5" s="35"/>
      <c r="T5" s="31">
        <f>(SUM(H5:Q5)+S5*0.5)/$G$2</f>
        <v>0.55555555555555558</v>
      </c>
    </row>
    <row r="6" spans="1:20" x14ac:dyDescent="0.25">
      <c r="A6" s="17" t="s">
        <v>31</v>
      </c>
      <c r="B6" s="25" t="s">
        <v>27</v>
      </c>
      <c r="C6" s="28" t="s">
        <v>41</v>
      </c>
      <c r="D6" s="28"/>
      <c r="G6" s="33">
        <f>SUM(H6:Q6)/$G$2</f>
        <v>0.44444444444444442</v>
      </c>
      <c r="H6">
        <v>2</v>
      </c>
      <c r="I6">
        <v>1</v>
      </c>
      <c r="K6">
        <v>1</v>
      </c>
      <c r="L6">
        <v>2</v>
      </c>
      <c r="M6">
        <v>2</v>
      </c>
      <c r="R6" s="10"/>
      <c r="S6" s="35"/>
      <c r="T6" s="31">
        <f>(SUM(H6:Q6)+S6*0.5)/$G$2</f>
        <v>0.44444444444444442</v>
      </c>
    </row>
    <row r="7" spans="1:20" x14ac:dyDescent="0.25">
      <c r="A7" s="17" t="s">
        <v>32</v>
      </c>
      <c r="B7" s="25" t="s">
        <v>27</v>
      </c>
      <c r="C7" s="28" t="s">
        <v>45</v>
      </c>
      <c r="D7" s="28"/>
      <c r="G7" s="33">
        <f>SUM(H7:Q7)/$G$2</f>
        <v>0.55555555555555558</v>
      </c>
      <c r="H7" s="4">
        <v>2</v>
      </c>
      <c r="I7">
        <v>1</v>
      </c>
      <c r="J7">
        <v>2</v>
      </c>
      <c r="K7">
        <v>1</v>
      </c>
      <c r="L7">
        <v>2</v>
      </c>
      <c r="M7">
        <v>2</v>
      </c>
      <c r="R7" s="10"/>
      <c r="S7" s="35"/>
      <c r="T7" s="31">
        <f>(SUM(H7:Q7)+S7*0.5)/$G$2</f>
        <v>0.55555555555555558</v>
      </c>
    </row>
    <row r="8" spans="1:20" x14ac:dyDescent="0.25">
      <c r="A8" s="18" t="s">
        <v>33</v>
      </c>
      <c r="B8" s="25" t="s">
        <v>27</v>
      </c>
      <c r="C8" s="28"/>
      <c r="D8" s="28"/>
      <c r="G8" s="33">
        <f>SUM(H8:Q8)/$G$2</f>
        <v>0.27777777777777779</v>
      </c>
      <c r="H8">
        <v>2</v>
      </c>
      <c r="K8">
        <v>1</v>
      </c>
      <c r="M8">
        <v>2</v>
      </c>
      <c r="R8" s="9"/>
      <c r="S8" s="35"/>
      <c r="T8" s="31">
        <f>(SUM(H8:Q8)+S8*0.5)/$G$2</f>
        <v>0.27777777777777779</v>
      </c>
    </row>
    <row r="9" spans="1:20" x14ac:dyDescent="0.25">
      <c r="A9" s="18" t="s">
        <v>34</v>
      </c>
      <c r="B9" s="25" t="s">
        <v>27</v>
      </c>
      <c r="C9" s="28" t="s">
        <v>46</v>
      </c>
      <c r="D9" s="28"/>
      <c r="G9" s="33">
        <f>SUM(H9:Q9)/$G$2</f>
        <v>0.55555555555555558</v>
      </c>
      <c r="H9" s="4">
        <v>2</v>
      </c>
      <c r="I9">
        <v>1</v>
      </c>
      <c r="J9">
        <v>2</v>
      </c>
      <c r="K9">
        <v>1</v>
      </c>
      <c r="L9">
        <v>2</v>
      </c>
      <c r="M9">
        <v>2</v>
      </c>
      <c r="R9" s="9"/>
      <c r="S9" s="35"/>
      <c r="T9" s="31">
        <f>(SUM(H9:Q9)+S9*0.5)/$G$2</f>
        <v>0.55555555555555558</v>
      </c>
    </row>
    <row r="10" spans="1:20" x14ac:dyDescent="0.25">
      <c r="A10" s="18" t="s">
        <v>35</v>
      </c>
      <c r="B10" s="25" t="s">
        <v>27</v>
      </c>
      <c r="C10" s="28"/>
      <c r="D10" s="28"/>
      <c r="G10" s="33">
        <f>SUM(H10:Q10)/$G$2</f>
        <v>0</v>
      </c>
      <c r="R10" s="9"/>
      <c r="S10" s="35"/>
      <c r="T10" s="31">
        <f>(SUM(H10:Q10)+S10*0.5)/$G$2</f>
        <v>0</v>
      </c>
    </row>
    <row r="11" spans="1:20" x14ac:dyDescent="0.25">
      <c r="A11" s="18" t="s">
        <v>36</v>
      </c>
      <c r="B11" s="25" t="s">
        <v>27</v>
      </c>
      <c r="C11" s="28" t="s">
        <v>47</v>
      </c>
      <c r="D11" s="28"/>
      <c r="G11" s="33">
        <f>SUM(H11:Q11)/$G$2</f>
        <v>0.3888888888888889</v>
      </c>
      <c r="I11" s="40">
        <v>1</v>
      </c>
      <c r="J11">
        <v>2</v>
      </c>
      <c r="L11">
        <v>2</v>
      </c>
      <c r="M11">
        <v>2</v>
      </c>
      <c r="R11" s="9"/>
      <c r="S11" s="35"/>
      <c r="T11" s="31">
        <f>(SUM(H11:Q11)+S11*0.5)/$G$2</f>
        <v>0.3888888888888889</v>
      </c>
    </row>
    <row r="12" spans="1:20" x14ac:dyDescent="0.25">
      <c r="A12" s="18" t="s">
        <v>37</v>
      </c>
      <c r="B12" s="25" t="s">
        <v>27</v>
      </c>
      <c r="C12" s="29" t="s">
        <v>49</v>
      </c>
      <c r="D12" s="29"/>
      <c r="E12" s="1"/>
      <c r="F12" s="1"/>
      <c r="G12" s="33">
        <f>SUM(H12:Q12)/$G$2</f>
        <v>0.44444444444444442</v>
      </c>
      <c r="H12" s="4">
        <v>2</v>
      </c>
      <c r="I12">
        <v>1</v>
      </c>
      <c r="J12">
        <v>2</v>
      </c>
      <c r="K12">
        <v>1</v>
      </c>
      <c r="M12">
        <v>2</v>
      </c>
      <c r="R12" s="9"/>
      <c r="S12" s="35"/>
      <c r="T12" s="31">
        <f>(SUM(H12:Q12)+S12*0.5)/$G$2</f>
        <v>0.44444444444444442</v>
      </c>
    </row>
    <row r="13" spans="1:20" x14ac:dyDescent="0.25">
      <c r="A13" s="18" t="s">
        <v>38</v>
      </c>
      <c r="B13" s="25" t="s">
        <v>27</v>
      </c>
      <c r="C13" s="29" t="s">
        <v>48</v>
      </c>
      <c r="D13" s="29"/>
      <c r="E13" s="1"/>
      <c r="F13" s="1"/>
      <c r="G13" s="33">
        <f>SUM(H13:Q13)/$G$2</f>
        <v>0.3888888888888889</v>
      </c>
      <c r="I13">
        <v>1</v>
      </c>
      <c r="J13" s="40">
        <v>2</v>
      </c>
      <c r="L13">
        <v>2</v>
      </c>
      <c r="M13">
        <v>2</v>
      </c>
      <c r="R13" s="9"/>
      <c r="S13" s="35"/>
      <c r="T13" s="31">
        <f>(SUM(H13:Q13)+S13*0.5)/$G$2</f>
        <v>0.3888888888888889</v>
      </c>
    </row>
    <row r="14" spans="1:20" ht="15.75" thickBot="1" x14ac:dyDescent="0.3">
      <c r="A14" s="19" t="s">
        <v>39</v>
      </c>
      <c r="B14" s="26" t="s">
        <v>27</v>
      </c>
      <c r="C14" s="42" t="s">
        <v>40</v>
      </c>
      <c r="D14" s="30"/>
      <c r="E14" s="11"/>
      <c r="F14" s="11"/>
      <c r="G14" s="34">
        <f>SUM(H14:Q14)/$G$2</f>
        <v>0.55555555555555558</v>
      </c>
      <c r="H14" s="12">
        <v>2</v>
      </c>
      <c r="I14" s="13">
        <v>1</v>
      </c>
      <c r="J14" s="13">
        <v>2</v>
      </c>
      <c r="K14" s="13">
        <v>1</v>
      </c>
      <c r="L14" s="12">
        <v>2</v>
      </c>
      <c r="M14" s="13">
        <v>2</v>
      </c>
      <c r="N14" s="13"/>
      <c r="O14" s="13"/>
      <c r="P14" s="13"/>
      <c r="Q14" s="13"/>
      <c r="R14" s="14"/>
      <c r="S14" s="36"/>
      <c r="T14" s="39">
        <f>(SUM(H14:Q14)+S14*0.5)/$G$2</f>
        <v>0.55555555555555558</v>
      </c>
    </row>
    <row r="15" spans="1:20" x14ac:dyDescent="0.25">
      <c r="C15" s="1"/>
      <c r="D15" s="1"/>
      <c r="E15" s="1"/>
      <c r="F15" s="1"/>
      <c r="G15" s="5">
        <f>AVERAGE(G3:G14)</f>
        <v>0.43055555555555552</v>
      </c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</sheetData>
  <phoneticPr fontId="5" type="noConversion"/>
  <conditionalFormatting sqref="G3:G14">
    <cfRule type="cellIs" dxfId="2" priority="1" operator="between">
      <formula>0.2</formula>
      <formula>0.799999</formula>
    </cfRule>
    <cfRule type="cellIs" dxfId="1" priority="2" operator="lessThan">
      <formula>0.2</formula>
    </cfRule>
    <cfRule type="cellIs" dxfId="0" priority="3" operator="greaterThanOrEqual">
      <formula>0.799999</formula>
    </cfRule>
  </conditionalFormatting>
  <pageMargins left="0.70078740157480324" right="0.70078740157480324" top="0.75196850393700776" bottom="0.75196850393700776" header="0.3" footer="0.3"/>
  <pageSetup paperSize="9"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" sqref="A2"/>
    </sheetView>
  </sheetViews>
  <sheetFormatPr defaultRowHeight="15" x14ac:dyDescent="0.25"/>
  <cols>
    <col min="1" max="1" width="83" style="2" customWidth="1"/>
  </cols>
  <sheetData>
    <row r="1" spans="1:1" ht="61.5" customHeight="1" x14ac:dyDescent="0.25">
      <c r="A1" s="3" t="s">
        <v>8</v>
      </c>
    </row>
    <row r="2" spans="1:1" ht="61.5" customHeight="1" x14ac:dyDescent="0.25">
      <c r="A2" s="3" t="s">
        <v>9</v>
      </c>
    </row>
    <row r="3" spans="1:1" ht="61.5" customHeight="1" x14ac:dyDescent="0.25">
      <c r="A3" s="3" t="s">
        <v>10</v>
      </c>
    </row>
    <row r="4" spans="1:1" ht="61.5" customHeight="1" x14ac:dyDescent="0.25">
      <c r="A4" s="3" t="s">
        <v>11</v>
      </c>
    </row>
    <row r="5" spans="1:1" ht="61.5" customHeight="1" x14ac:dyDescent="0.25">
      <c r="A5" s="3" t="s">
        <v>12</v>
      </c>
    </row>
    <row r="6" spans="1:1" ht="61.5" customHeight="1" x14ac:dyDescent="0.25">
      <c r="A6" s="3" t="s">
        <v>13</v>
      </c>
    </row>
    <row r="7" spans="1:1" ht="61.5" customHeight="1" x14ac:dyDescent="0.25">
      <c r="A7" s="3" t="s">
        <v>14</v>
      </c>
    </row>
    <row r="8" spans="1:1" ht="61.5" customHeight="1" x14ac:dyDescent="0.25">
      <c r="A8" s="3" t="s">
        <v>15</v>
      </c>
    </row>
    <row r="9" spans="1:1" ht="61.5" customHeight="1" x14ac:dyDescent="0.25">
      <c r="A9" s="3" t="s">
        <v>16</v>
      </c>
    </row>
    <row r="10" spans="1:1" ht="61.5" customHeight="1" x14ac:dyDescent="0.25">
      <c r="A10" s="3" t="s">
        <v>17</v>
      </c>
    </row>
    <row r="11" spans="1:1" ht="61.5" customHeight="1" x14ac:dyDescent="0.25">
      <c r="A11" s="3" t="s">
        <v>18</v>
      </c>
    </row>
    <row r="12" spans="1:1" ht="61.5" customHeight="1" x14ac:dyDescent="0.25">
      <c r="A12" s="3" t="s">
        <v>19</v>
      </c>
    </row>
    <row r="13" spans="1:1" ht="61.5" customHeight="1" x14ac:dyDescent="0.25">
      <c r="A13" s="3" t="s">
        <v>20</v>
      </c>
    </row>
    <row r="14" spans="1:1" ht="61.5" customHeight="1" x14ac:dyDescent="0.25">
      <c r="A14" s="3" t="s">
        <v>21</v>
      </c>
    </row>
    <row r="15" spans="1:1" ht="61.5" customHeight="1" x14ac:dyDescent="0.25">
      <c r="A15" s="3" t="s">
        <v>22</v>
      </c>
    </row>
    <row r="16" spans="1:1" ht="61.5" customHeight="1" x14ac:dyDescent="0.25">
      <c r="A16" s="3" t="s">
        <v>23</v>
      </c>
    </row>
    <row r="17" spans="1:1" ht="61.5" customHeight="1" x14ac:dyDescent="0.25">
      <c r="A17" s="3" t="s">
        <v>24</v>
      </c>
    </row>
    <row r="18" spans="1:1" ht="61.5" customHeight="1" x14ac:dyDescent="0.25">
      <c r="A18" s="3" t="s">
        <v>25</v>
      </c>
    </row>
    <row r="19" spans="1:1" ht="61.5" customHeight="1" x14ac:dyDescent="0.25">
      <c r="A19" s="3" t="s">
        <v>26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Программа курса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Костин Василий Александрович</cp:lastModifiedBy>
  <cp:revision>26</cp:revision>
  <dcterms:modified xsi:type="dcterms:W3CDTF">2025-03-26T09:49:56Z</dcterms:modified>
</cp:coreProperties>
</file>