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boni/Desktop/RBootcamp/RBootcamp/hw/excel-challenge/"/>
    </mc:Choice>
  </mc:AlternateContent>
  <xr:revisionPtr revIDLastSave="0" documentId="13_ncr:1_{2FDEBEE5-199A-1342-98D3-FFD5047F17C2}" xr6:coauthVersionLast="46" xr6:coauthVersionMax="46" xr10:uidLastSave="{00000000-0000-0000-0000-000000000000}"/>
  <bookViews>
    <workbookView xWindow="25600" yWindow="-6340" windowWidth="28360" windowHeight="17440" activeTab="5" xr2:uid="{00000000-000D-0000-FFFF-FFFF00000000}"/>
  </bookViews>
  <sheets>
    <sheet name="MAIN" sheetId="1" r:id="rId1"/>
    <sheet name="Pivot per category" sheetId="4" r:id="rId2"/>
    <sheet name="Pivot per sub category" sheetId="5" r:id="rId3"/>
    <sheet name="Pivot by month" sheetId="6" r:id="rId4"/>
    <sheet name="Goal Outcomes" sheetId="7" r:id="rId5"/>
    <sheet name="Backers01" sheetId="8" r:id="rId6"/>
  </sheets>
  <definedNames>
    <definedName name="_xlnm._FilterDatabase" localSheetId="0" hidden="1">MAIN!$A$1:$T$4115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8" l="1"/>
  <c r="J5" i="8" s="1"/>
  <c r="I3" i="8"/>
  <c r="F2" i="7" l="1"/>
  <c r="B3" i="7"/>
  <c r="R1532" i="8"/>
  <c r="K2187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R779" i="8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828" i="8"/>
  <c r="R829" i="8"/>
  <c r="R830" i="8"/>
  <c r="R831" i="8"/>
  <c r="R832" i="8"/>
  <c r="R833" i="8"/>
  <c r="R834" i="8"/>
  <c r="R835" i="8"/>
  <c r="R836" i="8"/>
  <c r="R837" i="8"/>
  <c r="R838" i="8"/>
  <c r="R839" i="8"/>
  <c r="R840" i="8"/>
  <c r="R841" i="8"/>
  <c r="R842" i="8"/>
  <c r="R843" i="8"/>
  <c r="R844" i="8"/>
  <c r="R845" i="8"/>
  <c r="R846" i="8"/>
  <c r="R847" i="8"/>
  <c r="R848" i="8"/>
  <c r="R849" i="8"/>
  <c r="R850" i="8"/>
  <c r="R851" i="8"/>
  <c r="R852" i="8"/>
  <c r="R853" i="8"/>
  <c r="R854" i="8"/>
  <c r="R855" i="8"/>
  <c r="R856" i="8"/>
  <c r="R857" i="8"/>
  <c r="R858" i="8"/>
  <c r="R859" i="8"/>
  <c r="R860" i="8"/>
  <c r="R861" i="8"/>
  <c r="R862" i="8"/>
  <c r="R863" i="8"/>
  <c r="R864" i="8"/>
  <c r="R865" i="8"/>
  <c r="R866" i="8"/>
  <c r="R867" i="8"/>
  <c r="R868" i="8"/>
  <c r="R869" i="8"/>
  <c r="R870" i="8"/>
  <c r="R871" i="8"/>
  <c r="R872" i="8"/>
  <c r="R873" i="8"/>
  <c r="R874" i="8"/>
  <c r="R875" i="8"/>
  <c r="R876" i="8"/>
  <c r="R877" i="8"/>
  <c r="R878" i="8"/>
  <c r="R879" i="8"/>
  <c r="R880" i="8"/>
  <c r="R881" i="8"/>
  <c r="R882" i="8"/>
  <c r="R883" i="8"/>
  <c r="R884" i="8"/>
  <c r="R885" i="8"/>
  <c r="R886" i="8"/>
  <c r="R887" i="8"/>
  <c r="R888" i="8"/>
  <c r="R889" i="8"/>
  <c r="R890" i="8"/>
  <c r="R891" i="8"/>
  <c r="R892" i="8"/>
  <c r="R893" i="8"/>
  <c r="R894" i="8"/>
  <c r="R895" i="8"/>
  <c r="R896" i="8"/>
  <c r="R897" i="8"/>
  <c r="R898" i="8"/>
  <c r="R899" i="8"/>
  <c r="R900" i="8"/>
  <c r="R901" i="8"/>
  <c r="R902" i="8"/>
  <c r="R903" i="8"/>
  <c r="R904" i="8"/>
  <c r="R905" i="8"/>
  <c r="R906" i="8"/>
  <c r="R907" i="8"/>
  <c r="R908" i="8"/>
  <c r="R909" i="8"/>
  <c r="R910" i="8"/>
  <c r="R911" i="8"/>
  <c r="R912" i="8"/>
  <c r="R913" i="8"/>
  <c r="R914" i="8"/>
  <c r="R915" i="8"/>
  <c r="R916" i="8"/>
  <c r="R917" i="8"/>
  <c r="R918" i="8"/>
  <c r="R919" i="8"/>
  <c r="R920" i="8"/>
  <c r="R921" i="8"/>
  <c r="R922" i="8"/>
  <c r="R923" i="8"/>
  <c r="R924" i="8"/>
  <c r="R925" i="8"/>
  <c r="R926" i="8"/>
  <c r="R927" i="8"/>
  <c r="R928" i="8"/>
  <c r="R929" i="8"/>
  <c r="R930" i="8"/>
  <c r="R931" i="8"/>
  <c r="R932" i="8"/>
  <c r="R933" i="8"/>
  <c r="R934" i="8"/>
  <c r="R935" i="8"/>
  <c r="R936" i="8"/>
  <c r="R937" i="8"/>
  <c r="R938" i="8"/>
  <c r="R939" i="8"/>
  <c r="R940" i="8"/>
  <c r="R941" i="8"/>
  <c r="R942" i="8"/>
  <c r="R943" i="8"/>
  <c r="R944" i="8"/>
  <c r="R945" i="8"/>
  <c r="R946" i="8"/>
  <c r="R947" i="8"/>
  <c r="R948" i="8"/>
  <c r="R949" i="8"/>
  <c r="R950" i="8"/>
  <c r="R951" i="8"/>
  <c r="R952" i="8"/>
  <c r="R953" i="8"/>
  <c r="R954" i="8"/>
  <c r="R955" i="8"/>
  <c r="R956" i="8"/>
  <c r="R957" i="8"/>
  <c r="R958" i="8"/>
  <c r="R959" i="8"/>
  <c r="R960" i="8"/>
  <c r="R961" i="8"/>
  <c r="R962" i="8"/>
  <c r="R963" i="8"/>
  <c r="R964" i="8"/>
  <c r="R965" i="8"/>
  <c r="R966" i="8"/>
  <c r="R967" i="8"/>
  <c r="R968" i="8"/>
  <c r="R969" i="8"/>
  <c r="R970" i="8"/>
  <c r="R971" i="8"/>
  <c r="R972" i="8"/>
  <c r="R973" i="8"/>
  <c r="R974" i="8"/>
  <c r="R975" i="8"/>
  <c r="R976" i="8"/>
  <c r="R977" i="8"/>
  <c r="R978" i="8"/>
  <c r="R979" i="8"/>
  <c r="R980" i="8"/>
  <c r="R981" i="8"/>
  <c r="R982" i="8"/>
  <c r="R983" i="8"/>
  <c r="R984" i="8"/>
  <c r="R985" i="8"/>
  <c r="R986" i="8"/>
  <c r="R987" i="8"/>
  <c r="R988" i="8"/>
  <c r="R989" i="8"/>
  <c r="R990" i="8"/>
  <c r="R991" i="8"/>
  <c r="R992" i="8"/>
  <c r="R993" i="8"/>
  <c r="R994" i="8"/>
  <c r="R995" i="8"/>
  <c r="R996" i="8"/>
  <c r="R997" i="8"/>
  <c r="R998" i="8"/>
  <c r="R999" i="8"/>
  <c r="R1000" i="8"/>
  <c r="R1001" i="8"/>
  <c r="R1002" i="8"/>
  <c r="R1003" i="8"/>
  <c r="R1004" i="8"/>
  <c r="R1005" i="8"/>
  <c r="R1006" i="8"/>
  <c r="R1007" i="8"/>
  <c r="R1008" i="8"/>
  <c r="R1009" i="8"/>
  <c r="R1010" i="8"/>
  <c r="R1011" i="8"/>
  <c r="R1012" i="8"/>
  <c r="R1013" i="8"/>
  <c r="R1014" i="8"/>
  <c r="R1015" i="8"/>
  <c r="R1016" i="8"/>
  <c r="R1017" i="8"/>
  <c r="R1018" i="8"/>
  <c r="R1019" i="8"/>
  <c r="R1020" i="8"/>
  <c r="R1021" i="8"/>
  <c r="R1022" i="8"/>
  <c r="R1023" i="8"/>
  <c r="R1024" i="8"/>
  <c r="R1025" i="8"/>
  <c r="R1026" i="8"/>
  <c r="R1027" i="8"/>
  <c r="R1028" i="8"/>
  <c r="R1029" i="8"/>
  <c r="R1030" i="8"/>
  <c r="R1031" i="8"/>
  <c r="R1032" i="8"/>
  <c r="R1033" i="8"/>
  <c r="R1034" i="8"/>
  <c r="R1035" i="8"/>
  <c r="R1036" i="8"/>
  <c r="R1037" i="8"/>
  <c r="R1038" i="8"/>
  <c r="R1039" i="8"/>
  <c r="R1040" i="8"/>
  <c r="R1041" i="8"/>
  <c r="R1042" i="8"/>
  <c r="R1043" i="8"/>
  <c r="R1044" i="8"/>
  <c r="R1045" i="8"/>
  <c r="R1046" i="8"/>
  <c r="R1047" i="8"/>
  <c r="R1048" i="8"/>
  <c r="R1049" i="8"/>
  <c r="R1050" i="8"/>
  <c r="R1051" i="8"/>
  <c r="R1052" i="8"/>
  <c r="R1053" i="8"/>
  <c r="R1054" i="8"/>
  <c r="R1055" i="8"/>
  <c r="R1056" i="8"/>
  <c r="R1057" i="8"/>
  <c r="R1058" i="8"/>
  <c r="R1059" i="8"/>
  <c r="R1060" i="8"/>
  <c r="R1061" i="8"/>
  <c r="R1062" i="8"/>
  <c r="R1063" i="8"/>
  <c r="R1064" i="8"/>
  <c r="R1065" i="8"/>
  <c r="R1066" i="8"/>
  <c r="R1067" i="8"/>
  <c r="R1068" i="8"/>
  <c r="R1069" i="8"/>
  <c r="R1070" i="8"/>
  <c r="R1071" i="8"/>
  <c r="R1072" i="8"/>
  <c r="R1073" i="8"/>
  <c r="R1074" i="8"/>
  <c r="R1075" i="8"/>
  <c r="R1076" i="8"/>
  <c r="R1077" i="8"/>
  <c r="R1078" i="8"/>
  <c r="R1079" i="8"/>
  <c r="R1080" i="8"/>
  <c r="R1081" i="8"/>
  <c r="R1082" i="8"/>
  <c r="R1083" i="8"/>
  <c r="R1084" i="8"/>
  <c r="R1085" i="8"/>
  <c r="R1086" i="8"/>
  <c r="R1087" i="8"/>
  <c r="R1088" i="8"/>
  <c r="R1089" i="8"/>
  <c r="R1090" i="8"/>
  <c r="R1091" i="8"/>
  <c r="R1092" i="8"/>
  <c r="R1093" i="8"/>
  <c r="R1094" i="8"/>
  <c r="R1095" i="8"/>
  <c r="R1096" i="8"/>
  <c r="R1097" i="8"/>
  <c r="R1098" i="8"/>
  <c r="R1099" i="8"/>
  <c r="R1100" i="8"/>
  <c r="R1101" i="8"/>
  <c r="R1102" i="8"/>
  <c r="R1103" i="8"/>
  <c r="R1104" i="8"/>
  <c r="R1105" i="8"/>
  <c r="R1106" i="8"/>
  <c r="R1107" i="8"/>
  <c r="R1108" i="8"/>
  <c r="R1109" i="8"/>
  <c r="R1110" i="8"/>
  <c r="R1111" i="8"/>
  <c r="R1112" i="8"/>
  <c r="R1113" i="8"/>
  <c r="R1114" i="8"/>
  <c r="R1115" i="8"/>
  <c r="R1116" i="8"/>
  <c r="R1117" i="8"/>
  <c r="R1118" i="8"/>
  <c r="R1119" i="8"/>
  <c r="R1120" i="8"/>
  <c r="R1121" i="8"/>
  <c r="R1122" i="8"/>
  <c r="R1123" i="8"/>
  <c r="R1124" i="8"/>
  <c r="R1125" i="8"/>
  <c r="R1126" i="8"/>
  <c r="R1127" i="8"/>
  <c r="R1128" i="8"/>
  <c r="R1129" i="8"/>
  <c r="R1130" i="8"/>
  <c r="R1131" i="8"/>
  <c r="R1132" i="8"/>
  <c r="R1133" i="8"/>
  <c r="R1134" i="8"/>
  <c r="R1135" i="8"/>
  <c r="R1136" i="8"/>
  <c r="R1137" i="8"/>
  <c r="R1138" i="8"/>
  <c r="R1139" i="8"/>
  <c r="R1140" i="8"/>
  <c r="R1141" i="8"/>
  <c r="R1142" i="8"/>
  <c r="R1143" i="8"/>
  <c r="R1144" i="8"/>
  <c r="R1145" i="8"/>
  <c r="R1146" i="8"/>
  <c r="R1147" i="8"/>
  <c r="R1148" i="8"/>
  <c r="R1149" i="8"/>
  <c r="R1150" i="8"/>
  <c r="R1151" i="8"/>
  <c r="R1152" i="8"/>
  <c r="R1153" i="8"/>
  <c r="R1154" i="8"/>
  <c r="R1155" i="8"/>
  <c r="R1156" i="8"/>
  <c r="R1157" i="8"/>
  <c r="R1158" i="8"/>
  <c r="R1159" i="8"/>
  <c r="R1160" i="8"/>
  <c r="R1161" i="8"/>
  <c r="R1162" i="8"/>
  <c r="R1163" i="8"/>
  <c r="R1164" i="8"/>
  <c r="R1165" i="8"/>
  <c r="R1166" i="8"/>
  <c r="R1167" i="8"/>
  <c r="R1168" i="8"/>
  <c r="R1169" i="8"/>
  <c r="R1170" i="8"/>
  <c r="R1171" i="8"/>
  <c r="R1172" i="8"/>
  <c r="R1173" i="8"/>
  <c r="R1174" i="8"/>
  <c r="R1175" i="8"/>
  <c r="R1176" i="8"/>
  <c r="R1177" i="8"/>
  <c r="R1178" i="8"/>
  <c r="R1179" i="8"/>
  <c r="R1180" i="8"/>
  <c r="R1181" i="8"/>
  <c r="R1182" i="8"/>
  <c r="R1183" i="8"/>
  <c r="R1184" i="8"/>
  <c r="R1185" i="8"/>
  <c r="R1186" i="8"/>
  <c r="R1187" i="8"/>
  <c r="R1188" i="8"/>
  <c r="R1189" i="8"/>
  <c r="R1190" i="8"/>
  <c r="R1191" i="8"/>
  <c r="R1192" i="8"/>
  <c r="R1193" i="8"/>
  <c r="R1194" i="8"/>
  <c r="R1195" i="8"/>
  <c r="R1196" i="8"/>
  <c r="R1197" i="8"/>
  <c r="R1198" i="8"/>
  <c r="R1199" i="8"/>
  <c r="R1200" i="8"/>
  <c r="R1201" i="8"/>
  <c r="R1202" i="8"/>
  <c r="R1203" i="8"/>
  <c r="R1204" i="8"/>
  <c r="R1205" i="8"/>
  <c r="R1206" i="8"/>
  <c r="R1207" i="8"/>
  <c r="R1208" i="8"/>
  <c r="R1209" i="8"/>
  <c r="R1210" i="8"/>
  <c r="R1211" i="8"/>
  <c r="R1212" i="8"/>
  <c r="R1213" i="8"/>
  <c r="R1214" i="8"/>
  <c r="R1215" i="8"/>
  <c r="R1216" i="8"/>
  <c r="R1217" i="8"/>
  <c r="R1218" i="8"/>
  <c r="R1219" i="8"/>
  <c r="R1220" i="8"/>
  <c r="R1221" i="8"/>
  <c r="R1222" i="8"/>
  <c r="R1223" i="8"/>
  <c r="R1224" i="8"/>
  <c r="R1225" i="8"/>
  <c r="R1226" i="8"/>
  <c r="R1227" i="8"/>
  <c r="R1228" i="8"/>
  <c r="R1229" i="8"/>
  <c r="R1230" i="8"/>
  <c r="R1231" i="8"/>
  <c r="R1232" i="8"/>
  <c r="R1233" i="8"/>
  <c r="R1234" i="8"/>
  <c r="R1235" i="8"/>
  <c r="R1236" i="8"/>
  <c r="R1237" i="8"/>
  <c r="R1238" i="8"/>
  <c r="R1239" i="8"/>
  <c r="R1240" i="8"/>
  <c r="R1241" i="8"/>
  <c r="R1242" i="8"/>
  <c r="R1243" i="8"/>
  <c r="R1244" i="8"/>
  <c r="R1245" i="8"/>
  <c r="R1246" i="8"/>
  <c r="R1247" i="8"/>
  <c r="R1248" i="8"/>
  <c r="R1249" i="8"/>
  <c r="R1250" i="8"/>
  <c r="R1251" i="8"/>
  <c r="R1252" i="8"/>
  <c r="R1253" i="8"/>
  <c r="R1254" i="8"/>
  <c r="R1255" i="8"/>
  <c r="R1256" i="8"/>
  <c r="R1257" i="8"/>
  <c r="R1258" i="8"/>
  <c r="R1259" i="8"/>
  <c r="R1260" i="8"/>
  <c r="R1261" i="8"/>
  <c r="R1262" i="8"/>
  <c r="R1263" i="8"/>
  <c r="R1264" i="8"/>
  <c r="R1265" i="8"/>
  <c r="R1266" i="8"/>
  <c r="R1267" i="8"/>
  <c r="R1268" i="8"/>
  <c r="R1269" i="8"/>
  <c r="R1270" i="8"/>
  <c r="R1271" i="8"/>
  <c r="R1272" i="8"/>
  <c r="R1273" i="8"/>
  <c r="R1274" i="8"/>
  <c r="R1275" i="8"/>
  <c r="R1276" i="8"/>
  <c r="R1277" i="8"/>
  <c r="R1278" i="8"/>
  <c r="R1279" i="8"/>
  <c r="R1280" i="8"/>
  <c r="R1281" i="8"/>
  <c r="R1282" i="8"/>
  <c r="R1283" i="8"/>
  <c r="R1284" i="8"/>
  <c r="R1285" i="8"/>
  <c r="R1286" i="8"/>
  <c r="R1287" i="8"/>
  <c r="R1288" i="8"/>
  <c r="R1289" i="8"/>
  <c r="R1290" i="8"/>
  <c r="R1291" i="8"/>
  <c r="R1292" i="8"/>
  <c r="R1293" i="8"/>
  <c r="R1294" i="8"/>
  <c r="R1295" i="8"/>
  <c r="R1296" i="8"/>
  <c r="R1297" i="8"/>
  <c r="R1298" i="8"/>
  <c r="R1299" i="8"/>
  <c r="R1300" i="8"/>
  <c r="R1301" i="8"/>
  <c r="R1302" i="8"/>
  <c r="R1303" i="8"/>
  <c r="R1304" i="8"/>
  <c r="R1305" i="8"/>
  <c r="R1306" i="8"/>
  <c r="R1307" i="8"/>
  <c r="R1308" i="8"/>
  <c r="R1309" i="8"/>
  <c r="R1310" i="8"/>
  <c r="R1311" i="8"/>
  <c r="R1312" i="8"/>
  <c r="R1313" i="8"/>
  <c r="R1314" i="8"/>
  <c r="R1315" i="8"/>
  <c r="R1316" i="8"/>
  <c r="R1317" i="8"/>
  <c r="R1318" i="8"/>
  <c r="R1319" i="8"/>
  <c r="R1320" i="8"/>
  <c r="R1321" i="8"/>
  <c r="R1322" i="8"/>
  <c r="R1323" i="8"/>
  <c r="R1324" i="8"/>
  <c r="R1325" i="8"/>
  <c r="R1326" i="8"/>
  <c r="R1327" i="8"/>
  <c r="R1328" i="8"/>
  <c r="R1329" i="8"/>
  <c r="R1330" i="8"/>
  <c r="R1331" i="8"/>
  <c r="R1332" i="8"/>
  <c r="R1333" i="8"/>
  <c r="R1334" i="8"/>
  <c r="R1335" i="8"/>
  <c r="R1336" i="8"/>
  <c r="R1337" i="8"/>
  <c r="R1338" i="8"/>
  <c r="R1339" i="8"/>
  <c r="R1340" i="8"/>
  <c r="R1341" i="8"/>
  <c r="R1342" i="8"/>
  <c r="R1343" i="8"/>
  <c r="R1344" i="8"/>
  <c r="R1345" i="8"/>
  <c r="R1346" i="8"/>
  <c r="R1347" i="8"/>
  <c r="R1348" i="8"/>
  <c r="R1349" i="8"/>
  <c r="R1350" i="8"/>
  <c r="R1351" i="8"/>
  <c r="R1352" i="8"/>
  <c r="R1353" i="8"/>
  <c r="R1354" i="8"/>
  <c r="R1355" i="8"/>
  <c r="R1356" i="8"/>
  <c r="R1357" i="8"/>
  <c r="R1358" i="8"/>
  <c r="R1359" i="8"/>
  <c r="R1360" i="8"/>
  <c r="R1361" i="8"/>
  <c r="R1362" i="8"/>
  <c r="R1363" i="8"/>
  <c r="R1364" i="8"/>
  <c r="R1365" i="8"/>
  <c r="R1366" i="8"/>
  <c r="R1367" i="8"/>
  <c r="R1368" i="8"/>
  <c r="R1369" i="8"/>
  <c r="R1370" i="8"/>
  <c r="R1371" i="8"/>
  <c r="R1372" i="8"/>
  <c r="R1373" i="8"/>
  <c r="R1374" i="8"/>
  <c r="R1375" i="8"/>
  <c r="R1376" i="8"/>
  <c r="R1377" i="8"/>
  <c r="R1378" i="8"/>
  <c r="R1379" i="8"/>
  <c r="R1380" i="8"/>
  <c r="R1381" i="8"/>
  <c r="R1382" i="8"/>
  <c r="R1383" i="8"/>
  <c r="R1384" i="8"/>
  <c r="R1385" i="8"/>
  <c r="R1386" i="8"/>
  <c r="R1387" i="8"/>
  <c r="R1388" i="8"/>
  <c r="R1389" i="8"/>
  <c r="R1390" i="8"/>
  <c r="R1391" i="8"/>
  <c r="R1392" i="8"/>
  <c r="R1393" i="8"/>
  <c r="R1394" i="8"/>
  <c r="R1395" i="8"/>
  <c r="R1396" i="8"/>
  <c r="R1397" i="8"/>
  <c r="R1398" i="8"/>
  <c r="R1399" i="8"/>
  <c r="R1400" i="8"/>
  <c r="R1401" i="8"/>
  <c r="R1402" i="8"/>
  <c r="R1403" i="8"/>
  <c r="R1404" i="8"/>
  <c r="R1405" i="8"/>
  <c r="R1406" i="8"/>
  <c r="R1407" i="8"/>
  <c r="R1408" i="8"/>
  <c r="R1409" i="8"/>
  <c r="R1410" i="8"/>
  <c r="R1411" i="8"/>
  <c r="R1412" i="8"/>
  <c r="R1413" i="8"/>
  <c r="R1414" i="8"/>
  <c r="R1415" i="8"/>
  <c r="R1416" i="8"/>
  <c r="R1417" i="8"/>
  <c r="R1418" i="8"/>
  <c r="R1419" i="8"/>
  <c r="R1420" i="8"/>
  <c r="R1421" i="8"/>
  <c r="R1422" i="8"/>
  <c r="R1423" i="8"/>
  <c r="R1424" i="8"/>
  <c r="R1425" i="8"/>
  <c r="R1426" i="8"/>
  <c r="R1427" i="8"/>
  <c r="R1428" i="8"/>
  <c r="R1429" i="8"/>
  <c r="R1430" i="8"/>
  <c r="R1431" i="8"/>
  <c r="R1432" i="8"/>
  <c r="R1433" i="8"/>
  <c r="R1434" i="8"/>
  <c r="R1435" i="8"/>
  <c r="R1436" i="8"/>
  <c r="R1437" i="8"/>
  <c r="R1438" i="8"/>
  <c r="R1439" i="8"/>
  <c r="R1440" i="8"/>
  <c r="R1441" i="8"/>
  <c r="R1442" i="8"/>
  <c r="R1443" i="8"/>
  <c r="R1444" i="8"/>
  <c r="R1445" i="8"/>
  <c r="R1446" i="8"/>
  <c r="R1447" i="8"/>
  <c r="R1448" i="8"/>
  <c r="R1449" i="8"/>
  <c r="R1450" i="8"/>
  <c r="R1451" i="8"/>
  <c r="R1452" i="8"/>
  <c r="R1453" i="8"/>
  <c r="R1454" i="8"/>
  <c r="R1455" i="8"/>
  <c r="R1456" i="8"/>
  <c r="R1457" i="8"/>
  <c r="R1458" i="8"/>
  <c r="R1459" i="8"/>
  <c r="R1460" i="8"/>
  <c r="R1461" i="8"/>
  <c r="R1462" i="8"/>
  <c r="R1463" i="8"/>
  <c r="R1464" i="8"/>
  <c r="R1465" i="8"/>
  <c r="R1466" i="8"/>
  <c r="R1467" i="8"/>
  <c r="R1468" i="8"/>
  <c r="R1469" i="8"/>
  <c r="R1470" i="8"/>
  <c r="R1471" i="8"/>
  <c r="R1472" i="8"/>
  <c r="R1473" i="8"/>
  <c r="R1474" i="8"/>
  <c r="R1475" i="8"/>
  <c r="R1476" i="8"/>
  <c r="R1477" i="8"/>
  <c r="R1478" i="8"/>
  <c r="R1479" i="8"/>
  <c r="R1480" i="8"/>
  <c r="R1481" i="8"/>
  <c r="R1482" i="8"/>
  <c r="R1483" i="8"/>
  <c r="R1484" i="8"/>
  <c r="R1485" i="8"/>
  <c r="R1486" i="8"/>
  <c r="R1487" i="8"/>
  <c r="R1488" i="8"/>
  <c r="R1489" i="8"/>
  <c r="R1490" i="8"/>
  <c r="R1491" i="8"/>
  <c r="R1492" i="8"/>
  <c r="R1493" i="8"/>
  <c r="R1494" i="8"/>
  <c r="R1495" i="8"/>
  <c r="R1496" i="8"/>
  <c r="R1497" i="8"/>
  <c r="R1498" i="8"/>
  <c r="R1499" i="8"/>
  <c r="R1500" i="8"/>
  <c r="R1501" i="8"/>
  <c r="R1502" i="8"/>
  <c r="R1503" i="8"/>
  <c r="R1504" i="8"/>
  <c r="R1505" i="8"/>
  <c r="R1506" i="8"/>
  <c r="R1507" i="8"/>
  <c r="R1508" i="8"/>
  <c r="R1509" i="8"/>
  <c r="R1510" i="8"/>
  <c r="R1511" i="8"/>
  <c r="R1512" i="8"/>
  <c r="R1513" i="8"/>
  <c r="R1514" i="8"/>
  <c r="R1515" i="8"/>
  <c r="R1516" i="8"/>
  <c r="R1517" i="8"/>
  <c r="R1518" i="8"/>
  <c r="R1519" i="8"/>
  <c r="R1520" i="8"/>
  <c r="R1521" i="8"/>
  <c r="R1522" i="8"/>
  <c r="R1523" i="8"/>
  <c r="R1524" i="8"/>
  <c r="R1525" i="8"/>
  <c r="R1526" i="8"/>
  <c r="R1527" i="8"/>
  <c r="R1528" i="8"/>
  <c r="R1529" i="8"/>
  <c r="R1530" i="8"/>
  <c r="R1531" i="8"/>
  <c r="R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" i="8"/>
  <c r="B12" i="8"/>
  <c r="B11" i="8"/>
  <c r="C8" i="8"/>
  <c r="C11" i="8" s="1"/>
  <c r="B8" i="8"/>
  <c r="J8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Q2" i="8" s="1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2" i="8"/>
  <c r="C7" i="8"/>
  <c r="J2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" i="8"/>
  <c r="B7" i="8"/>
  <c r="C6" i="8"/>
  <c r="B6" i="8"/>
  <c r="C5" i="8"/>
  <c r="B5" i="8"/>
  <c r="C4" i="8"/>
  <c r="C3" i="8"/>
  <c r="B4" i="8"/>
  <c r="B3" i="8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D3" i="7"/>
  <c r="C3" i="7"/>
  <c r="B4" i="7"/>
  <c r="D2" i="7"/>
  <c r="C2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2" i="8" l="1"/>
  <c r="Q5" i="8"/>
  <c r="Q8" i="8" s="1"/>
  <c r="E2" i="7"/>
  <c r="E5" i="7"/>
  <c r="H5" i="7" s="1"/>
  <c r="E4" i="7"/>
  <c r="F4" i="7" s="1"/>
  <c r="E3" i="7"/>
  <c r="F3" i="7" s="1"/>
  <c r="E13" i="7"/>
  <c r="F13" i="7" s="1"/>
  <c r="E12" i="7"/>
  <c r="F12" i="7" s="1"/>
  <c r="E11" i="7"/>
  <c r="G11" i="7" s="1"/>
  <c r="E10" i="7"/>
  <c r="F10" i="7" s="1"/>
  <c r="E9" i="7"/>
  <c r="H9" i="7" s="1"/>
  <c r="E8" i="7"/>
  <c r="F8" i="7" s="1"/>
  <c r="E7" i="7"/>
  <c r="H7" i="7" s="1"/>
  <c r="E6" i="7"/>
  <c r="H6" i="7" s="1"/>
  <c r="H12" i="7" l="1"/>
  <c r="G5" i="7"/>
  <c r="H11" i="7"/>
  <c r="G12" i="7"/>
  <c r="F5" i="7"/>
  <c r="F9" i="7"/>
  <c r="H2" i="7"/>
  <c r="H13" i="7"/>
  <c r="G2" i="7"/>
  <c r="G13" i="7"/>
  <c r="G7" i="7"/>
  <c r="G8" i="7"/>
  <c r="G9" i="7"/>
  <c r="H8" i="7"/>
  <c r="G10" i="7"/>
  <c r="H10" i="7"/>
  <c r="G6" i="7"/>
  <c r="F7" i="7"/>
  <c r="H3" i="7"/>
  <c r="H4" i="7"/>
  <c r="F11" i="7"/>
  <c r="G3" i="7"/>
  <c r="F6" i="7"/>
  <c r="G4" i="7"/>
</calcChain>
</file>

<file path=xl/sharedStrings.xml><?xml version="1.0" encoding="utf-8"?>
<sst xmlns="http://schemas.openxmlformats.org/spreadsheetml/2006/main" count="36794" uniqueCount="8420">
  <si>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</si>
  <si>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</si>
  <si>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</si>
  <si>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</si>
  <si>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</si>
  <si>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</si>
  <si>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</si>
  <si>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</si>
  <si>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</si>
  <si>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</si>
  <si>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</si>
  <si>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</si>
  <si>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</si>
  <si>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</si>
  <si>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</si>
  <si>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</si>
  <si>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</si>
  <si>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</si>
  <si>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</si>
  <si>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</si>
  <si>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</si>
  <si>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</si>
  <si>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</si>
  <si>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</si>
  <si>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</si>
  <si>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</si>
  <si>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</si>
  <si>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</si>
  <si>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</si>
  <si>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</si>
  <si>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</si>
  <si>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</si>
  <si>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</si>
  <si>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</si>
  <si>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</si>
  <si>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</si>
  <si>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</si>
  <si>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</si>
  <si>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</si>
  <si>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</si>
  <si>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</si>
  <si>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</si>
  <si>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</si>
  <si>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</si>
  <si>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</si>
  <si>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</si>
  <si>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</si>
  <si>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</si>
  <si>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</si>
  <si>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</si>
  <si>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</si>
  <si>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</si>
  <si>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</si>
  <si>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</si>
  <si>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</si>
  <si>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</si>
  <si>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</si>
  <si>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</si>
  <si>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</si>
  <si>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</si>
  <si>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</si>
  <si>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</si>
  <si>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</si>
  <si>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</si>
  <si>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</si>
  <si>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</si>
  <si>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</si>
  <si>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</si>
  <si>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</si>
  <si>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</si>
  <si>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</si>
  <si>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</si>
  <si>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</si>
  <si>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</si>
  <si>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</si>
  <si>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</si>
  <si>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</si>
  <si>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</si>
  <si>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</si>
  <si>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</si>
  <si>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</si>
  <si>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</si>
  <si>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</si>
  <si>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</si>
  <si>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</si>
  <si>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</si>
  <si>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</si>
  <si>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</si>
  <si>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</si>
  <si>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</si>
  <si>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</si>
  <si>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</si>
  <si>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</si>
  <si>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</si>
  <si>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</si>
  <si>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</si>
  <si>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</si>
  <si>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</si>
  <si>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</si>
  <si>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</si>
  <si>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</si>
  <si>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</si>
  <si>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</si>
  <si>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</si>
  <si>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</si>
  <si>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</si>
  <si>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</si>
  <si>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</si>
  <si>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</si>
  <si>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</si>
  <si>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</si>
  <si>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</si>
  <si>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</si>
  <si>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</si>
  <si>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</si>
  <si>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</si>
  <si>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</si>
  <si>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</si>
  <si>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</si>
  <si>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</si>
  <si>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</si>
  <si>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</si>
  <si>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</si>
  <si>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</si>
  <si>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</si>
  <si>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</si>
  <si>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</si>
  <si>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</si>
  <si>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</si>
  <si>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</si>
  <si>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</si>
  <si>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</si>
  <si>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</si>
  <si>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</si>
  <si>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</si>
  <si>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</si>
  <si>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</si>
  <si>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</si>
  <si>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</si>
  <si>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</si>
  <si>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</si>
  <si>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</si>
  <si>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</si>
  <si>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</si>
  <si>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</si>
  <si>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</si>
  <si>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</si>
  <si>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</si>
  <si>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</si>
  <si>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</si>
  <si>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</si>
  <si>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</si>
  <si>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</si>
  <si>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</si>
  <si>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</si>
  <si>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</si>
  <si>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</si>
  <si>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</si>
  <si>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</si>
  <si>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</si>
  <si>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</si>
  <si>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</si>
  <si>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</si>
  <si>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</si>
  <si>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</si>
  <si>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</si>
  <si>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</si>
  <si>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</si>
  <si>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</si>
  <si>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</si>
  <si>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</si>
  <si>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</si>
  <si>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</si>
  <si>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</si>
  <si>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</si>
  <si>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</si>
  <si>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</si>
  <si>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</si>
  <si>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</si>
  <si>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</si>
  <si>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</si>
  <si>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</si>
  <si>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</si>
  <si>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</si>
  <si>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</si>
  <si>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</si>
  <si>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</si>
  <si>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</si>
  <si>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</si>
  <si>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</si>
  <si>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</si>
  <si>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</si>
  <si>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</si>
  <si>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</si>
  <si>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</si>
  <si>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</si>
  <si>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</si>
  <si>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</si>
  <si>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</si>
  <si>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</si>
  <si>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</si>
  <si>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</si>
  <si>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</si>
  <si>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</si>
  <si>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</si>
  <si>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</si>
  <si>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</si>
  <si>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</si>
  <si>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</si>
  <si>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</si>
  <si>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</si>
  <si>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</si>
  <si>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</si>
  <si>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</si>
  <si>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</si>
  <si>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</si>
  <si>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</si>
  <si>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</si>
  <si>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</si>
  <si>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</si>
  <si>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</si>
  <si>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</si>
  <si>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</si>
  <si>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</si>
  <si>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</si>
  <si>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</si>
  <si>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</si>
  <si>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</si>
  <si>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</si>
  <si>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</si>
  <si>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</si>
  <si>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</si>
  <si>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</si>
  <si>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</si>
  <si>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</si>
  <si>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</si>
  <si>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</si>
  <si>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</si>
  <si>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</si>
  <si>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</si>
  <si>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</si>
  <si>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</si>
  <si>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</si>
  <si>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</si>
  <si>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</si>
  <si>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</si>
  <si>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</si>
  <si>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</si>
  <si>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</si>
  <si>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</si>
  <si>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</si>
  <si>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</si>
  <si>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</si>
  <si>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</si>
  <si>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</si>
  <si>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</si>
  <si>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</si>
  <si>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</si>
  <si>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</si>
  <si>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</si>
  <si>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</si>
  <si>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</si>
  <si>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</si>
  <si>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</si>
  <si>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</si>
  <si>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</si>
  <si>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</si>
  <si>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</si>
  <si>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</si>
  <si>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</si>
  <si>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</si>
  <si>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</si>
  <si>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</si>
  <si>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</si>
  <si>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</si>
  <si>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</si>
  <si>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</si>
  <si>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</si>
  <si>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</si>
  <si>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</si>
  <si>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</si>
  <si>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</si>
  <si>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</si>
  <si>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</si>
  <si>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</si>
  <si>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</si>
  <si>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</si>
  <si>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</si>
  <si>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</si>
  <si>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</si>
  <si>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</si>
  <si>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</si>
  <si>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</si>
  <si>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</si>
  <si>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</si>
  <si>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</si>
  <si>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</si>
  <si>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</si>
  <si>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</si>
  <si>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</si>
  <si>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</si>
  <si>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</si>
  <si>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</si>
  <si>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</si>
  <si>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</si>
  <si>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</si>
  <si>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</si>
  <si>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</si>
  <si>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</si>
  <si>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</si>
  <si>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</si>
  <si>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</si>
  <si>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</si>
  <si>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</si>
  <si>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</si>
  <si>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</si>
  <si>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</si>
  <si>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</si>
  <si>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</si>
  <si>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</si>
  <si>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</si>
  <si>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</si>
  <si>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</si>
  <si>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</si>
  <si>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</si>
  <si>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</si>
  <si>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</si>
  <si>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</si>
  <si>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</si>
  <si>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</si>
  <si>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</si>
  <si>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</si>
  <si>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</si>
  <si>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</si>
  <si>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</si>
  <si>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</si>
  <si>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</si>
  <si>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</si>
  <si>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</si>
  <si>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</si>
  <si>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</si>
  <si>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</si>
  <si>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</si>
  <si>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</si>
  <si>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</si>
  <si>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</si>
  <si>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</si>
  <si>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</si>
  <si>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</si>
  <si>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</si>
  <si>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</si>
  <si>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</si>
  <si>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</si>
  <si>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</si>
  <si>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</si>
  <si>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</si>
  <si>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</si>
  <si>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</si>
  <si>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</si>
  <si>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</si>
  <si>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</si>
  <si>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</si>
  <si>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</si>
  <si>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</si>
  <si>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</si>
  <si>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</si>
  <si>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</si>
  <si>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</si>
  <si>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</si>
  <si>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</si>
  <si>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</si>
  <si>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</si>
  <si>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</si>
  <si>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</si>
  <si>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</si>
  <si>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</si>
  <si>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</si>
  <si>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</si>
  <si>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</si>
  <si>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</si>
  <si>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</si>
  <si>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</si>
  <si>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</si>
  <si>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</si>
  <si>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</si>
  <si>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</si>
  <si>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</si>
  <si>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</si>
  <si>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</si>
  <si>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</si>
  <si>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</si>
  <si>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</si>
  <si>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</si>
  <si>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</si>
  <si>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</si>
  <si>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</si>
  <si>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</si>
  <si>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</si>
  <si>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</si>
  <si>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</si>
  <si>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</si>
  <si>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</si>
  <si>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</si>
  <si>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</si>
  <si>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</si>
  <si>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</si>
  <si>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</si>
  <si>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</si>
  <si>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</si>
  <si>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</si>
  <si>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</si>
  <si>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</si>
  <si>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</si>
  <si>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</si>
  <si>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</si>
  <si>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</si>
  <si>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</si>
  <si>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</si>
  <si>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</si>
  <si>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</si>
  <si>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</si>
  <si>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</si>
  <si>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</si>
  <si>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</si>
  <si>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</si>
  <si>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</si>
  <si>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</si>
  <si>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</si>
  <si>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</si>
  <si>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</si>
  <si>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</si>
  <si>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</si>
  <si>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</si>
  <si>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</si>
  <si>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</si>
  <si>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</si>
  <si>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</si>
  <si>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</si>
  <si>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</si>
  <si>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</si>
  <si>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</si>
  <si>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</si>
  <si>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</si>
  <si>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</si>
  <si>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</si>
  <si>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</si>
  <si>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</si>
  <si>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</si>
  <si>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</si>
  <si>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</si>
  <si>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</si>
  <si>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</si>
  <si>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</si>
  <si>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</si>
  <si>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</si>
  <si>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</si>
  <si>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</si>
  <si>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</si>
  <si>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</si>
  <si>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</si>
  <si>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</si>
  <si>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</si>
  <si>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</si>
  <si>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</si>
  <si>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</si>
  <si>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</si>
  <si>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</si>
  <si>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</si>
  <si>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</si>
  <si>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</si>
  <si>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</si>
  <si>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</si>
  <si>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</si>
  <si>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</si>
  <si>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</si>
  <si>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</si>
  <si>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</si>
  <si>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</si>
  <si>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</si>
  <si>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</si>
  <si>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</si>
  <si>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</si>
  <si>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</si>
  <si>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</si>
  <si>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</si>
  <si>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</si>
  <si>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</si>
  <si>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</si>
  <si>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</si>
  <si>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</si>
  <si>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</si>
  <si>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</si>
  <si>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</si>
  <si>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</si>
  <si>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</si>
  <si>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</si>
  <si>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</si>
  <si>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</si>
  <si>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</si>
  <si>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</si>
  <si>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</si>
  <si>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</si>
  <si>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</si>
  <si>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</si>
  <si>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</si>
  <si>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</si>
  <si>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</si>
  <si>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</si>
  <si>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</si>
  <si>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</si>
  <si>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</si>
  <si>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</si>
  <si>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</si>
  <si>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</si>
  <si>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</si>
  <si>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</si>
  <si>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</si>
  <si>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</si>
  <si>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</si>
  <si>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</si>
  <si>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</si>
  <si>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</si>
  <si>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</si>
  <si>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</si>
  <si>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</si>
  <si>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</si>
  <si>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</si>
  <si>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</si>
  <si>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</si>
  <si>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</si>
  <si>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</si>
  <si>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</si>
  <si>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</si>
  <si>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</si>
  <si>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</si>
  <si>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</si>
  <si>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</si>
  <si>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</si>
  <si>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</si>
  <si>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</si>
  <si>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</si>
  <si>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</si>
  <si>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</si>
  <si>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</si>
  <si>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</si>
  <si>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</si>
  <si>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</si>
  <si>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</si>
  <si>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</si>
  <si>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</si>
  <si>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</si>
  <si>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</si>
  <si>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</si>
  <si>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</si>
  <si>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</si>
  <si>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</si>
  <si>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</si>
  <si>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</si>
  <si>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</si>
  <si>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</si>
  <si>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</si>
  <si>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</si>
  <si>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</si>
  <si>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</si>
  <si>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</si>
  <si>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</si>
  <si>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</si>
  <si>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</si>
  <si>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</si>
  <si>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</si>
  <si>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</si>
  <si>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</si>
  <si>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</si>
  <si>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</si>
  <si>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</si>
  <si>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</si>
  <si>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</si>
  <si>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</si>
  <si>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</si>
  <si>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</si>
  <si>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</si>
  <si>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</si>
  <si>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</si>
  <si>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</si>
  <si>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</si>
  <si>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</si>
  <si>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</si>
  <si>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</si>
  <si>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</si>
  <si>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</si>
  <si>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</si>
  <si>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</si>
  <si>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</si>
  <si>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</si>
  <si>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</si>
  <si>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</si>
  <si>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</si>
  <si>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</si>
  <si>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</si>
  <si>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</si>
  <si>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</si>
  <si>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</si>
  <si>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</si>
  <si>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</si>
  <si>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</si>
  <si>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</si>
  <si>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</si>
  <si>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</si>
  <si>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</si>
  <si>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</si>
  <si>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</si>
  <si>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</si>
  <si>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</si>
  <si>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</si>
  <si>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</si>
  <si>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</si>
  <si>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</si>
  <si>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</si>
  <si>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</si>
  <si>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</si>
  <si>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</si>
  <si>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</si>
  <si>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</si>
  <si>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</si>
  <si>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</si>
  <si>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</si>
  <si>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</si>
  <si>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</si>
  <si>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</si>
  <si>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</si>
  <si>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</si>
  <si>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</si>
  <si>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</si>
  <si>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</si>
  <si>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</si>
  <si>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</si>
  <si>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</si>
  <si>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</si>
  <si>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</si>
  <si>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</si>
  <si>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</si>
  <si>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</si>
  <si>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</si>
  <si>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</si>
  <si>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</si>
  <si>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</si>
  <si>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</si>
  <si>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</si>
  <si>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</si>
  <si>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</si>
  <si>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</si>
  <si>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</si>
  <si>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</si>
  <si>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</si>
  <si>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</si>
  <si>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</si>
  <si>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</si>
  <si>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</si>
  <si>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</si>
  <si>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</si>
  <si>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</si>
  <si>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</si>
  <si>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</si>
  <si>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</si>
  <si>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</si>
  <si>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</si>
  <si>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</si>
  <si>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</si>
  <si>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</si>
  <si>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</si>
  <si>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</si>
  <si>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</si>
  <si>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</si>
  <si>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</si>
  <si>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</si>
  <si>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</si>
  <si>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</si>
  <si>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</si>
  <si>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</si>
  <si>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</si>
  <si>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</si>
  <si>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</si>
  <si>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</si>
  <si>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</si>
  <si>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</si>
  <si>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</si>
  <si>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</si>
  <si>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</si>
  <si>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</si>
  <si>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</si>
  <si>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</si>
  <si>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</si>
  <si>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</si>
  <si>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</si>
  <si>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</si>
  <si>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</si>
  <si>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</si>
  <si>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</si>
  <si>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</si>
  <si>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</si>
  <si>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</si>
  <si>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</si>
  <si>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</si>
  <si>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</si>
  <si>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</si>
  <si>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</si>
  <si>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</si>
  <si>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</si>
  <si>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</si>
  <si>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</si>
  <si>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</si>
  <si>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</si>
  <si>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</si>
  <si>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</si>
  <si>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</si>
  <si>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</si>
  <si>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</si>
  <si>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</si>
  <si>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</si>
  <si>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</si>
  <si>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</si>
  <si>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</si>
  <si>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</si>
  <si>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</si>
  <si>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</si>
  <si>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</si>
  <si>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</si>
  <si>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</si>
  <si>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</si>
  <si>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</si>
  <si>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</si>
  <si>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</si>
  <si>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</si>
  <si>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</si>
  <si>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</si>
  <si>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</si>
  <si>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</si>
  <si>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</si>
  <si>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</si>
  <si>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</si>
  <si>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</si>
  <si>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</si>
  <si>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</si>
  <si>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</si>
  <si>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</si>
  <si>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</si>
  <si>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</si>
  <si>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</si>
  <si>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</si>
  <si>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</si>
  <si>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</si>
  <si>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</si>
  <si>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</si>
  <si>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</si>
  <si>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</si>
  <si>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</si>
  <si>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</si>
  <si>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</si>
  <si>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</si>
  <si>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</si>
  <si>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</si>
  <si>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</si>
  <si>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</si>
  <si>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</si>
  <si>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</si>
  <si>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</si>
  <si>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</si>
  <si>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</si>
  <si>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</si>
  <si>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</si>
  <si>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</si>
  <si>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</si>
  <si>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</si>
  <si>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</si>
  <si>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</si>
  <si>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</si>
  <si>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</si>
  <si>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</si>
  <si>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</si>
  <si>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</si>
  <si>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</si>
  <si>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</si>
  <si>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</si>
  <si>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</si>
  <si>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</si>
  <si>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</si>
  <si>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</si>
  <si>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</si>
  <si>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</si>
  <si>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</si>
  <si>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</si>
  <si>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</si>
  <si>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</si>
  <si>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</si>
  <si>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</si>
  <si>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</si>
  <si>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</si>
  <si>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</si>
  <si>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</si>
  <si>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</si>
  <si>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</si>
  <si>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</si>
  <si>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</si>
  <si>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</si>
  <si>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</si>
  <si>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</si>
  <si>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</si>
  <si>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</si>
  <si>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</si>
  <si>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</si>
  <si>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</si>
  <si>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</si>
  <si>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</si>
  <si>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</si>
  <si>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</si>
  <si>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</si>
  <si>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</si>
  <si>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</si>
  <si>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</si>
  <si>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</si>
  <si>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</si>
  <si>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</si>
  <si>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</si>
  <si>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</si>
  <si>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</si>
  <si>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</si>
  <si>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</si>
  <si>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</si>
  <si>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</si>
  <si>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</si>
  <si>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</si>
  <si>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</si>
  <si>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</si>
  <si>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</si>
  <si>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</si>
  <si>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</si>
  <si>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</si>
  <si>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</si>
  <si>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</si>
  <si>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</si>
  <si>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</si>
  <si>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</si>
  <si>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</si>
  <si>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</si>
  <si>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</si>
  <si>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</si>
  <si>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</si>
  <si>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</si>
  <si>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</si>
  <si>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</si>
  <si>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</si>
  <si>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</si>
  <si>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</si>
  <si>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</si>
  <si>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</si>
  <si>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</si>
  <si>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</si>
  <si>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</si>
  <si>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</si>
  <si>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</si>
  <si>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</si>
  <si>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</si>
  <si>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</si>
  <si>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</si>
  <si>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</si>
  <si>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</si>
  <si>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</si>
  <si>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</si>
  <si>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</si>
  <si>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</si>
  <si>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</si>
  <si>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</si>
  <si>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</si>
  <si>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</si>
  <si>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</si>
  <si>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</si>
  <si>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</si>
  <si>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</si>
  <si>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</si>
  <si>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</si>
  <si>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</si>
  <si>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</si>
  <si>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</si>
  <si>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</si>
  <si>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</si>
  <si>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</si>
  <si>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</si>
  <si>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</si>
  <si>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</si>
  <si>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</si>
  <si>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</si>
  <si>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</si>
  <si>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</si>
  <si>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</si>
  <si>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</si>
  <si>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</si>
  <si>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</si>
  <si>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</si>
  <si>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</si>
  <si>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</si>
  <si>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</si>
  <si>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</si>
  <si>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</si>
  <si>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</si>
  <si>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</si>
  <si>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</si>
  <si>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</si>
  <si>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</si>
  <si>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</si>
  <si>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</si>
  <si>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</si>
  <si>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</si>
  <si>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</si>
  <si>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</si>
  <si>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</si>
  <si>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</si>
  <si>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</si>
  <si>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</si>
  <si>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</si>
  <si>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</si>
  <si>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</si>
  <si>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</si>
  <si>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</si>
  <si>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</si>
  <si>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</si>
  <si>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</si>
  <si>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</si>
  <si>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</si>
  <si>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</si>
  <si>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</si>
  <si>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</si>
  <si>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</si>
  <si>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</si>
  <si>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</si>
  <si>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</si>
  <si>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</si>
  <si>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</si>
  <si>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</si>
  <si>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</si>
  <si>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</si>
  <si>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</si>
  <si>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</si>
  <si>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</si>
  <si>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</si>
  <si>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</si>
  <si>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</si>
  <si>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</si>
  <si>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</si>
  <si>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</si>
  <si>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</si>
  <si>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</si>
  <si>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</si>
  <si>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</si>
  <si>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</si>
  <si>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</si>
  <si>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</si>
  <si>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</si>
  <si>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</si>
  <si>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</si>
  <si>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</si>
  <si>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</si>
  <si>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</si>
  <si>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</si>
  <si>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</si>
  <si>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</si>
  <si>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</si>
  <si>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</si>
  <si>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</si>
  <si>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</si>
  <si>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</si>
  <si>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</si>
  <si>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</si>
  <si>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</si>
  <si>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</si>
  <si>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</si>
  <si>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</si>
  <si>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</si>
  <si>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</si>
  <si>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</si>
  <si>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</si>
  <si>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</si>
  <si>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</si>
  <si>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</si>
  <si>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</si>
  <si>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</si>
  <si>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</si>
  <si>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</si>
  <si>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</si>
  <si>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</si>
  <si>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</si>
  <si>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</si>
  <si>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</si>
  <si>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</si>
  <si>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</si>
  <si>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</si>
  <si>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</si>
  <si>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</si>
  <si>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</si>
  <si>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</si>
  <si>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</si>
  <si>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</si>
  <si>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</si>
  <si>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</si>
  <si>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</si>
  <si>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</si>
  <si>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</si>
  <si>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</si>
  <si>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</si>
  <si>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</si>
  <si>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</si>
  <si>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</si>
  <si>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</si>
  <si>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</si>
  <si>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</si>
  <si>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</si>
  <si>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</si>
  <si>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</si>
  <si>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</si>
  <si>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</si>
  <si>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</si>
  <si>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</si>
  <si>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</si>
  <si>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</si>
  <si>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</si>
  <si>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</si>
  <si>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</si>
  <si>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</si>
  <si>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</si>
  <si>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</si>
  <si>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</si>
  <si>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</si>
  <si>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</si>
  <si>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</si>
  <si>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</si>
  <si>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</si>
  <si>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</si>
  <si>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</si>
  <si>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</si>
  <si>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</si>
  <si>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</si>
  <si>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</si>
  <si>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</si>
  <si>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</si>
  <si>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</si>
  <si>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</si>
  <si>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</si>
  <si>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</si>
  <si>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</si>
  <si>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</si>
  <si>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</si>
  <si>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</si>
  <si>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</si>
  <si>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</si>
  <si>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</si>
  <si>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</si>
  <si>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</si>
  <si>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</si>
  <si>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</si>
  <si>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</si>
  <si>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</si>
  <si>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</si>
  <si>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</si>
  <si>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</si>
  <si>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</si>
  <si>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</si>
  <si>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</si>
  <si>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</si>
  <si>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</si>
  <si>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</si>
  <si>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</si>
  <si>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</si>
  <si>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</si>
  <si>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</si>
  <si>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</si>
  <si>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</si>
  <si>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</si>
  <si>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</si>
  <si>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</si>
  <si>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</si>
  <si>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</si>
  <si>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</si>
  <si>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</si>
  <si>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</si>
  <si>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</si>
  <si>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</si>
  <si>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</si>
  <si>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</si>
  <si>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</si>
  <si>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</si>
  <si>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</si>
  <si>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</si>
  <si>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</si>
  <si>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</si>
  <si>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</si>
  <si>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</si>
  <si>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</si>
  <si>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</si>
  <si>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</si>
  <si>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</si>
  <si>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</si>
  <si>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</si>
  <si>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</si>
  <si>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</si>
  <si>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</si>
  <si>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</si>
  <si>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</si>
  <si>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</si>
  <si>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</si>
  <si>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</si>
  <si>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</si>
  <si>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</si>
  <si>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</si>
  <si>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</si>
  <si>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</si>
  <si>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</si>
  <si>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</si>
  <si>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</si>
  <si>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</si>
  <si>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</si>
  <si>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</si>
  <si>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</si>
  <si>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</si>
  <si>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</si>
  <si>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</si>
  <si>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</si>
  <si>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</si>
  <si>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</si>
  <si>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</si>
  <si>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</si>
  <si>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</si>
  <si>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</si>
  <si>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</si>
  <si>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</si>
  <si>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</si>
  <si>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</si>
  <si>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</si>
  <si>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</si>
  <si>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</si>
  <si>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</si>
  <si>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</si>
  <si>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</si>
  <si>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</si>
  <si>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</si>
  <si>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</si>
  <si>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</si>
  <si>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</si>
  <si>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</si>
  <si>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</si>
  <si>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</si>
  <si>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</si>
  <si>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</si>
  <si>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</si>
  <si>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</si>
  <si>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</si>
  <si>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</si>
  <si>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</si>
  <si>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</si>
  <si>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</si>
  <si>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</si>
  <si>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</si>
  <si>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</si>
  <si>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</si>
  <si>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</si>
  <si>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</si>
  <si>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</si>
  <si>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</si>
  <si>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</si>
  <si>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</si>
  <si>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</si>
  <si>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</si>
  <si>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</si>
  <si>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</si>
  <si>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</si>
  <si>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</si>
  <si>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</si>
  <si>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</si>
  <si>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</si>
  <si>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</si>
  <si>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</si>
  <si>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</si>
  <si>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</si>
  <si>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</si>
  <si>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</si>
  <si>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</si>
  <si>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</si>
  <si>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</si>
  <si>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</si>
  <si>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</si>
  <si>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</si>
  <si>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</si>
  <si>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</si>
  <si>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</si>
  <si>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</si>
  <si>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</si>
  <si>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</si>
  <si>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</si>
  <si>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</si>
  <si>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</si>
  <si>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</si>
  <si>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</si>
  <si>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</si>
  <si>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</si>
  <si>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</si>
  <si>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</si>
  <si>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</si>
  <si>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</si>
  <si>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</si>
  <si>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</si>
  <si>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</si>
  <si>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</si>
  <si>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</si>
  <si>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</si>
  <si>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</si>
  <si>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</si>
  <si>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</si>
  <si>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</si>
  <si>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</si>
  <si>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</si>
  <si>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</si>
  <si>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</si>
  <si>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</si>
  <si>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</si>
  <si>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</si>
  <si>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</si>
  <si>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</si>
  <si>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</si>
  <si>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</si>
  <si>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</si>
  <si>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</si>
  <si>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</si>
  <si>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</si>
  <si>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</si>
  <si>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</si>
  <si>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</si>
  <si>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</si>
  <si>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</si>
  <si>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</si>
  <si>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</si>
  <si>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</si>
  <si>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</si>
  <si>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</si>
  <si>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</si>
  <si>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</si>
  <si>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</si>
  <si>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</si>
  <si>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</si>
  <si>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</si>
  <si>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</si>
  <si>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</si>
  <si>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</si>
  <si>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</si>
  <si>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</si>
  <si>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</si>
  <si>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</si>
  <si>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</si>
  <si>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</si>
  <si>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</si>
  <si>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</si>
  <si>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</si>
  <si>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</si>
  <si>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</si>
  <si>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</si>
  <si>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</si>
  <si>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</si>
  <si>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</si>
  <si>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</si>
  <si>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</si>
  <si>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</si>
  <si>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</si>
  <si>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</si>
  <si>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</si>
  <si>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</si>
  <si>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</si>
  <si>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</si>
  <si>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</si>
  <si>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</si>
  <si>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</si>
  <si>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</si>
  <si>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</si>
  <si>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</si>
  <si>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</si>
  <si>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</si>
  <si>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</si>
  <si>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</si>
  <si>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</si>
  <si>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</si>
  <si>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</si>
  <si>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</si>
  <si>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</si>
  <si>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</si>
  <si>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</si>
  <si>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</si>
  <si>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</si>
  <si>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</si>
  <si>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</si>
  <si>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</si>
  <si>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</si>
  <si>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</si>
  <si>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</si>
  <si>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</si>
  <si>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</si>
  <si>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</si>
  <si>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</si>
  <si>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</si>
  <si>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</si>
  <si>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</si>
  <si>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</si>
  <si>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</si>
  <si>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</si>
  <si>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</si>
  <si>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</si>
  <si>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</si>
  <si>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</si>
  <si>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</si>
  <si>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</si>
  <si>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</si>
  <si>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</si>
  <si>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</si>
  <si>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</si>
  <si>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</si>
  <si>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</si>
  <si>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</si>
  <si>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</si>
  <si>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</si>
  <si>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</si>
  <si>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</si>
  <si>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</si>
  <si>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</si>
  <si>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</si>
  <si>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</si>
  <si>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</si>
  <si>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</si>
  <si>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</si>
  <si>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</si>
  <si>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</si>
  <si>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</si>
  <si>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</si>
  <si>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</si>
  <si>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</si>
  <si>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</si>
  <si>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</si>
  <si>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</si>
  <si>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</si>
  <si>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</si>
  <si>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</si>
  <si>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</si>
  <si>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</si>
  <si>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</si>
  <si>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</si>
  <si>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</si>
  <si>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</si>
  <si>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</si>
  <si>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</si>
  <si>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</si>
  <si>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</si>
  <si>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</si>
  <si>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</si>
  <si>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</si>
  <si>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</si>
  <si>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</si>
  <si>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</si>
  <si>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</si>
  <si>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</si>
  <si>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</si>
  <si>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</si>
  <si>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</si>
  <si>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</si>
  <si>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</si>
  <si>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</si>
  <si>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</si>
  <si>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</si>
  <si>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</si>
  <si>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</si>
  <si>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</si>
  <si>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</si>
  <si>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</si>
  <si>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</si>
  <si>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</si>
  <si>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</si>
  <si>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</si>
  <si>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</si>
  <si>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</si>
  <si>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</si>
  <si>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</si>
  <si>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</si>
  <si>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</si>
  <si>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</si>
  <si>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</si>
  <si>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</si>
  <si>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</si>
  <si>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</si>
  <si>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</si>
  <si>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</si>
  <si>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</si>
  <si>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</si>
  <si>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</si>
  <si>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</si>
  <si>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</si>
  <si>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</si>
  <si>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</si>
  <si>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</si>
  <si>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</si>
  <si>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</si>
  <si>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</si>
  <si>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</si>
  <si>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</si>
  <si>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</si>
  <si>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</si>
  <si>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</si>
  <si>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</si>
  <si>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</si>
  <si>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</si>
  <si>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</si>
  <si>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</si>
  <si>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</si>
  <si>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</si>
  <si>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</si>
  <si>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</si>
  <si>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</si>
  <si>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</si>
  <si>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</si>
  <si>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</si>
  <si>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</si>
  <si>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</si>
  <si>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</si>
  <si>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</si>
  <si>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</si>
  <si>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</si>
  <si>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</si>
  <si>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</si>
  <si>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</si>
  <si>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</si>
  <si>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</si>
  <si>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</si>
  <si>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</si>
  <si>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</si>
  <si>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</si>
  <si>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</si>
  <si>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</si>
  <si>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</si>
  <si>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</si>
  <si>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</si>
  <si>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</si>
  <si>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</si>
  <si>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</si>
  <si>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</si>
  <si>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</si>
  <si>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</si>
  <si>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</si>
  <si>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</si>
  <si>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</si>
  <si>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</si>
  <si>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</si>
  <si>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</si>
  <si>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</si>
  <si>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</si>
  <si>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</si>
  <si>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</si>
  <si>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</si>
  <si>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</si>
  <si>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</si>
  <si>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</si>
  <si>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</si>
  <si>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</si>
  <si>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</si>
  <si>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</si>
  <si>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</si>
  <si>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</si>
  <si>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</si>
  <si>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</si>
  <si>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</si>
  <si>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</si>
  <si>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</si>
  <si>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</si>
  <si>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</si>
  <si>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</si>
  <si>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</si>
  <si>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</si>
  <si>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</si>
  <si>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</si>
  <si>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</si>
  <si>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</si>
  <si>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</si>
  <si>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</si>
  <si>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</si>
  <si>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</si>
  <si>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</si>
  <si>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</si>
  <si>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</si>
  <si>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</si>
  <si>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</si>
  <si>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</si>
  <si>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</si>
  <si>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</si>
  <si>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</si>
  <si>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</si>
  <si>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</si>
  <si>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</si>
  <si>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</si>
  <si>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</si>
  <si>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</si>
  <si>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</si>
  <si>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</si>
  <si>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</si>
  <si>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</si>
  <si>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</si>
  <si>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</si>
  <si>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</si>
  <si>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</si>
  <si>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</si>
  <si>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</si>
  <si>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</si>
  <si>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</si>
  <si>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</si>
  <si>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</si>
  <si>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</si>
  <si>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</si>
  <si>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</si>
  <si>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</si>
  <si>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</si>
  <si>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</si>
  <si>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</si>
  <si>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</si>
  <si>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</si>
  <si>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</si>
  <si>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</si>
  <si>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</si>
  <si>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</si>
  <si>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</si>
  <si>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</si>
  <si>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</si>
  <si>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</si>
  <si>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</si>
  <si>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</si>
  <si>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</si>
  <si>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</si>
  <si>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</si>
  <si>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</si>
  <si>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</si>
  <si>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</si>
  <si>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</si>
  <si>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</si>
  <si>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</si>
  <si>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</si>
  <si>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</si>
  <si>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</si>
  <si>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</si>
  <si>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</si>
  <si>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</si>
  <si>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</si>
  <si>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</si>
  <si>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</si>
  <si>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</si>
  <si>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</si>
  <si>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</si>
  <si>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</si>
  <si>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</si>
  <si>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</si>
  <si>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</si>
  <si>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</si>
  <si>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</si>
  <si>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</si>
  <si>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</si>
  <si>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</si>
  <si>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</si>
  <si>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</si>
  <si>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</si>
  <si>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</si>
  <si>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</si>
  <si>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</si>
  <si>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</si>
  <si>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</si>
  <si>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</si>
  <si>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</si>
  <si>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</si>
  <si>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</si>
  <si>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</si>
  <si>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</si>
  <si>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</si>
  <si>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</si>
  <si>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</si>
  <si>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</si>
  <si>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</si>
  <si>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</si>
  <si>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</si>
  <si>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</si>
  <si>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</si>
  <si>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</si>
  <si>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</si>
  <si>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</si>
  <si>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</si>
  <si>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</si>
  <si>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</si>
  <si>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</si>
  <si>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</si>
  <si>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</si>
  <si>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</si>
  <si>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</si>
  <si>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</si>
  <si>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</si>
  <si>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</si>
  <si>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</si>
  <si>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</si>
  <si>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</si>
  <si>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</si>
  <si>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</si>
  <si>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</si>
  <si>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</si>
  <si>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</si>
  <si>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</si>
  <si>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</si>
  <si>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</si>
  <si>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</si>
  <si>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</si>
  <si>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</si>
  <si>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</si>
  <si>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</si>
  <si>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</si>
  <si>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</si>
  <si>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</si>
  <si>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</si>
  <si>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</si>
  <si>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</si>
  <si>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</si>
  <si>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</si>
  <si>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</si>
  <si>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</si>
  <si>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</si>
  <si>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</si>
  <si>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</si>
  <si>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</si>
  <si>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</si>
  <si>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</si>
  <si>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</si>
  <si>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</si>
  <si>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</si>
  <si>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</si>
  <si>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</si>
  <si>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</si>
  <si>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</si>
  <si>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</si>
  <si>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</si>
  <si>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</si>
  <si>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</si>
  <si>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</si>
  <si>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</si>
  <si>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</si>
  <si>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</si>
  <si>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</si>
  <si>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</si>
  <si>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</si>
  <si>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</si>
  <si>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</si>
  <si>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</si>
  <si>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</si>
  <si>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</si>
  <si>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</si>
  <si>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</si>
  <si>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</si>
  <si>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</si>
  <si>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</si>
  <si>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</si>
  <si>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</si>
  <si>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</si>
  <si>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</si>
  <si>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</si>
  <si>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</si>
  <si>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</si>
  <si>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</si>
  <si>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</si>
  <si>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</si>
  <si>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</si>
  <si>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</si>
  <si>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</si>
  <si>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</si>
  <si>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</si>
  <si>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</si>
  <si>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</si>
  <si>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</si>
  <si>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</si>
  <si>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</si>
  <si>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</si>
  <si>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</si>
  <si>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</si>
  <si>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</si>
  <si>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</si>
  <si>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</si>
  <si>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</si>
  <si>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</si>
  <si>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</si>
  <si>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</si>
  <si>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</si>
  <si>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</si>
  <si>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</si>
  <si>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</si>
  <si>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</si>
  <si>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</si>
  <si>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</si>
  <si>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</si>
  <si>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</si>
  <si>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</si>
  <si>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</si>
  <si>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</si>
  <si>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</si>
  <si>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</si>
  <si>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</si>
  <si>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</si>
  <si>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</si>
  <si>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</si>
  <si>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</si>
  <si>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</si>
  <si>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</si>
  <si>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</si>
  <si>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</si>
  <si>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</si>
  <si>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</si>
  <si>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</si>
  <si>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</si>
  <si>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</si>
  <si>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</si>
  <si>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</si>
  <si>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</si>
  <si>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</si>
  <si>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</si>
  <si>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</si>
  <si>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</si>
  <si>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</si>
  <si>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</si>
  <si>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</si>
  <si>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</si>
  <si>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</si>
  <si>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</si>
  <si>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</si>
  <si>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</si>
  <si>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</si>
  <si>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</si>
  <si>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</si>
  <si>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</si>
  <si>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</si>
  <si>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</si>
  <si>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</si>
  <si>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</si>
  <si>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</si>
  <si>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</si>
  <si>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</si>
  <si>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</si>
  <si>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</si>
  <si>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</si>
  <si>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</si>
  <si>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</si>
  <si>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</si>
  <si>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</si>
  <si>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</si>
  <si>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</si>
  <si>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</si>
  <si>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</si>
  <si>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</si>
  <si>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</si>
  <si>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</si>
  <si>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</si>
  <si>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</si>
  <si>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</si>
  <si>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</si>
  <si>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</si>
  <si>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</si>
  <si>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</si>
  <si>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</si>
  <si>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</si>
  <si>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</si>
  <si>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</si>
  <si>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</si>
  <si>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</si>
  <si>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</si>
  <si>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</si>
  <si>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</si>
  <si>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</si>
  <si>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</si>
  <si>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</si>
  <si>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</si>
  <si>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</si>
  <si>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</si>
  <si>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</si>
  <si>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</si>
  <si>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</si>
  <si>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</si>
  <si>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</si>
  <si>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</si>
  <si>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</si>
  <si>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</si>
  <si>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</si>
  <si>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</si>
  <si>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</si>
  <si>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</si>
  <si>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</si>
  <si>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</si>
  <si>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</si>
  <si>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</si>
  <si>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</si>
  <si>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</si>
  <si>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</si>
  <si>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</si>
  <si>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</si>
  <si>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</si>
  <si>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</si>
  <si>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</si>
  <si>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</si>
  <si>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</si>
  <si>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</si>
  <si>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</si>
  <si>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</si>
  <si>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</si>
  <si>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</si>
  <si>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</si>
  <si>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</si>
  <si>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</si>
  <si>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</si>
  <si>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</si>
  <si>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</si>
  <si>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</si>
  <si>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</si>
  <si>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</si>
  <si>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</si>
  <si>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</si>
  <si>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</si>
  <si>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</si>
  <si>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</si>
  <si>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</si>
  <si>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</si>
  <si>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</si>
  <si>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</si>
  <si>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</si>
  <si>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</si>
  <si>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</si>
  <si>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</si>
  <si>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</si>
  <si>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</si>
  <si>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</si>
  <si>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</si>
  <si>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</si>
  <si>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</si>
  <si>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</si>
  <si>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</si>
  <si>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</si>
  <si>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</si>
  <si>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</si>
  <si>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</si>
  <si>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</si>
  <si>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</si>
  <si>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</si>
  <si>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</si>
  <si>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</si>
  <si>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</si>
  <si>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</si>
  <si>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</si>
  <si>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</si>
  <si>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</si>
  <si>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</si>
  <si>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</si>
  <si>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</si>
  <si>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</si>
  <si>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</si>
  <si>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</si>
  <si>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</si>
  <si>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</si>
  <si>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</si>
  <si>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</si>
  <si>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</si>
  <si>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</si>
  <si>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</si>
  <si>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</si>
  <si>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</si>
  <si>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</si>
  <si>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</si>
  <si>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</si>
  <si>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</si>
  <si>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</si>
  <si>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</si>
  <si>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</si>
  <si>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</si>
  <si>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</si>
  <si>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</si>
  <si>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</si>
  <si>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</si>
  <si>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</si>
  <si>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</si>
  <si>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</si>
  <si>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</si>
  <si>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</si>
  <si>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</si>
  <si>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</si>
  <si>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</si>
  <si>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</si>
  <si>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</si>
  <si>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</si>
  <si>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</si>
  <si>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</si>
  <si>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</si>
  <si>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</si>
  <si>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</si>
  <si>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</si>
  <si>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</si>
  <si>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</si>
  <si>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</si>
  <si>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</si>
  <si>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</si>
  <si>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</si>
  <si>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</si>
  <si>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</si>
  <si>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</si>
  <si>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</si>
  <si>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</si>
  <si>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</si>
  <si>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</si>
  <si>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</si>
  <si>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</si>
  <si>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</si>
  <si>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</si>
  <si>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</si>
  <si>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</si>
  <si>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</si>
  <si>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</si>
  <si>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</si>
  <si>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</si>
  <si>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</si>
  <si>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</si>
  <si>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</si>
  <si>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</si>
  <si>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</si>
  <si>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</si>
  <si>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</si>
  <si>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</si>
  <si>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</si>
  <si>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</si>
  <si>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</si>
  <si>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</si>
  <si>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</si>
  <si>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</si>
  <si>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</si>
  <si>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</si>
  <si>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</si>
  <si>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</si>
  <si>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</si>
  <si>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</si>
  <si>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</si>
  <si>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</si>
  <si>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</si>
  <si>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</si>
  <si>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</si>
  <si>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</si>
  <si>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</si>
  <si>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</si>
  <si>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</si>
  <si>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</si>
  <si>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</si>
  <si>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</si>
  <si>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</si>
  <si>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</si>
  <si>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</si>
  <si>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</si>
  <si>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</si>
  <si>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</si>
  <si>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</si>
  <si>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</si>
  <si>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</si>
  <si>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</si>
  <si>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</si>
  <si>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</si>
  <si>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</si>
  <si>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</si>
  <si>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</si>
  <si>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</si>
  <si>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</si>
  <si>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</si>
  <si>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</si>
  <si>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</si>
  <si>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</si>
  <si>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</si>
  <si>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</si>
  <si>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</si>
  <si>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</si>
  <si>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</si>
  <si>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</si>
  <si>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</si>
  <si>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</si>
  <si>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</si>
  <si>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</si>
  <si>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</si>
  <si>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</si>
  <si>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</si>
  <si>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</si>
  <si>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</si>
  <si>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</si>
  <si>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</si>
  <si>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</si>
  <si>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</si>
  <si>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</si>
  <si>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</si>
  <si>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</si>
  <si>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</si>
  <si>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</si>
  <si>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</si>
  <si>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</si>
  <si>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</si>
  <si>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</si>
  <si>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</si>
  <si>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</si>
  <si>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</si>
  <si>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</si>
  <si>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</si>
  <si>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</si>
  <si>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</si>
  <si>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</si>
  <si>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</si>
  <si>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</si>
  <si>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</si>
  <si>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</si>
  <si>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</si>
  <si>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</si>
  <si>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</si>
  <si>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</si>
  <si>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</si>
  <si>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</si>
  <si>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</si>
  <si>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</si>
  <si>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</si>
  <si>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</si>
  <si>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</si>
  <si>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</si>
  <si>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</si>
  <si>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</si>
  <si>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</si>
  <si>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</si>
  <si>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</si>
  <si>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</si>
  <si>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</si>
  <si>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</si>
  <si>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</si>
  <si>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</si>
  <si>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</si>
  <si>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</si>
  <si>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</si>
  <si>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</si>
  <si>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</si>
  <si>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</si>
  <si>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</si>
  <si>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</si>
  <si>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</si>
  <si>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</si>
  <si>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</si>
  <si>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</si>
  <si>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</si>
  <si>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</si>
  <si>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</si>
  <si>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</si>
  <si>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</si>
  <si>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</si>
  <si>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</si>
  <si>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</si>
  <si>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</si>
  <si>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</si>
  <si>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</si>
  <si>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</si>
  <si>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</si>
  <si>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</si>
  <si>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</si>
  <si>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</si>
  <si>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</si>
  <si>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</si>
  <si>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</si>
  <si>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</si>
  <si>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</si>
  <si>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</si>
  <si>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</si>
  <si>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</si>
  <si>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</si>
  <si>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</si>
  <si>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</si>
  <si>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</si>
  <si>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</si>
  <si>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</si>
  <si>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</si>
  <si>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</si>
  <si>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</si>
  <si>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</si>
  <si>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</si>
  <si>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</si>
  <si>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</si>
  <si>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</si>
  <si>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</si>
  <si>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</si>
  <si>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</si>
  <si>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</si>
  <si>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</si>
  <si>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</si>
  <si>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</si>
  <si>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</si>
  <si>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</si>
  <si>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</si>
  <si>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</si>
  <si>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</si>
  <si>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</si>
  <si>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</si>
  <si>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</si>
  <si>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</si>
  <si>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</si>
  <si>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</si>
  <si>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</si>
  <si>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</si>
  <si>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</si>
  <si>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</si>
  <si>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</si>
  <si>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</si>
  <si>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</si>
  <si>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</si>
  <si>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</si>
  <si>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</si>
  <si>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</si>
  <si>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</si>
  <si>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</si>
  <si>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</si>
  <si>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</si>
  <si>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</si>
  <si>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</si>
  <si>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</si>
  <si>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</si>
  <si>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</si>
  <si>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</si>
  <si>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</si>
  <si>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</si>
  <si>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</si>
  <si>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</si>
  <si>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</si>
  <si>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</si>
  <si>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</si>
  <si>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</si>
  <si>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</si>
  <si>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</si>
  <si>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</si>
  <si>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</si>
  <si>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</si>
  <si>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</si>
  <si>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</si>
  <si>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</si>
  <si>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</si>
  <si>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</si>
  <si>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</si>
  <si>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</si>
  <si>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</si>
  <si>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</si>
  <si>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</si>
  <si>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</si>
  <si>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</si>
  <si>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</si>
  <si>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</si>
  <si>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</si>
  <si>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</si>
  <si>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</si>
  <si>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</si>
  <si>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</si>
  <si>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</si>
  <si>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</si>
  <si>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</si>
  <si>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</si>
  <si>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</si>
  <si>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</si>
  <si>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</si>
  <si>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</si>
  <si>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</si>
  <si>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</si>
  <si>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</si>
  <si>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</si>
  <si>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</si>
  <si>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</si>
  <si>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</si>
  <si>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</si>
  <si>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</si>
  <si>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</si>
  <si>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</si>
  <si>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</si>
  <si>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</si>
  <si>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</si>
  <si>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</si>
  <si>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</si>
  <si>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</si>
  <si>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</si>
  <si>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</si>
  <si>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</si>
  <si>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</si>
  <si>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</si>
  <si>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</si>
  <si>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</si>
  <si>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</si>
  <si>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</si>
  <si>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</si>
  <si>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</si>
  <si>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</si>
  <si>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</si>
  <si>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</si>
  <si>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</si>
  <si>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</si>
  <si>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</si>
  <si>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</si>
  <si>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</si>
  <si>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</si>
  <si>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</si>
  <si>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</si>
  <si>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</si>
  <si>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</si>
  <si>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</si>
  <si>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</si>
  <si>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</si>
  <si>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</si>
  <si>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</si>
  <si>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</si>
  <si>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</si>
  <si>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</si>
  <si>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</si>
  <si>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</si>
  <si>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</si>
  <si>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</si>
  <si>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</si>
  <si>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</si>
  <si>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</si>
  <si>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</si>
  <si>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</si>
  <si>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</si>
  <si>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</si>
  <si>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</si>
  <si>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</si>
  <si>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</si>
  <si>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</si>
  <si>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</si>
  <si>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</si>
  <si>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</si>
  <si>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</si>
  <si>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</si>
  <si>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</si>
  <si>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</si>
  <si>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</si>
  <si>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</si>
  <si>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</si>
  <si>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</si>
  <si>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</si>
  <si>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</si>
  <si>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</si>
  <si>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</si>
  <si>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</si>
  <si>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</si>
  <si>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</si>
  <si>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</si>
  <si>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</si>
  <si>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</si>
  <si>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</si>
  <si>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</si>
  <si>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</si>
  <si>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</si>
  <si>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</si>
  <si>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</si>
  <si>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</si>
  <si>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</si>
  <si>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</si>
  <si>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</si>
  <si>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</si>
  <si>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</si>
  <si>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</si>
  <si>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</si>
  <si>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</si>
  <si>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</si>
  <si>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</si>
  <si>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</si>
  <si>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</si>
  <si>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</si>
  <si>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</si>
  <si>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</si>
  <si>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</si>
  <si>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</si>
  <si>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</si>
  <si>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</si>
  <si>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</si>
  <si>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</si>
  <si>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</si>
  <si>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</si>
  <si>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</si>
  <si>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</si>
  <si>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</si>
  <si>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</si>
  <si>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</si>
  <si>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</si>
  <si>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</si>
  <si>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</si>
  <si>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</si>
  <si>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</si>
  <si>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</si>
  <si>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</si>
  <si>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</si>
  <si>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</si>
  <si>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</si>
  <si>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</si>
  <si>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</si>
  <si>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</si>
  <si>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</si>
  <si>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</si>
  <si>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</si>
  <si>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</si>
  <si>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</si>
  <si>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</si>
  <si>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</si>
  <si>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</si>
  <si>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</si>
  <si>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</si>
  <si>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</si>
  <si>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</si>
  <si>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</si>
  <si>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</si>
  <si>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</si>
  <si>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</si>
  <si>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</si>
  <si>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</si>
  <si>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</si>
  <si>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</si>
  <si>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</si>
  <si>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</si>
  <si>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</si>
  <si>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</si>
  <si>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</si>
  <si>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</si>
  <si>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</si>
  <si>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</si>
  <si>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</si>
  <si>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</si>
  <si>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</si>
  <si>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</si>
  <si>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</si>
  <si>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</si>
  <si>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</si>
  <si>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</si>
  <si>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</si>
  <si>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</si>
  <si>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</si>
  <si>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</si>
  <si>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</si>
  <si>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</si>
  <si>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</si>
  <si>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</si>
  <si>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</si>
  <si>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</si>
  <si>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</si>
  <si>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</si>
  <si>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</si>
  <si>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</si>
  <si>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</si>
  <si>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</si>
  <si>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</si>
  <si>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</si>
  <si>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</si>
  <si>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</si>
  <si>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</si>
  <si>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</si>
  <si>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</si>
  <si>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</si>
  <si>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</si>
  <si>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</si>
  <si>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</si>
  <si>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</si>
  <si>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</si>
  <si>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</si>
  <si>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</si>
  <si>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</si>
  <si>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</si>
  <si>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</si>
  <si>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</si>
  <si>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</si>
  <si>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</si>
  <si>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</si>
  <si>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</si>
  <si>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</si>
  <si>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</si>
  <si>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</si>
  <si>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</si>
  <si>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</si>
  <si>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</si>
  <si>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</si>
  <si>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</si>
  <si>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</si>
  <si>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</si>
  <si>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</si>
  <si>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</si>
  <si>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</si>
  <si>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</si>
  <si>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</si>
  <si>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</si>
  <si>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</si>
  <si>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</si>
  <si>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</si>
  <si>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</si>
  <si>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</si>
  <si>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</si>
  <si>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</si>
  <si>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</si>
  <si>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</si>
  <si>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</si>
  <si>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</si>
  <si>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</si>
  <si>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</si>
  <si>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</si>
  <si>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</si>
  <si>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</si>
  <si>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</si>
  <si>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</si>
  <si>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</si>
  <si>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</si>
  <si>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</si>
  <si>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</si>
  <si>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</si>
  <si>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</si>
  <si>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</si>
  <si>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</si>
  <si>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</si>
  <si>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</si>
  <si>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</si>
  <si>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</si>
  <si>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</si>
  <si>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</si>
  <si>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</si>
  <si>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</si>
  <si>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</si>
  <si>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</si>
  <si>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</si>
  <si>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</si>
  <si>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</si>
  <si>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</si>
  <si>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</si>
  <si>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</si>
  <si>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</si>
  <si>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</si>
  <si>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</si>
  <si>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</si>
  <si>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</si>
  <si>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</si>
  <si>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</si>
  <si>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</si>
  <si>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</si>
  <si>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</si>
  <si>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</si>
  <si>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</si>
  <si>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</si>
  <si>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</si>
  <si>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</si>
  <si>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</si>
  <si>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</si>
  <si>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</si>
  <si>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</si>
  <si>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</si>
  <si>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</si>
  <si>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</si>
  <si>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</si>
  <si>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</si>
  <si>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</si>
  <si>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</si>
  <si>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</si>
  <si>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</si>
  <si>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</si>
  <si>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</si>
  <si>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</si>
  <si>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</si>
  <si>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</si>
  <si>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</si>
  <si>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</si>
  <si>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</si>
  <si>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</si>
  <si>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</si>
  <si>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</si>
  <si>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</si>
  <si>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</si>
  <si>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</si>
  <si>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</si>
  <si>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</si>
  <si>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</si>
  <si>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</si>
  <si>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</si>
  <si>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</si>
  <si>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</si>
  <si>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</si>
  <si>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</si>
  <si>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</si>
  <si>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</si>
  <si>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</si>
  <si>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</si>
  <si>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</si>
  <si>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</si>
  <si>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</si>
  <si>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</si>
  <si>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</si>
  <si>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</si>
  <si>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</si>
  <si>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</si>
  <si>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</si>
  <si>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</si>
  <si>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</si>
  <si>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</si>
  <si>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</si>
  <si>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</si>
  <si>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</si>
  <si>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</si>
  <si>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</si>
  <si>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</si>
  <si>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</si>
  <si>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</si>
  <si>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</si>
  <si>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</si>
  <si>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</si>
  <si>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</si>
  <si>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</si>
  <si>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</si>
  <si>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</si>
  <si>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</si>
  <si>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</si>
  <si>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</si>
  <si>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</si>
  <si>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</si>
  <si>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</si>
  <si>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</si>
  <si>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</si>
  <si>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</si>
  <si>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</si>
  <si>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</si>
  <si>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</si>
  <si>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</si>
  <si>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</si>
  <si>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</si>
  <si>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</si>
  <si>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</si>
  <si>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</si>
  <si>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</si>
  <si>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</si>
  <si>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</si>
  <si>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</si>
  <si>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</si>
  <si>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</si>
  <si>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</si>
  <si>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</si>
  <si>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</si>
  <si>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</si>
  <si>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</si>
  <si>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</si>
  <si>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</si>
  <si>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</si>
  <si>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</si>
  <si>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</si>
  <si>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</si>
  <si>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</si>
  <si>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</si>
  <si>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</si>
  <si>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</si>
  <si>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</si>
  <si>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</si>
  <si>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</si>
  <si>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</si>
  <si>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</si>
  <si>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</si>
  <si>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</si>
  <si>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</si>
  <si>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</si>
  <si>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</si>
  <si>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</si>
  <si>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</si>
  <si>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</si>
  <si>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</si>
  <si>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</si>
  <si>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</si>
  <si>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</si>
  <si>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</si>
  <si>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</si>
  <si>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</si>
  <si>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</si>
  <si>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</si>
  <si>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</si>
  <si>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</si>
  <si>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</si>
  <si>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</si>
  <si>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</si>
  <si>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</si>
  <si>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</si>
  <si>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</si>
  <si>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</si>
  <si>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</si>
  <si>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</si>
  <si>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</si>
  <si>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</si>
  <si>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</si>
  <si>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</si>
  <si>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</si>
  <si>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</si>
  <si>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</si>
  <si>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</si>
  <si>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</si>
  <si>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</si>
  <si>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</si>
  <si>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</si>
  <si>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</si>
  <si>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</si>
  <si>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</si>
  <si>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</si>
  <si>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</si>
  <si>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</si>
  <si>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</si>
  <si>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</si>
  <si>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</si>
  <si>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</si>
  <si>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</si>
  <si>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</si>
  <si>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</si>
  <si>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</si>
  <si>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</si>
  <si>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</si>
  <si>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</si>
  <si>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</si>
  <si>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</si>
  <si>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</si>
  <si>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</si>
  <si>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</si>
  <si>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</si>
  <si>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</si>
  <si>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</si>
  <si>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</si>
  <si>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</si>
  <si>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</si>
  <si>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</si>
  <si>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</si>
  <si>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</si>
  <si>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</si>
  <si>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</si>
  <si>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</si>
  <si>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</si>
  <si>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</si>
  <si>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</si>
  <si>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</si>
  <si>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</si>
  <si>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</si>
  <si>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</si>
  <si>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</si>
  <si>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</si>
  <si>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</si>
  <si>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</si>
  <si>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</si>
  <si>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</si>
  <si>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</si>
  <si>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</si>
  <si>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</si>
  <si>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</si>
  <si>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</si>
  <si>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</si>
  <si>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</si>
  <si>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</si>
  <si>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</si>
  <si>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</si>
  <si>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</si>
  <si>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</si>
  <si>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</si>
  <si>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</si>
  <si>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</si>
  <si>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</si>
  <si>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</si>
  <si>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</si>
  <si>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</si>
  <si>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</si>
  <si>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</si>
  <si>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</si>
  <si>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</si>
  <si>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</si>
  <si>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</si>
  <si>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</si>
  <si>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</si>
  <si>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</si>
  <si>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</si>
  <si>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</si>
  <si>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</si>
  <si>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</si>
  <si>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</si>
  <si>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</si>
  <si>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</si>
  <si>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</si>
  <si>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</si>
  <si>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</si>
  <si>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</si>
  <si>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</si>
  <si>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</si>
  <si>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</si>
  <si>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</si>
  <si>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</si>
  <si>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</si>
  <si>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</si>
  <si>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</si>
  <si>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</si>
  <si>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</si>
  <si>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</si>
  <si>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</si>
  <si>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</si>
  <si>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</si>
  <si>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</si>
  <si>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</si>
  <si>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</si>
  <si>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</si>
  <si>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</si>
  <si>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</si>
  <si>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</si>
  <si>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</si>
  <si>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</si>
  <si>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</si>
  <si>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</si>
  <si>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</si>
  <si>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</si>
  <si>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</si>
  <si>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</si>
  <si>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</si>
  <si>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</si>
  <si>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</si>
  <si>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</si>
  <si>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</si>
  <si>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</si>
  <si>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</si>
  <si>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</si>
  <si>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</si>
  <si>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</si>
  <si>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</si>
  <si>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</si>
  <si>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</si>
  <si>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</si>
  <si>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</si>
  <si>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</si>
  <si>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</si>
  <si>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</si>
  <si>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</si>
  <si>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</si>
  <si>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</si>
  <si>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</si>
  <si>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</si>
  <si>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</si>
  <si>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</si>
  <si>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</si>
  <si>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</si>
  <si>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</si>
  <si>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</si>
  <si>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</si>
  <si>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</si>
  <si>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</si>
  <si>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</si>
  <si>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</si>
  <si>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</si>
  <si>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</si>
  <si>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</si>
  <si>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</si>
  <si>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</si>
  <si>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</si>
  <si>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</si>
  <si>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</si>
  <si>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</si>
  <si>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</si>
  <si>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</si>
  <si>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</si>
  <si>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</si>
  <si>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</si>
  <si>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</si>
  <si>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</si>
  <si>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</si>
  <si>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</si>
  <si>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</si>
  <si>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</si>
  <si>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</si>
  <si>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</si>
  <si>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</si>
  <si>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</si>
  <si>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</si>
  <si>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</si>
  <si>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</si>
  <si>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</si>
  <si>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</si>
  <si>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</si>
  <si>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</si>
  <si>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</si>
  <si>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</si>
  <si>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</si>
  <si>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</si>
  <si>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</si>
  <si>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</si>
  <si>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</si>
  <si>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</si>
  <si>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</si>
  <si>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</si>
  <si>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</si>
  <si>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</si>
  <si>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</si>
  <si>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</si>
  <si>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</si>
  <si>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</si>
  <si>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</si>
  <si>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</si>
  <si>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</si>
  <si>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</si>
  <si>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</si>
  <si>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</si>
  <si>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</si>
  <si>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</si>
  <si>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</si>
  <si>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</si>
  <si>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</si>
  <si>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</si>
  <si>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</si>
  <si>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</si>
  <si>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</si>
  <si>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</si>
  <si>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</si>
  <si>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</si>
  <si>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</si>
  <si>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</si>
  <si>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</si>
  <si>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</si>
  <si>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</si>
  <si>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</si>
  <si>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</si>
  <si>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</si>
  <si>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</si>
  <si>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</si>
  <si>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</si>
  <si>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</si>
  <si>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</si>
  <si>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</si>
  <si>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</si>
  <si>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</si>
  <si>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</si>
  <si>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</si>
  <si>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</si>
  <si>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</si>
  <si>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</si>
  <si>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</si>
  <si>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</si>
  <si>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</si>
  <si>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</si>
  <si>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</si>
  <si>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</si>
  <si>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</si>
  <si>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</si>
  <si>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</si>
  <si>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</si>
  <si>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</si>
  <si>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</si>
  <si>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</si>
  <si>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</si>
  <si>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</si>
  <si>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</si>
  <si>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</si>
  <si>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</si>
  <si>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</si>
  <si>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</si>
  <si>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</si>
  <si>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</si>
  <si>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</si>
  <si>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</si>
  <si>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</si>
  <si>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</si>
  <si>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</si>
  <si>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</si>
  <si>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</si>
  <si>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</si>
  <si>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</si>
  <si>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</si>
  <si>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</si>
  <si>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</si>
  <si>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</si>
  <si>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</si>
  <si>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</si>
  <si>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</si>
  <si>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</si>
  <si>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</si>
  <si>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</si>
  <si>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</si>
  <si>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</si>
  <si>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</si>
  <si>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</si>
  <si>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</si>
  <si>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</si>
  <si>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</si>
  <si>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</si>
  <si>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</si>
  <si>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</si>
  <si>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</si>
  <si>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</si>
  <si>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</si>
  <si>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</si>
  <si>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</si>
  <si>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</si>
  <si>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</si>
  <si>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</si>
  <si>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</si>
  <si>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</si>
  <si>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</si>
  <si>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</si>
  <si>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</si>
  <si>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</si>
  <si>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</si>
  <si>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</si>
  <si>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</si>
  <si>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</si>
  <si>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</si>
  <si>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</si>
  <si>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</si>
  <si>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</si>
  <si>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</si>
  <si>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</si>
  <si>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</si>
  <si>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</si>
  <si>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</si>
  <si>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</si>
  <si>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</si>
  <si>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</si>
  <si>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</si>
  <si>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</si>
  <si>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</si>
  <si>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</si>
  <si>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</si>
  <si>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</si>
  <si>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</si>
  <si>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</si>
  <si>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</si>
  <si>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</si>
  <si>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</si>
  <si>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</si>
  <si>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</si>
  <si>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</si>
  <si>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</si>
  <si>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</si>
  <si>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</si>
  <si>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</si>
  <si>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</si>
  <si>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</si>
  <si>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</si>
  <si>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</si>
  <si>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</si>
  <si>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</si>
  <si>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</si>
  <si>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</si>
  <si>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</si>
  <si>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</si>
  <si>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</si>
  <si>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</si>
  <si>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</si>
  <si>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</si>
  <si>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</si>
  <si>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</si>
  <si>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</si>
  <si>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</si>
  <si>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</si>
  <si>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</si>
  <si>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</si>
  <si>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</si>
  <si>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</si>
  <si>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</si>
  <si>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</si>
  <si>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</si>
  <si>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</si>
  <si>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</si>
  <si>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</si>
  <si>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</si>
  <si>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</si>
  <si>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</si>
  <si>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</si>
  <si>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</si>
  <si>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</si>
  <si>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</si>
  <si>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</si>
  <si>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</si>
  <si>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</si>
  <si>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</si>
  <si>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</si>
  <si>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</si>
  <si>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</si>
  <si>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</si>
  <si>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</si>
  <si>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</si>
  <si>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</si>
  <si>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</si>
  <si>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</si>
  <si>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</si>
  <si>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</si>
  <si>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</si>
  <si>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</si>
  <si>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</si>
  <si>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</si>
  <si>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</si>
  <si>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</si>
  <si>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</si>
  <si>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</si>
  <si>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</si>
  <si>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</si>
  <si>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</si>
  <si>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</si>
  <si>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</si>
  <si>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</si>
  <si>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</si>
  <si>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</si>
  <si>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</si>
  <si>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</si>
  <si>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</si>
  <si>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</si>
  <si>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</si>
  <si>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</si>
  <si>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</si>
  <si>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</si>
  <si>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</si>
  <si>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</si>
  <si>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</si>
  <si>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</si>
  <si>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</si>
  <si>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</si>
  <si>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</si>
  <si>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</si>
  <si>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</si>
  <si>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</si>
  <si>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</si>
  <si>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</si>
  <si>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</si>
  <si>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</si>
  <si>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</si>
  <si>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</si>
  <si>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</si>
  <si>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</si>
  <si>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</si>
  <si>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</si>
  <si>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</si>
  <si>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</si>
  <si>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</si>
  <si>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</si>
  <si>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</si>
  <si>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</si>
  <si>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</si>
  <si>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</si>
  <si>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</si>
  <si>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</si>
  <si>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</si>
  <si>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</si>
  <si>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</si>
  <si>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</si>
  <si>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</si>
  <si>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</si>
  <si>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</si>
  <si>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</si>
  <si>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</si>
  <si>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</si>
  <si>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</si>
  <si>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</si>
  <si>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</si>
  <si>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</si>
  <si>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</si>
  <si>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</si>
  <si>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</si>
  <si>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</si>
  <si>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</si>
  <si>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</si>
  <si>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</si>
  <si>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</si>
  <si>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</si>
  <si>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</si>
  <si>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</si>
  <si>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</si>
  <si>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</si>
  <si>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</si>
  <si>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</si>
  <si>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</si>
  <si>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</si>
  <si>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</si>
  <si>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</si>
  <si>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</si>
  <si>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</si>
  <si>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</si>
  <si>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</si>
  <si>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</si>
  <si>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</si>
  <si>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</si>
  <si>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</si>
  <si>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</si>
  <si>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</si>
  <si>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</si>
  <si>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</si>
  <si>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</si>
  <si>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</si>
  <si>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</si>
  <si>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</si>
  <si>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</si>
  <si>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</si>
  <si>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</si>
  <si>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</si>
  <si>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</si>
  <si>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</si>
  <si>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</si>
  <si>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</si>
  <si>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</si>
  <si>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</si>
  <si>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</si>
  <si>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</si>
  <si>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</si>
  <si>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</si>
  <si>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</si>
  <si>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</si>
  <si>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</si>
  <si>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</si>
  <si>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</si>
  <si>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</si>
  <si>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</si>
  <si>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</si>
  <si>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</si>
  <si>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</si>
  <si>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</si>
  <si>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</si>
  <si>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</si>
  <si>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</si>
  <si>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</si>
  <si>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</si>
  <si>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</si>
  <si>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</si>
  <si>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</si>
  <si>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</si>
  <si>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</si>
  <si>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</si>
  <si>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</si>
  <si>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</si>
  <si>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</si>
  <si>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</si>
  <si>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</si>
  <si>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</si>
  <si>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</si>
  <si>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</si>
  <si>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</si>
  <si>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</si>
  <si>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</si>
  <si>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</si>
  <si>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</si>
  <si>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</si>
  <si>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</si>
  <si>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</si>
  <si>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</si>
  <si>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</si>
  <si>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</si>
  <si>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</si>
  <si>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</si>
  <si>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</si>
  <si>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</si>
  <si>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</si>
  <si>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</si>
  <si>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</si>
  <si>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</si>
  <si>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</si>
  <si>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</si>
  <si>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</si>
  <si>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</si>
  <si>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</si>
  <si>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</si>
  <si>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</si>
  <si>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</si>
  <si>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</si>
  <si>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</si>
  <si>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</si>
  <si>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</si>
  <si>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</si>
  <si>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</si>
  <si>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</si>
  <si>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</si>
  <si>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</si>
  <si>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</si>
  <si>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</si>
  <si>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</si>
  <si>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</si>
  <si>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</si>
  <si>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</si>
  <si>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</si>
  <si>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</si>
  <si>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</si>
  <si>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</si>
  <si>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</si>
  <si>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</si>
  <si>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</si>
  <si>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</si>
  <si>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</si>
  <si>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</si>
  <si>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</si>
  <si>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</si>
  <si>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</si>
  <si>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</si>
  <si>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</si>
  <si>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</si>
  <si>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</si>
  <si>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</si>
  <si>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</si>
  <si>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</si>
  <si>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</si>
  <si>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</si>
  <si>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</si>
  <si>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</si>
  <si>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</si>
  <si>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</si>
  <si>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</si>
  <si>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</si>
  <si>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</si>
  <si>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</si>
  <si>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</si>
  <si>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</si>
  <si>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</si>
  <si>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</si>
  <si>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</si>
  <si>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</si>
  <si>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</si>
  <si>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</si>
  <si>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</si>
  <si>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</si>
  <si>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</si>
  <si>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</si>
  <si>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</si>
  <si>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</si>
  <si>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</si>
  <si>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</si>
  <si>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</si>
  <si>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</si>
  <si>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</si>
  <si>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</si>
  <si>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</si>
  <si>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</si>
  <si>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</si>
  <si>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</si>
  <si>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</si>
  <si>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</si>
  <si>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</si>
  <si>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</si>
  <si>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</si>
  <si>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</si>
  <si>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</si>
  <si>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</si>
  <si>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</si>
  <si>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</si>
  <si>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</si>
  <si>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</si>
  <si>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</si>
  <si>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</si>
  <si>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</si>
  <si>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</si>
  <si>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</si>
  <si>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</si>
  <si>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</si>
  <si>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</si>
  <si>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</si>
  <si>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</si>
  <si>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</si>
  <si>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</si>
  <si>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</si>
  <si>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</si>
  <si>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</si>
  <si>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</si>
  <si>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</si>
  <si>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</si>
  <si>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</si>
  <si>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</si>
  <si>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</si>
  <si>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</si>
  <si>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</si>
  <si>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</si>
  <si>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</si>
  <si>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</si>
  <si>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</si>
  <si>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</si>
  <si>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</si>
  <si>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</si>
  <si>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</si>
  <si>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</si>
  <si>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</si>
  <si>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</si>
  <si>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</si>
  <si>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</si>
  <si>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</si>
  <si>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</si>
  <si>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</si>
  <si>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</si>
  <si>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</si>
  <si>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</si>
  <si>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</si>
  <si>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</si>
  <si>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</si>
  <si>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</si>
  <si>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</si>
  <si>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</si>
  <si>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</si>
  <si>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</si>
  <si>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</si>
  <si>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</si>
  <si>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</si>
  <si>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</si>
  <si>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</si>
  <si>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</si>
  <si>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</si>
  <si>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</si>
  <si>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</si>
  <si>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</si>
  <si>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</si>
  <si>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</si>
  <si>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</si>
  <si>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</si>
  <si>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</si>
  <si>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</si>
  <si>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</si>
  <si>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</si>
  <si>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</si>
  <si>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</si>
  <si>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</si>
  <si>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</si>
  <si>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</si>
  <si>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</si>
  <si>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</si>
  <si>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</si>
  <si>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</si>
  <si>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</si>
  <si>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</si>
  <si>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</si>
  <si>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</si>
  <si>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</si>
  <si>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</si>
  <si>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</si>
  <si>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</si>
  <si>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</si>
  <si>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</si>
  <si>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</si>
  <si>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</si>
  <si>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</si>
  <si>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</si>
  <si>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</si>
  <si>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</si>
  <si>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</si>
  <si>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</si>
  <si>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</si>
  <si>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</si>
  <si>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</si>
  <si>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</si>
  <si>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</si>
  <si>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</si>
  <si>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</si>
  <si>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</si>
  <si>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</si>
  <si>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</si>
  <si>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</si>
  <si>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</si>
  <si>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</si>
  <si>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</si>
  <si>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</si>
  <si>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</si>
  <si>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</si>
  <si>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</si>
  <si>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</si>
  <si>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</si>
  <si>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</si>
  <si>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</si>
  <si>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</si>
  <si>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</si>
  <si>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</si>
  <si>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</si>
  <si>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</si>
  <si>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</si>
  <si>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</si>
  <si>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</si>
  <si>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</si>
  <si>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</si>
  <si>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</si>
  <si>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</si>
  <si>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</si>
  <si>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</si>
  <si>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</si>
  <si>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</si>
  <si>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</si>
  <si>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</si>
  <si>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</si>
  <si>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</si>
  <si>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</si>
  <si>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</si>
  <si>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</si>
  <si>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</si>
  <si>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</si>
  <si>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</si>
  <si>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</si>
  <si>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</si>
  <si>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</si>
  <si>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</si>
  <si>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</si>
  <si>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</si>
  <si>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</si>
  <si>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</si>
  <si>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</si>
  <si>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</si>
  <si>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</si>
  <si>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</si>
  <si>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</si>
  <si>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</si>
  <si>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</si>
  <si>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</si>
  <si>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</si>
  <si>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</si>
  <si>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</si>
  <si>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</si>
  <si>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</si>
  <si>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</si>
  <si>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</si>
  <si>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</si>
  <si>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</si>
  <si>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</si>
  <si>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</si>
  <si>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</si>
  <si>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</si>
  <si>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</si>
  <si>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</si>
  <si>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</si>
  <si>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</si>
  <si>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</si>
  <si>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</si>
  <si>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</si>
  <si>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</si>
  <si>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</si>
  <si>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</si>
  <si>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</si>
  <si>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</si>
  <si>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</si>
  <si>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</si>
  <si>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</si>
  <si>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</si>
  <si>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</si>
  <si>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</si>
  <si>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</si>
  <si>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</si>
  <si>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</si>
  <si>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</si>
  <si>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</si>
  <si>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</si>
  <si>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</si>
  <si>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</si>
  <si>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</si>
  <si>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</si>
  <si>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</si>
  <si>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</si>
  <si>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</si>
  <si>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</si>
  <si>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</si>
  <si>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</si>
  <si>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</si>
  <si>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</si>
  <si>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</si>
  <si>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</si>
  <si>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</si>
  <si>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</si>
  <si>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</si>
  <si>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</si>
  <si>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</si>
  <si>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</si>
  <si>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</si>
  <si>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</si>
  <si>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</si>
  <si>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</si>
  <si>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</si>
  <si>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</si>
  <si>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</si>
  <si>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</si>
  <si>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</si>
  <si>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</si>
  <si>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</si>
  <si>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</si>
  <si>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</si>
  <si>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</si>
  <si>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</si>
  <si>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</si>
  <si>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</si>
  <si>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</si>
  <si>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</si>
  <si>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</si>
  <si>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</si>
  <si>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</si>
  <si>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</si>
  <si>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</si>
  <si>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</si>
  <si>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</si>
  <si>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</si>
  <si>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</si>
  <si>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</si>
  <si>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</si>
  <si>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</si>
  <si>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</si>
  <si>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</si>
  <si>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</si>
  <si>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</si>
  <si>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</si>
  <si>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</si>
  <si>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</si>
  <si>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</si>
  <si>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</si>
  <si>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</si>
  <si>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</si>
  <si>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</si>
  <si>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</si>
  <si>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</si>
  <si>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</si>
  <si>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</si>
  <si>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</si>
  <si>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</si>
  <si>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</si>
  <si>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</si>
  <si>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</si>
  <si>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</si>
  <si>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</si>
  <si>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</si>
  <si>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</si>
  <si>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</si>
  <si>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</si>
  <si>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</si>
  <si>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</si>
  <si>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</si>
  <si>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</si>
  <si>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</si>
  <si>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</si>
  <si>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</si>
  <si>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</si>
  <si>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</si>
  <si>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</si>
  <si>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</si>
  <si>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</si>
  <si>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</si>
  <si>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</si>
  <si>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</si>
  <si>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</si>
  <si>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</si>
  <si>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</si>
  <si>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</si>
  <si>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</si>
  <si>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</si>
  <si>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</si>
  <si>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</si>
  <si>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</si>
  <si>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</si>
  <si>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</si>
  <si>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</si>
  <si>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</si>
  <si>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</si>
  <si>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</si>
  <si>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</si>
  <si>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</si>
  <si>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</si>
  <si>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</si>
  <si>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</si>
  <si>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</si>
  <si>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</si>
  <si>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</si>
  <si>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</si>
  <si>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</si>
  <si>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</si>
  <si>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</si>
  <si>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</si>
  <si>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</si>
  <si>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</si>
  <si>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</si>
  <si>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</si>
  <si>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</si>
  <si>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</si>
  <si>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</si>
  <si>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</si>
  <si>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</si>
  <si>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</si>
  <si>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</si>
  <si>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</si>
  <si>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</si>
  <si>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</si>
  <si>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</si>
  <si>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</si>
  <si>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</si>
  <si>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</si>
  <si>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</si>
  <si>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</si>
  <si>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</si>
  <si>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</si>
  <si>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</si>
  <si>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</si>
  <si>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</si>
  <si>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</si>
  <si>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</si>
  <si>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</si>
  <si>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</si>
  <si>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</si>
  <si>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</si>
  <si>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</si>
  <si>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</si>
  <si>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</si>
  <si>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</si>
  <si>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</si>
  <si>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</si>
  <si>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</si>
  <si>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</si>
  <si>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</si>
  <si>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</si>
  <si>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</si>
  <si>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</si>
  <si>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</si>
  <si>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</si>
  <si>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</si>
  <si>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</si>
  <si>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</si>
  <si>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</si>
  <si>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</si>
  <si>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</si>
  <si>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</si>
  <si>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</si>
  <si>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</si>
  <si>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</si>
  <si>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</si>
  <si>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</si>
  <si>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</si>
  <si>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</si>
  <si>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</si>
  <si>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</si>
  <si>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</si>
  <si>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</si>
  <si>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</si>
  <si>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</si>
  <si>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</si>
  <si>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</si>
  <si>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</si>
  <si>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</si>
  <si>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</si>
  <si>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</si>
  <si>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</si>
  <si>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</si>
  <si>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</si>
  <si>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</si>
  <si>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</si>
  <si>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</si>
  <si>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</si>
  <si>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</si>
  <si>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</si>
  <si>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</si>
  <si>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</si>
  <si>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</si>
  <si>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</si>
  <si>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</si>
  <si>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</si>
  <si>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</si>
  <si>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</si>
  <si>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</si>
  <si>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</si>
  <si>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</si>
  <si>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</si>
  <si>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</si>
  <si>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</si>
  <si>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</si>
  <si>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</si>
  <si>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</si>
  <si>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</si>
  <si>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</si>
  <si>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</si>
  <si>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</si>
  <si>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</si>
  <si>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</si>
  <si>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</si>
  <si>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</si>
  <si>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</si>
  <si>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</si>
  <si>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</si>
  <si>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</si>
  <si>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</si>
  <si>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</si>
  <si>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</si>
  <si>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</si>
  <si>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</si>
  <si>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</si>
  <si>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</si>
  <si>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</si>
  <si>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</si>
  <si>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</si>
  <si>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</si>
  <si>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</si>
  <si>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</si>
  <si>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</si>
  <si>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</si>
  <si>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</si>
  <si>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</si>
  <si>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</si>
  <si>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</si>
  <si>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</si>
  <si>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</si>
  <si>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</si>
  <si>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</si>
  <si>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</si>
  <si>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</si>
  <si>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</si>
  <si>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</si>
  <si>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</si>
  <si>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</si>
  <si>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</si>
  <si>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</si>
  <si>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</si>
  <si>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</si>
  <si>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</si>
  <si>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</si>
  <si>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</si>
  <si>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</si>
  <si>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</si>
  <si>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</si>
  <si>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</si>
  <si>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</si>
  <si>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</si>
  <si>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</si>
  <si>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</si>
  <si>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</si>
  <si>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</si>
  <si>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</si>
  <si>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</si>
  <si>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</si>
  <si>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</si>
  <si>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</si>
  <si>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</si>
  <si>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</si>
  <si>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</si>
  <si>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</si>
  <si>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</si>
  <si>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</si>
  <si>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</si>
  <si>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</si>
  <si>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</si>
  <si>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</si>
  <si>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</si>
  <si>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</si>
  <si>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</si>
  <si>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</si>
  <si>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</si>
  <si>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</si>
  <si>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</si>
  <si>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</si>
  <si>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</si>
  <si>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</si>
  <si>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</si>
  <si>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</si>
  <si>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</si>
  <si>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</si>
  <si>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</si>
  <si>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</si>
  <si>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</si>
  <si>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</si>
  <si>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</si>
  <si>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</si>
  <si>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</si>
  <si>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</si>
  <si>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</si>
  <si>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</si>
  <si>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</si>
  <si>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</si>
  <si>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</si>
  <si>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</si>
  <si>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</si>
  <si>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</si>
  <si>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</si>
  <si>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</si>
  <si>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</si>
  <si>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</si>
  <si>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</si>
  <si>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</si>
  <si>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</si>
  <si>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</si>
  <si>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</si>
  <si>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</si>
  <si>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</si>
  <si>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</si>
  <si>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</si>
  <si>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</si>
  <si>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</si>
  <si>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</si>
  <si>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</si>
  <si>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</si>
  <si>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</si>
  <si>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</si>
  <si>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</si>
  <si>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</si>
  <si>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</si>
  <si>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</si>
  <si>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</si>
  <si>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</si>
  <si>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</si>
  <si>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</si>
  <si>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</si>
  <si>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</si>
  <si>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</si>
  <si>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</si>
  <si>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</si>
  <si>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</si>
  <si>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</si>
  <si>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</si>
  <si>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</si>
  <si>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</si>
  <si>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</si>
  <si>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</si>
  <si>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</si>
  <si>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</si>
  <si>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</si>
  <si>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</si>
  <si>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</si>
  <si>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</si>
  <si>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</si>
  <si>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</si>
  <si>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</si>
  <si>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</si>
  <si>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</si>
  <si>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</si>
  <si>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</si>
  <si>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</si>
  <si>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</si>
  <si>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</si>
  <si>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</si>
  <si>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</si>
  <si>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</si>
  <si>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</si>
  <si>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</si>
  <si>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</si>
  <si>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</si>
  <si>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</si>
  <si>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</si>
  <si>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</si>
  <si>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</si>
  <si>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</si>
  <si>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</si>
  <si>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</si>
  <si>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</si>
  <si>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</si>
  <si>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</si>
  <si>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</si>
  <si>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</si>
  <si>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</si>
  <si>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</si>
  <si>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</si>
  <si>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</si>
  <si>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</si>
  <si>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</si>
  <si>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</si>
  <si>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</si>
  <si>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</si>
  <si>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</si>
  <si>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</si>
  <si>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</si>
  <si>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</si>
  <si>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</si>
  <si>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</si>
  <si>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</si>
  <si>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</si>
  <si>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</si>
  <si>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</si>
  <si>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</si>
  <si>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</si>
  <si>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</si>
  <si>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</si>
  <si>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</si>
  <si>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</si>
  <si>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</si>
  <si>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</si>
  <si>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</si>
  <si>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</si>
  <si>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</si>
  <si>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</si>
  <si>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</si>
  <si>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</si>
  <si>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</si>
  <si>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</si>
  <si>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</si>
  <si>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</si>
  <si>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</si>
  <si>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</si>
  <si>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</si>
  <si>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</si>
  <si>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</si>
  <si>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</si>
  <si>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</si>
  <si>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</si>
  <si>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</si>
  <si>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</si>
  <si>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</si>
  <si>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</si>
  <si>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</si>
  <si>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</si>
  <si>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</si>
  <si>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</si>
  <si>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</si>
  <si>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</si>
  <si>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</si>
  <si>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</si>
  <si>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</si>
  <si>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</si>
  <si>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</si>
  <si>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</si>
  <si>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</si>
  <si>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</si>
  <si>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</si>
  <si>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</si>
  <si>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</si>
  <si>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</si>
  <si>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</si>
  <si>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</si>
  <si>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</si>
  <si>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</si>
  <si>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</si>
  <si>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</si>
  <si>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</si>
  <si>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</si>
  <si>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</si>
  <si>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</si>
  <si>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</si>
  <si>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</si>
  <si>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</si>
  <si>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</si>
  <si>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</si>
  <si>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</si>
  <si>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</si>
  <si>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</si>
  <si>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</si>
  <si>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</si>
  <si>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</si>
  <si>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</si>
  <si>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</si>
  <si>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</si>
  <si>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</si>
  <si>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</si>
  <si>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</si>
  <si>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</si>
  <si>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</si>
  <si>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</si>
  <si>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</si>
  <si>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</si>
  <si>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</si>
  <si>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</si>
  <si>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</si>
  <si>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</si>
  <si>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</si>
  <si>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</si>
  <si>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</si>
  <si>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</si>
  <si>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</si>
  <si>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</si>
  <si>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</si>
  <si>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</si>
  <si>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</si>
  <si>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</si>
  <si>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</si>
  <si>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</si>
  <si>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</si>
  <si>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</si>
  <si>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</si>
  <si>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</si>
  <si>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</si>
  <si>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</si>
  <si>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</si>
  <si>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</si>
  <si>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</si>
  <si>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</si>
  <si>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</si>
  <si>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</si>
  <si>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</si>
  <si>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</si>
  <si>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</si>
  <si>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</si>
  <si>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</si>
  <si>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</si>
  <si>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</si>
  <si>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</si>
  <si>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</si>
  <si>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</si>
  <si>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</si>
  <si>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</si>
  <si>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</si>
  <si>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</si>
  <si>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</si>
  <si>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</si>
  <si>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</si>
  <si>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</si>
  <si>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</si>
  <si>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</si>
  <si>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</si>
  <si>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</si>
  <si>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</si>
  <si>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</si>
  <si>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</si>
  <si>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</si>
  <si>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</si>
  <si>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</si>
  <si>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</si>
  <si>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</si>
  <si>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</si>
  <si>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</si>
  <si>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</si>
  <si>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</si>
  <si>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</si>
  <si>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</si>
  <si>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</si>
  <si>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</si>
  <si>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</si>
  <si>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</si>
  <si>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</si>
  <si>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</si>
  <si>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</si>
  <si>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</si>
  <si>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</si>
  <si>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</si>
  <si>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</si>
  <si>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</si>
  <si>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</si>
  <si>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</si>
  <si>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</si>
  <si>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</si>
  <si>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</si>
  <si>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</si>
  <si>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</si>
  <si>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</si>
  <si>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</si>
  <si>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</si>
  <si>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</si>
  <si>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</si>
  <si>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</si>
  <si>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</si>
  <si>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</si>
  <si>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</si>
  <si>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</si>
  <si>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</si>
  <si>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</si>
  <si>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</si>
  <si>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</si>
  <si>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</si>
  <si>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</si>
  <si>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</si>
  <si>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</si>
  <si>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</si>
  <si>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</si>
  <si>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</si>
  <si>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</si>
  <si>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</si>
  <si>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</si>
  <si>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</si>
  <si>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</si>
  <si>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</si>
  <si>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</si>
  <si>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</si>
  <si>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</si>
  <si>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</si>
  <si>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</si>
  <si>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</si>
  <si>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</si>
  <si>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</si>
  <si>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</si>
  <si>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</si>
  <si>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</si>
  <si>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</si>
  <si>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</si>
  <si>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</si>
  <si>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</si>
  <si>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</si>
  <si>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</si>
  <si>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</si>
  <si>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</si>
  <si>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</si>
  <si>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</si>
  <si>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</si>
  <si>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</si>
  <si>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</si>
  <si>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</si>
  <si>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</si>
  <si>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</si>
  <si>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</si>
  <si>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</si>
  <si>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</si>
  <si>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</si>
  <si>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</si>
  <si>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</si>
  <si>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</si>
  <si>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</si>
  <si>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</si>
  <si>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</si>
  <si>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</si>
  <si>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</si>
  <si>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</si>
  <si>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</si>
  <si>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</si>
  <si>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</si>
  <si>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</si>
  <si>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</si>
  <si>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</si>
  <si>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</si>
  <si>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</si>
  <si>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</si>
  <si>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</si>
  <si>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</si>
  <si>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</si>
  <si>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</si>
  <si>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</si>
  <si>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</si>
  <si>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</si>
  <si>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</si>
  <si>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</si>
  <si>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</si>
  <si>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</si>
  <si>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</si>
  <si>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</si>
  <si>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</si>
  <si>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</si>
  <si>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</si>
  <si>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</si>
  <si>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</si>
  <si>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</si>
  <si>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</si>
  <si>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</si>
  <si>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</si>
  <si>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</si>
  <si>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</si>
  <si>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</si>
  <si>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</si>
  <si>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</si>
  <si>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</si>
  <si>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</si>
  <si>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</si>
  <si>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</si>
  <si>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</si>
  <si>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</si>
  <si>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</si>
  <si>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</si>
  <si>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</si>
  <si>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</si>
  <si>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</si>
  <si>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</si>
  <si>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</si>
  <si>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</si>
  <si>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</si>
  <si>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</si>
  <si>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</si>
  <si>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</si>
  <si>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</si>
  <si>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</si>
  <si>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</si>
  <si>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</si>
  <si>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</si>
  <si>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</si>
  <si>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</si>
  <si>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</si>
  <si>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</si>
  <si>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</si>
  <si>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</si>
  <si>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</si>
  <si>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</si>
  <si>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</si>
  <si>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</si>
  <si>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</si>
  <si>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</si>
  <si>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</si>
  <si>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</si>
  <si>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</si>
  <si>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</si>
  <si>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</si>
  <si>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</si>
  <si>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</si>
  <si>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</si>
  <si>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</si>
  <si>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</si>
  <si>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</si>
  <si>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</si>
  <si>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</si>
  <si>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</si>
  <si>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</si>
  <si>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</si>
  <si>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</si>
  <si>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</si>
  <si>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</si>
  <si>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</si>
  <si>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</si>
  <si>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</si>
  <si>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</si>
  <si>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</si>
  <si>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</si>
  <si>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</si>
  <si>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</si>
  <si>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</si>
  <si>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</si>
  <si>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</si>
  <si>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</si>
  <si>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</si>
  <si>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</si>
  <si>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</si>
  <si>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</si>
  <si>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</si>
  <si>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</si>
  <si>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</si>
  <si>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</si>
  <si>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</si>
  <si>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</si>
  <si>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</si>
  <si>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</si>
  <si>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</si>
  <si>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</si>
  <si>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</si>
  <si>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</si>
  <si>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</si>
  <si>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</si>
  <si>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</si>
  <si>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</si>
  <si>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</si>
  <si>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</si>
  <si>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</si>
  <si>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</si>
  <si>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</si>
  <si>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</si>
  <si>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</si>
  <si>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</si>
  <si>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</si>
  <si>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</si>
  <si>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</si>
  <si>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</si>
  <si>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</si>
  <si>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</si>
  <si>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</si>
  <si>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</si>
  <si>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</si>
  <si>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</si>
  <si>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</si>
  <si>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</si>
  <si>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</si>
  <si>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</si>
  <si>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</si>
  <si>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</si>
  <si>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</si>
  <si>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</si>
  <si>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</si>
  <si>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</si>
  <si>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</si>
  <si>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</si>
  <si>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</si>
  <si>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</si>
  <si>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</si>
  <si>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</si>
  <si>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</si>
  <si>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</si>
  <si>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</si>
  <si>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</si>
  <si>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</si>
  <si>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</si>
  <si>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</si>
  <si>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</si>
  <si>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</si>
  <si>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</si>
  <si>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</si>
  <si>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</si>
  <si>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</si>
  <si>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</si>
  <si>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</si>
  <si>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</si>
  <si>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</si>
  <si>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</si>
  <si>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</si>
  <si>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</si>
  <si>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</si>
  <si>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</si>
  <si>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</si>
  <si>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</si>
  <si>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</si>
  <si>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</si>
  <si>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</si>
  <si>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</si>
  <si>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</si>
  <si>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</si>
  <si>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</si>
  <si>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</si>
  <si>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</si>
  <si>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</si>
  <si>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</si>
  <si>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</si>
  <si>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</si>
  <si>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</si>
  <si>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</si>
  <si>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</si>
  <si>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</si>
  <si>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</si>
  <si>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</si>
  <si>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</si>
  <si>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</si>
  <si>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</si>
  <si>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</si>
  <si>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</si>
  <si>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</si>
  <si>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</si>
  <si>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</si>
  <si>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</si>
  <si>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</si>
  <si>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</si>
  <si>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</si>
  <si>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</si>
  <si>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</si>
  <si>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</si>
  <si>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</si>
  <si>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</si>
  <si>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</si>
  <si>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</si>
  <si>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</si>
  <si>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</si>
  <si>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</si>
  <si>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</si>
  <si>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</si>
  <si>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</si>
  <si>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</si>
  <si>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</si>
  <si>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</si>
  <si>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</si>
  <si>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</si>
  <si>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</si>
  <si>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</si>
  <si>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</si>
  <si>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</si>
  <si>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</si>
  <si>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</si>
  <si>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</si>
  <si>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</si>
  <si>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</si>
  <si>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</si>
  <si>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</si>
  <si>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</si>
  <si>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</si>
  <si>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</si>
  <si>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</si>
  <si>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</si>
  <si>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</si>
  <si>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</si>
  <si>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</si>
  <si>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</si>
  <si>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</si>
  <si>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</si>
  <si>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</si>
  <si>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</si>
  <si>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</si>
  <si>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</si>
  <si>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</si>
  <si>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</si>
  <si>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</si>
  <si>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</si>
  <si>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</si>
  <si>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</si>
  <si>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</si>
  <si>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</si>
  <si>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</si>
  <si>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</si>
  <si>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</si>
  <si>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</si>
  <si>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</si>
  <si>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</si>
  <si>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</si>
  <si>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</si>
  <si>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</si>
  <si>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</si>
  <si>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</si>
  <si>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</si>
  <si>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</si>
  <si>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</si>
  <si>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</si>
  <si>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</si>
  <si>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</si>
  <si>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</si>
  <si>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</si>
  <si>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</si>
  <si>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</si>
  <si>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</si>
  <si>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</si>
  <si>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</si>
  <si>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</si>
  <si>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</si>
  <si>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</si>
  <si>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</si>
  <si>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</si>
  <si>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</si>
  <si>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</si>
  <si>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</si>
  <si>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</si>
  <si>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</si>
  <si>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</si>
  <si>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</si>
  <si>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</si>
  <si>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</si>
  <si>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</si>
  <si>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</si>
  <si>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</si>
  <si>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</si>
  <si>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</si>
  <si>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</si>
  <si>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</si>
  <si>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</si>
  <si>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</si>
  <si>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</si>
  <si>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</si>
  <si>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</si>
  <si>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</si>
  <si>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</si>
  <si>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</si>
  <si>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</si>
  <si>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</si>
  <si>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</si>
  <si>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</si>
  <si>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</si>
  <si>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</si>
  <si>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</si>
  <si>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</si>
  <si>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</si>
  <si>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</si>
  <si>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</si>
  <si>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</si>
  <si>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</si>
  <si>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</si>
  <si>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</si>
  <si>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</si>
  <si>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</si>
  <si>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</si>
  <si>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</si>
  <si>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</si>
  <si>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</si>
  <si>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</si>
  <si>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</si>
  <si>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</si>
  <si>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</si>
  <si>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</si>
  <si>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</si>
  <si>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</si>
  <si>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</si>
  <si>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</si>
  <si>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</si>
  <si>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</si>
  <si>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</si>
  <si>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</si>
  <si>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</si>
  <si>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</si>
  <si>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</si>
  <si>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</si>
  <si>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</si>
  <si>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</si>
  <si>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</si>
  <si>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</si>
  <si>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</si>
  <si>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</si>
  <si>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</si>
  <si>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</si>
  <si>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</si>
  <si>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</si>
  <si>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</si>
  <si>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</si>
  <si>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</si>
  <si>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</si>
  <si>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</si>
  <si>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</si>
  <si>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</si>
  <si>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</si>
  <si>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</si>
  <si>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</si>
  <si>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</si>
  <si>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</si>
  <si>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</si>
  <si>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</si>
  <si>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</si>
  <si>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</si>
  <si>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</si>
  <si>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</si>
  <si>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</si>
  <si>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</si>
  <si>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</si>
  <si>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</si>
  <si>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</si>
  <si>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</si>
  <si>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</si>
  <si>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</si>
  <si>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</si>
  <si>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</si>
  <si>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</si>
  <si>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</si>
  <si>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</si>
  <si>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</si>
  <si>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</si>
  <si>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</si>
  <si>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</si>
  <si>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</si>
  <si>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</si>
  <si>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</si>
  <si>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</si>
  <si>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</si>
  <si>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</si>
  <si>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</si>
  <si>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</si>
  <si>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</si>
  <si>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</si>
  <si>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</si>
  <si>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</si>
  <si>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</si>
  <si>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</si>
  <si>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</si>
  <si>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</si>
  <si>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</si>
  <si>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</si>
  <si>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</si>
  <si>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</si>
  <si>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</si>
  <si>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</si>
  <si>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</si>
  <si>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</si>
  <si>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</si>
  <si>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</si>
  <si>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</si>
  <si>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</si>
  <si>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</si>
  <si>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</si>
  <si>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</si>
  <si>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</si>
  <si>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</si>
  <si>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</si>
  <si>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</si>
  <si>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</si>
  <si>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</si>
  <si>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</si>
  <si>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</si>
  <si>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</si>
  <si>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</si>
  <si>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</si>
  <si>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</si>
  <si>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</si>
  <si>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</si>
  <si>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</si>
  <si>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</si>
  <si>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</si>
  <si>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</si>
  <si>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</si>
  <si>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</si>
  <si>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</si>
  <si>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</si>
  <si>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</si>
  <si>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</si>
  <si>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</si>
  <si>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</si>
  <si>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</si>
  <si>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</si>
  <si>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</si>
  <si>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</si>
  <si>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</si>
  <si>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</si>
  <si>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</si>
  <si>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</si>
  <si>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</si>
  <si>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</si>
  <si>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</si>
  <si>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</si>
  <si>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</si>
  <si>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</si>
  <si>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</si>
  <si>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</si>
  <si>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</si>
  <si>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</si>
  <si>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</si>
  <si>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</si>
  <si>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</si>
  <si>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</si>
  <si>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</si>
  <si>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</si>
  <si>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</si>
  <si>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</si>
  <si>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</si>
  <si>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</si>
  <si>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</si>
  <si>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</si>
  <si>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</si>
  <si>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</si>
  <si>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</si>
  <si>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</si>
  <si>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</si>
  <si>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</si>
  <si>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</si>
  <si>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</si>
  <si>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</si>
  <si>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</si>
  <si>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</si>
  <si>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</si>
  <si>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</si>
  <si>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</si>
  <si>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</si>
  <si>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</si>
  <si>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</si>
  <si>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</si>
  <si>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</si>
  <si>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</si>
  <si>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</si>
  <si>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</si>
  <si>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</si>
  <si>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</si>
  <si>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</si>
  <si>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</si>
  <si>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</si>
  <si>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</si>
  <si>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</si>
  <si>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</si>
  <si>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</si>
  <si>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</si>
  <si>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</si>
  <si>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</si>
  <si>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</si>
  <si>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</si>
  <si>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</si>
  <si>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</si>
  <si>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</si>
  <si>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</si>
  <si>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</si>
  <si>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</si>
  <si>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</si>
  <si>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</si>
  <si>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</si>
  <si>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</si>
  <si>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</si>
  <si>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</si>
  <si>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</si>
  <si>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</si>
  <si>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</si>
  <si>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</si>
  <si>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</si>
  <si>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</si>
  <si>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</si>
  <si>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</si>
  <si>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</si>
  <si>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</si>
  <si>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</si>
  <si>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</si>
  <si>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</si>
  <si>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</si>
  <si>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</si>
  <si>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</si>
  <si>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</si>
  <si>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</si>
  <si>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</si>
  <si>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</si>
  <si>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</si>
  <si>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</si>
  <si>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</si>
  <si>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</si>
  <si>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</si>
  <si>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</si>
  <si>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</si>
  <si>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</si>
  <si>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</si>
  <si>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</si>
  <si>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</si>
  <si>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</si>
  <si>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</si>
  <si>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</si>
  <si>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</si>
  <si>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</si>
  <si>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</si>
  <si>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</si>
  <si>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</si>
  <si>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</si>
  <si>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</si>
  <si>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</si>
  <si>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</si>
  <si>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</si>
  <si>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</si>
  <si>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</si>
  <si>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</si>
  <si>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</si>
  <si>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</si>
  <si>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</si>
  <si>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</si>
  <si>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</si>
  <si>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</si>
  <si>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</si>
  <si>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</si>
  <si>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</si>
  <si>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</si>
  <si>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</si>
  <si>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</si>
  <si>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</si>
  <si>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</si>
  <si>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</si>
  <si>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</si>
  <si>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</si>
  <si>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</si>
  <si>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</si>
  <si>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</si>
  <si>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</si>
  <si>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</si>
  <si>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</si>
  <si>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</si>
  <si>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</si>
  <si>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</si>
  <si>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</si>
  <si>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</si>
  <si>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</si>
  <si>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</si>
  <si>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</si>
  <si>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</si>
  <si>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</si>
  <si>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</si>
  <si>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</si>
  <si>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</si>
  <si>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</si>
  <si>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</si>
  <si>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</si>
  <si>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</si>
  <si>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</si>
  <si>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</si>
  <si>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</si>
  <si>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</si>
  <si>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</si>
  <si>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</si>
  <si>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</si>
  <si>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</si>
  <si>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</si>
  <si>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</si>
  <si>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</si>
  <si>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</si>
  <si>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</si>
  <si>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</si>
  <si>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</si>
  <si>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</si>
  <si>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</si>
  <si>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</si>
  <si>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</si>
  <si>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</si>
  <si>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</si>
  <si>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</si>
  <si>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</si>
  <si>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</si>
  <si>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</si>
  <si>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</si>
  <si>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</si>
  <si>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</si>
  <si>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</si>
  <si>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</si>
  <si>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</si>
  <si>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</si>
  <si>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</si>
  <si>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</si>
  <si>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</si>
  <si>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</si>
  <si>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</si>
  <si>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</si>
  <si>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</si>
  <si>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</si>
  <si>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</si>
  <si>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</si>
  <si>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</si>
  <si>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</si>
  <si>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</si>
  <si>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</si>
  <si>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</si>
  <si>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</si>
  <si>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</si>
  <si>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</si>
  <si>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</si>
  <si>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</si>
  <si>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</si>
  <si>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</si>
  <si>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</si>
  <si>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</si>
  <si>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</si>
  <si>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</si>
  <si>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</si>
  <si>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</si>
  <si>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</si>
  <si>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</si>
  <si>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</si>
  <si>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</si>
  <si>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</si>
  <si>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</si>
  <si>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</si>
  <si>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</si>
  <si>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</si>
  <si>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</si>
  <si>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</si>
  <si>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</si>
  <si>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</si>
  <si>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</si>
  <si>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</si>
  <si>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</si>
  <si>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</si>
  <si>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</si>
  <si>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</si>
  <si>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</si>
  <si>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</si>
  <si>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</si>
  <si>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</si>
  <si>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</si>
  <si>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</si>
  <si>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</si>
  <si>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</si>
  <si>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</si>
  <si>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</si>
  <si>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</si>
  <si>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</si>
  <si>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</si>
  <si>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</si>
  <si>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</si>
  <si>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</si>
  <si>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</si>
  <si>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</si>
  <si>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</si>
  <si>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</si>
  <si>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</si>
  <si>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</si>
  <si>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</si>
  <si>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</si>
  <si>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</si>
  <si>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</si>
  <si>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</si>
  <si>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</si>
  <si>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</si>
  <si>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</si>
  <si>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</si>
  <si>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</si>
  <si>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</si>
  <si>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</si>
  <si>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</si>
  <si>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</si>
  <si>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</si>
  <si>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</si>
  <si>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</si>
  <si>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</si>
  <si>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</si>
  <si>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</si>
  <si>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</si>
  <si>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</si>
  <si>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</si>
  <si>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</si>
  <si>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</si>
  <si>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</si>
  <si>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</si>
  <si>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</si>
  <si>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</si>
  <si>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</si>
  <si>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</si>
  <si>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</si>
  <si>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</si>
  <si>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</si>
  <si>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</si>
  <si>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</si>
  <si>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</si>
  <si>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</si>
  <si>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</si>
  <si>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</si>
  <si>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</si>
  <si>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</si>
  <si>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</si>
  <si>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</si>
  <si>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</si>
  <si>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</si>
  <si>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</si>
  <si>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</si>
  <si>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</si>
  <si>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</si>
  <si>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</si>
  <si>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</si>
  <si>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</si>
  <si>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</si>
  <si>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</si>
  <si>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</si>
  <si>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</si>
  <si>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</si>
  <si>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</si>
  <si>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</si>
  <si>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</si>
  <si>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</si>
  <si>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</si>
  <si>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</si>
  <si>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</si>
  <si>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</si>
  <si>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</si>
  <si>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</si>
  <si>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</si>
  <si>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</si>
  <si>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</si>
  <si>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</si>
  <si>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</si>
  <si>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</si>
  <si>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</si>
  <si>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</si>
  <si>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</si>
  <si>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</si>
  <si>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</si>
  <si>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</si>
  <si>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</si>
  <si>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</si>
  <si>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</si>
  <si>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</si>
  <si>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</si>
  <si>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</si>
  <si>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</si>
  <si>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</si>
  <si>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</si>
  <si>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</si>
  <si>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</si>
  <si>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</si>
  <si>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</si>
  <si>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</si>
  <si>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</si>
  <si>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</si>
  <si>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</si>
  <si>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</si>
  <si>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</si>
  <si>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</si>
  <si>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</si>
  <si>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</si>
  <si>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</si>
  <si>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</si>
  <si>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</si>
  <si>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</si>
  <si>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</si>
  <si>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</si>
  <si>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</si>
  <si>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</si>
  <si>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</si>
  <si>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</si>
  <si>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</si>
  <si>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</si>
  <si>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</si>
  <si>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</si>
  <si>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</si>
  <si>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</si>
  <si>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</si>
  <si>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</si>
  <si>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</si>
  <si>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</si>
  <si>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</si>
  <si>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</si>
  <si>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</si>
  <si>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</si>
  <si>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</si>
  <si>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</si>
  <si>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</si>
  <si>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</si>
  <si>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</si>
  <si>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</si>
  <si>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</si>
  <si>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</si>
  <si>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</si>
  <si>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</si>
  <si>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</si>
  <si>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</si>
  <si>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</si>
  <si>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</si>
  <si>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</si>
  <si>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</si>
  <si>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</si>
  <si>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</si>
  <si>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</si>
  <si>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</si>
  <si>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</si>
  <si>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</si>
  <si>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</si>
  <si>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</si>
  <si>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</si>
  <si>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</si>
  <si>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</si>
  <si>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</si>
  <si>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</si>
  <si>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</si>
  <si>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</si>
  <si>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</si>
  <si>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</si>
  <si>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</si>
  <si>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</si>
  <si>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</si>
  <si>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</si>
  <si>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</si>
  <si>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</si>
  <si>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</si>
  <si>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</si>
  <si>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</si>
  <si>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</si>
  <si>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</si>
  <si>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</si>
  <si>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</si>
  <si>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</si>
  <si>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</si>
  <si>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</si>
  <si>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</si>
  <si>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</si>
  <si>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</si>
  <si>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</si>
  <si>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</si>
  <si>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</si>
  <si>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</si>
  <si>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</si>
  <si>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</si>
  <si>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</si>
  <si>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</si>
  <si>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</si>
  <si>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</si>
  <si>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</si>
  <si>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</si>
  <si>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</si>
  <si>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</si>
  <si>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</si>
  <si>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</si>
  <si>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</si>
  <si>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</si>
  <si>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</si>
  <si>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</si>
  <si>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</si>
  <si>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</si>
  <si>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</si>
  <si>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</si>
  <si>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</si>
  <si>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</si>
  <si>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</si>
  <si>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</si>
  <si>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</si>
  <si>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</si>
  <si>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</si>
  <si>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</si>
  <si>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</si>
  <si>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</si>
  <si>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</si>
  <si>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</si>
  <si>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</si>
  <si>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</si>
  <si>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</si>
  <si>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</si>
  <si>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</si>
  <si>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</si>
  <si>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</si>
  <si>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</si>
  <si>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</si>
  <si>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</si>
  <si>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</si>
  <si>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</si>
  <si>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</si>
  <si>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</si>
  <si>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</si>
  <si>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</si>
  <si>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</si>
  <si>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</si>
  <si>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</si>
  <si>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</si>
  <si>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</si>
  <si>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</si>
  <si>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</si>
  <si>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</si>
  <si>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</si>
  <si>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</si>
  <si>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</si>
  <si>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</si>
  <si>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</si>
  <si>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</si>
  <si>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</si>
  <si>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</si>
  <si>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</si>
  <si>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</si>
  <si>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</si>
  <si>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</si>
  <si>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</si>
  <si>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</si>
  <si>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</si>
  <si>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</si>
  <si>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</si>
  <si>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</si>
  <si>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</si>
  <si>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</si>
  <si>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</si>
  <si>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</si>
  <si>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</si>
  <si>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</si>
  <si>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</si>
  <si>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</si>
  <si>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</si>
  <si>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</si>
  <si>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</si>
  <si>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</si>
  <si>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</si>
  <si>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</si>
  <si>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</si>
  <si>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</si>
  <si>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</si>
  <si>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</si>
  <si>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</si>
  <si>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</si>
  <si>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</si>
  <si>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</si>
  <si>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</si>
  <si>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</si>
  <si>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</si>
  <si>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</si>
  <si>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</si>
  <si>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</si>
  <si>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</si>
  <si>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</si>
  <si>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</si>
  <si>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</si>
  <si>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</si>
  <si>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</si>
  <si>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</si>
  <si>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</si>
  <si>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</si>
  <si>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</si>
  <si>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</si>
  <si>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</si>
  <si>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</si>
  <si>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</si>
  <si>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</si>
  <si>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</si>
  <si>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</si>
  <si>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</si>
  <si>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</si>
  <si>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</si>
  <si>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</si>
  <si>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</si>
  <si>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</si>
  <si>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</si>
  <si>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</si>
  <si>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</si>
  <si>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</si>
  <si>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</si>
  <si>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</si>
  <si>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</si>
  <si>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</si>
  <si>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</si>
  <si>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</si>
  <si>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</si>
  <si>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</si>
  <si>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</si>
  <si>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</si>
  <si>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</si>
  <si>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</si>
  <si>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</si>
  <si>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</si>
  <si>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</si>
  <si>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</si>
  <si>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</si>
  <si>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</si>
  <si>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</si>
  <si>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</si>
  <si>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</si>
  <si>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</si>
  <si>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</si>
  <si>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</si>
  <si>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</si>
  <si>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</si>
  <si>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</si>
  <si>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</si>
  <si>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</si>
  <si>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</si>
  <si>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</si>
  <si>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</si>
  <si>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</si>
  <si>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</si>
  <si>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</si>
  <si>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</si>
  <si>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</si>
  <si>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</si>
  <si>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</si>
  <si>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</si>
  <si>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</si>
  <si>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</si>
  <si>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</si>
  <si>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</si>
  <si>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</si>
  <si>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</si>
  <si>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</si>
  <si>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</si>
  <si>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</si>
  <si>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</si>
  <si>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</si>
  <si>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</si>
  <si>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</si>
  <si>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</si>
  <si>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</si>
  <si>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</si>
  <si>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</si>
  <si>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</si>
  <si>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</si>
  <si>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</si>
  <si>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</si>
  <si>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</si>
  <si>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</si>
  <si>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</si>
  <si>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</si>
  <si>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</si>
  <si>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</si>
  <si>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</si>
  <si>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</si>
  <si>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</si>
  <si>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</si>
  <si>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</si>
  <si>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</si>
  <si>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</si>
  <si>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</si>
  <si>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</si>
  <si>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</si>
  <si>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</si>
  <si>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</si>
  <si>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</si>
  <si>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</si>
  <si>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</si>
  <si>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</si>
  <si>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</si>
  <si>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</si>
  <si>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</si>
  <si>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</si>
  <si>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</si>
  <si>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</si>
  <si>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</si>
  <si>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</si>
  <si>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</si>
  <si>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</si>
  <si>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</si>
  <si>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</si>
  <si>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</si>
  <si>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</si>
  <si>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</si>
  <si>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</si>
  <si>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</si>
  <si>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</si>
  <si>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</si>
  <si>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</si>
  <si>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</si>
  <si>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</si>
  <si>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</si>
  <si>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</si>
  <si>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</si>
  <si>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</si>
  <si>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</si>
  <si>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</si>
  <si>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</si>
  <si>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</si>
  <si>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</si>
  <si>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</si>
  <si>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</si>
  <si>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</si>
  <si>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</si>
  <si>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</si>
  <si>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</si>
  <si>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</si>
  <si>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</si>
  <si>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</si>
  <si>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</si>
  <si>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</si>
  <si>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</si>
  <si>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</si>
  <si>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</si>
  <si>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</si>
  <si>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</si>
  <si>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</si>
  <si>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</si>
  <si>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</si>
  <si>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</si>
  <si>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</si>
  <si>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</si>
  <si>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</si>
  <si>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</si>
  <si>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</si>
  <si>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</si>
  <si>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</si>
  <si>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</si>
  <si>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</si>
  <si>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</si>
  <si>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</si>
  <si>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</si>
  <si>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</si>
  <si>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</si>
  <si>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</si>
  <si>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</si>
  <si>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</si>
  <si>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</si>
  <si>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</si>
  <si>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</si>
  <si>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</si>
  <si>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</si>
  <si>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</si>
  <si>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</si>
  <si>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</si>
  <si>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</si>
  <si>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</si>
  <si>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</si>
  <si>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</si>
  <si>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</si>
  <si>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</si>
  <si>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</si>
  <si>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</si>
  <si>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</si>
  <si>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</si>
  <si>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</si>
  <si>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</si>
  <si>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</si>
  <si>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</si>
  <si>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</si>
  <si>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</si>
  <si>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</si>
  <si>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</si>
  <si>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</si>
  <si>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</si>
  <si>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</si>
  <si>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</si>
  <si>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</si>
  <si>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</si>
  <si>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</si>
  <si>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</si>
  <si>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</si>
  <si>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</si>
  <si>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</si>
  <si>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</si>
  <si>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</si>
  <si>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</si>
  <si>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</si>
  <si>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</si>
  <si>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</si>
  <si>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</si>
  <si>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</si>
  <si>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</si>
  <si>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</si>
  <si>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</si>
  <si>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</si>
  <si>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</si>
  <si>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</si>
  <si>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</si>
  <si>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</si>
  <si>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</si>
  <si>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</si>
  <si>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</si>
  <si>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</si>
  <si>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</si>
  <si>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</si>
  <si>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</si>
  <si>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</si>
  <si>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</si>
  <si>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</si>
  <si>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</si>
  <si>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</si>
  <si>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</si>
  <si>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</si>
  <si>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</si>
  <si>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</si>
  <si>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</si>
  <si>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</si>
  <si>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</si>
  <si>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</si>
  <si>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</si>
  <si>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</si>
  <si>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</si>
  <si>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</si>
  <si>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</si>
  <si>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</si>
  <si>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</si>
  <si>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</si>
  <si>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</si>
  <si>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</si>
  <si>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</si>
  <si>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</si>
  <si>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</si>
  <si>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</si>
  <si>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</si>
  <si>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</si>
  <si>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</si>
  <si>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</si>
  <si>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</si>
  <si>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</si>
  <si>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</si>
  <si>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</si>
  <si>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</si>
  <si>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</si>
  <si>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</si>
  <si>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</si>
  <si>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</si>
  <si>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</si>
  <si>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</si>
  <si>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</si>
  <si>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</si>
  <si>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</si>
  <si>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</si>
  <si>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</si>
  <si>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</si>
  <si>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</si>
  <si>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</si>
  <si>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</si>
  <si>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</si>
  <si>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</si>
  <si>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</si>
  <si>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</si>
  <si>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</si>
  <si>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</si>
  <si>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</si>
  <si>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</si>
  <si>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</si>
  <si>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</si>
  <si>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</si>
  <si>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</si>
  <si>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</si>
  <si>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</si>
  <si>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</si>
  <si>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</si>
  <si>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</si>
  <si>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</si>
  <si>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</si>
  <si>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</si>
  <si>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</si>
  <si>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</si>
  <si>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</si>
  <si>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</si>
  <si>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</si>
  <si>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</si>
  <si>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</si>
  <si>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</si>
  <si>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</si>
  <si>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</si>
  <si>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</si>
  <si>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</si>
  <si>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</si>
  <si>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</si>
  <si>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</si>
  <si>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</si>
  <si>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</si>
  <si>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</si>
  <si>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</si>
  <si>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</si>
  <si>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</si>
  <si>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</si>
  <si>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</si>
  <si>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</si>
  <si>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</si>
  <si>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</si>
  <si>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</si>
  <si>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</si>
  <si>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</si>
  <si>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</si>
  <si>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</si>
  <si>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</si>
  <si>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</si>
  <si>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</si>
  <si>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</si>
  <si>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</si>
  <si>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</si>
  <si>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</si>
  <si>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</si>
  <si>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</si>
  <si>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</si>
  <si>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</si>
  <si>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</si>
  <si>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</si>
  <si>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</si>
  <si>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</si>
  <si>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</si>
  <si>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</si>
  <si>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</si>
  <si>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</si>
  <si>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</si>
  <si>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</si>
  <si>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</si>
  <si>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</si>
  <si>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</si>
  <si>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</si>
  <si>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</si>
  <si>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</si>
  <si>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</si>
  <si>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</si>
  <si>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</si>
  <si>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</si>
  <si>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</si>
  <si>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</si>
  <si>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</si>
  <si>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</si>
  <si>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</si>
  <si>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</si>
  <si>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</si>
  <si>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</si>
  <si>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</si>
  <si>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</si>
  <si>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</si>
  <si>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</si>
  <si>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</si>
  <si>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</si>
  <si>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</si>
  <si>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</si>
  <si>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</si>
  <si>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</si>
  <si>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</si>
  <si>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</si>
  <si>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</si>
  <si>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</si>
  <si>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</si>
  <si>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</si>
  <si>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</si>
  <si>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</si>
  <si>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</si>
  <si>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</si>
  <si>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</si>
  <si>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</si>
  <si>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</si>
  <si>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</si>
  <si>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</si>
  <si>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</si>
  <si>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</si>
  <si>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</si>
  <si>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</si>
  <si>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</si>
  <si>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</si>
  <si>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</si>
  <si>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</si>
  <si>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</si>
  <si>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</si>
  <si>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</si>
  <si>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</si>
  <si>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</si>
  <si>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</si>
  <si>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</si>
  <si>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</si>
  <si>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</si>
  <si>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</si>
  <si>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</si>
  <si>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</si>
  <si>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</si>
  <si>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</si>
  <si>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</si>
  <si>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</si>
  <si>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</si>
  <si>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</si>
  <si>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</si>
  <si>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</si>
  <si>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</si>
  <si>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</si>
  <si>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</si>
  <si>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</si>
  <si>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</si>
  <si>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</si>
  <si>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</si>
  <si>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</si>
  <si>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</si>
  <si>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</si>
  <si>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</si>
  <si>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</si>
  <si>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</si>
  <si>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</si>
  <si>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</si>
  <si>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</si>
  <si>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</si>
  <si>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</si>
  <si>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</si>
  <si>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</si>
  <si>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</si>
  <si>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</si>
  <si>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</si>
  <si>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</si>
  <si>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</si>
  <si>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</si>
  <si>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</si>
  <si>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</si>
  <si>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</si>
  <si>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</si>
  <si>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</si>
  <si>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</si>
  <si>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</si>
  <si>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</si>
  <si>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</si>
  <si>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</si>
  <si>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</si>
  <si>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</si>
  <si>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</si>
  <si>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</si>
  <si>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</si>
  <si>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</si>
  <si>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</si>
  <si>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</si>
  <si>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</si>
  <si>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</si>
  <si>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</si>
  <si>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</si>
  <si>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</si>
  <si>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</si>
  <si>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</si>
  <si>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</si>
  <si>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</si>
  <si>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</si>
  <si>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</si>
  <si>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</si>
  <si>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</si>
  <si>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</si>
  <si>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</si>
  <si>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</si>
  <si>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</si>
  <si>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</si>
  <si>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</si>
  <si>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</si>
  <si>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</si>
  <si>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</si>
  <si>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</si>
  <si>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</si>
  <si>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</si>
  <si>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</si>
  <si>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</si>
  <si>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</si>
  <si>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</si>
  <si>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</si>
  <si>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</si>
  <si>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</si>
  <si>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</si>
  <si>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</si>
  <si>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</si>
  <si>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</si>
  <si>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</si>
  <si>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</si>
  <si>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</si>
  <si>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</si>
  <si>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</si>
  <si>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</si>
  <si>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</si>
  <si>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</si>
  <si>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</si>
  <si>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</si>
  <si>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</si>
  <si>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</si>
  <si>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</si>
  <si>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</si>
  <si>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</si>
  <si>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</si>
  <si>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</si>
  <si>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</si>
  <si>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</si>
  <si>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</si>
  <si>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</si>
  <si>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</si>
  <si>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</si>
  <si>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</si>
  <si>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</si>
  <si>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</si>
  <si>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</si>
  <si>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</si>
  <si>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</si>
  <si>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</si>
  <si>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</si>
  <si>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</si>
  <si>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</si>
  <si>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</si>
  <si>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</si>
  <si>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</si>
  <si>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</si>
  <si>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</si>
  <si>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</si>
  <si>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</si>
  <si>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</si>
  <si>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</si>
  <si>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</si>
  <si>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</si>
  <si>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</si>
  <si>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</si>
  <si>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</si>
  <si>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</si>
  <si>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</si>
  <si>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</si>
  <si>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</si>
  <si>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</si>
  <si>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</si>
  <si>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</si>
  <si>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</si>
  <si>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</si>
  <si>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</si>
  <si>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</si>
  <si>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</si>
  <si>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</si>
  <si>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</si>
  <si>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</si>
  <si>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</si>
  <si>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</si>
  <si>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</si>
  <si>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</si>
  <si>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</si>
  <si>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</si>
  <si>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</si>
  <si>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</si>
  <si>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</si>
  <si>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</si>
  <si>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</si>
  <si>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</si>
  <si>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</si>
  <si>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</si>
  <si>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</si>
  <si>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</si>
  <si>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</si>
  <si>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</si>
  <si>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</si>
  <si>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</si>
  <si>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</si>
  <si>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</si>
  <si>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</si>
  <si>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</si>
  <si>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</si>
  <si>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</si>
  <si>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</si>
  <si>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</si>
  <si>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</si>
  <si>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</si>
  <si>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</si>
  <si>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</si>
  <si>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</si>
  <si>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</si>
  <si>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</si>
  <si>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</si>
  <si>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</si>
  <si>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</si>
  <si>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</si>
  <si>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</si>
  <si>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</si>
  <si>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</si>
  <si>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</si>
  <si>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</si>
  <si>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</si>
  <si>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</si>
  <si>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</si>
  <si>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</si>
  <si>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</si>
  <si>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</si>
  <si>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</si>
  <si>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</si>
  <si>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</si>
  <si>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</si>
  <si>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</si>
  <si>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</si>
  <si>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</si>
  <si>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</si>
  <si>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</si>
  <si>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</si>
  <si>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</si>
  <si>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</si>
  <si>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</si>
  <si>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</si>
  <si>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</si>
  <si>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</si>
  <si>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</si>
  <si>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</si>
  <si>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</si>
  <si>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</si>
  <si>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</si>
  <si>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</si>
  <si>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</si>
  <si>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</si>
  <si>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</si>
  <si>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</si>
  <si>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</si>
  <si>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</si>
  <si>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</si>
  <si>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</si>
  <si>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</si>
  <si>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</si>
  <si>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</si>
  <si>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</si>
  <si>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</si>
  <si>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</si>
  <si>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</si>
  <si>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</si>
  <si>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</si>
  <si>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</si>
  <si>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</si>
  <si>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</si>
  <si>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</si>
  <si>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</si>
  <si>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</si>
  <si>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</si>
  <si>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</si>
  <si>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</si>
  <si>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</si>
  <si>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</si>
  <si>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</si>
  <si>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</si>
  <si>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</si>
  <si>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</si>
  <si>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</si>
  <si>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</si>
  <si>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</si>
  <si>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</si>
  <si>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</si>
  <si>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</si>
  <si>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</si>
  <si>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</si>
  <si>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</si>
  <si>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</si>
  <si>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</si>
  <si>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</si>
  <si>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</si>
  <si>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</si>
  <si>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</si>
  <si>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</si>
  <si>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</si>
  <si>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</si>
  <si>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</si>
  <si>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</si>
  <si>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</si>
  <si>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</si>
  <si>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</si>
  <si>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</si>
  <si>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</si>
  <si>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</si>
  <si>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</si>
  <si>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</si>
  <si>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</si>
  <si>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</si>
  <si>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</si>
  <si>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</si>
  <si>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</si>
  <si>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</si>
  <si>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</si>
  <si>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</si>
  <si>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</si>
  <si>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</si>
  <si>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</si>
  <si>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</si>
  <si>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</si>
  <si>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</si>
  <si>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</si>
  <si>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</si>
  <si>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</si>
  <si>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</si>
  <si>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</si>
  <si>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</si>
  <si>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</si>
  <si>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</si>
  <si>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</si>
  <si>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</si>
  <si>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</si>
  <si>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</si>
  <si>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</si>
  <si>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</si>
  <si>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</si>
  <si>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</si>
  <si>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</si>
  <si>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</si>
  <si>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</si>
  <si>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</si>
  <si>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</si>
  <si>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</si>
  <si>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</si>
  <si>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</si>
  <si>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</si>
  <si>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</si>
  <si>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</si>
  <si>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</si>
  <si>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</si>
  <si>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</si>
  <si>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</si>
  <si>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</si>
  <si>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</si>
  <si>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</si>
  <si>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</si>
  <si>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</si>
  <si>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</si>
  <si>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</si>
  <si>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</si>
  <si>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</si>
  <si>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</si>
  <si>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</si>
  <si>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</si>
  <si>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</si>
  <si>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</si>
  <si>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</si>
  <si>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</si>
  <si>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</si>
  <si>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</si>
  <si>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</si>
  <si>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</si>
  <si>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</si>
  <si>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</si>
  <si>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</si>
  <si>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</si>
  <si>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</si>
  <si>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</si>
  <si>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</si>
  <si>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</si>
  <si>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</si>
  <si>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</si>
  <si>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</si>
  <si>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</si>
  <si>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</si>
  <si>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</si>
  <si>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</si>
  <si>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</si>
  <si>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</si>
  <si>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</si>
  <si>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</si>
  <si>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</si>
  <si>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</si>
  <si>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</si>
  <si>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</si>
  <si>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</si>
  <si>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</si>
  <si>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</si>
  <si>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</si>
  <si>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</si>
  <si>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</si>
  <si>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</si>
  <si>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</si>
  <si>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</si>
  <si>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</si>
  <si>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</si>
  <si>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</si>
  <si>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</si>
  <si>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</si>
  <si>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</si>
  <si>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</si>
  <si>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</si>
  <si>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</si>
  <si>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</si>
  <si>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</si>
  <si>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</si>
  <si>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</si>
  <si>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</si>
  <si>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</si>
  <si>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</si>
  <si>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</si>
  <si>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</si>
  <si>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</si>
  <si>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</si>
  <si>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</si>
  <si>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</si>
  <si>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</si>
  <si>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</si>
  <si>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</si>
  <si>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</si>
  <si>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</si>
  <si>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</si>
  <si>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</si>
  <si>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</si>
  <si>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</si>
  <si>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</si>
  <si>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</si>
  <si>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</si>
  <si>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</si>
  <si>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</si>
  <si>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</si>
  <si>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</si>
  <si>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</si>
  <si>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</si>
  <si>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</si>
  <si>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</si>
  <si>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</si>
  <si>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</si>
  <si>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</si>
  <si>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</si>
  <si>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</si>
  <si>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</si>
  <si>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</si>
  <si>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</si>
  <si>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</si>
  <si>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</si>
  <si>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</si>
  <si>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</si>
  <si>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</si>
  <si>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</si>
  <si>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</si>
  <si>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</si>
  <si>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</si>
  <si>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</si>
  <si>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</si>
  <si>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</si>
  <si>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</si>
  <si>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</si>
  <si>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</si>
  <si>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</si>
  <si>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</si>
  <si>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</si>
  <si>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</si>
  <si>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</si>
  <si>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</si>
  <si>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</si>
  <si>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</si>
  <si>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</si>
  <si>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</si>
  <si>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</si>
  <si>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</si>
  <si>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</si>
  <si>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</si>
  <si>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</si>
  <si>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</si>
  <si>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</si>
  <si>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</si>
  <si>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</si>
  <si>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</si>
  <si>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</si>
  <si>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</si>
  <si>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</si>
  <si>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</si>
  <si>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</si>
  <si>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</si>
  <si>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</si>
  <si>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</si>
  <si>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</si>
  <si>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</si>
  <si>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</si>
  <si>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</si>
  <si>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</si>
  <si>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</si>
  <si>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</si>
  <si>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</si>
  <si>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</si>
  <si>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</si>
  <si>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</si>
  <si>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</si>
  <si>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</si>
  <si>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</si>
  <si>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</si>
  <si>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</si>
  <si>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</si>
  <si>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</si>
  <si>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</si>
  <si>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</si>
  <si>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</si>
  <si>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</si>
  <si>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</si>
  <si>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</si>
  <si>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</si>
  <si>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</si>
  <si>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</si>
  <si>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</si>
  <si>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</si>
  <si>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</si>
  <si>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</si>
  <si>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</si>
  <si>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</si>
  <si>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</si>
  <si>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</si>
  <si>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</si>
  <si>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</si>
  <si>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</si>
  <si>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</si>
  <si>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</si>
  <si>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</si>
  <si>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</si>
  <si>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</si>
  <si>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</si>
  <si>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</si>
  <si>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</si>
  <si>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</si>
  <si>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</si>
  <si>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</si>
  <si>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</si>
  <si>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</si>
  <si>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</si>
  <si>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</si>
  <si>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</si>
  <si>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</si>
  <si>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</si>
  <si>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</si>
  <si>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</si>
  <si>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</si>
  <si>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</si>
  <si>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</si>
  <si>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</si>
  <si>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</si>
  <si>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</si>
  <si>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</si>
  <si>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</si>
  <si>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</si>
  <si>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</si>
  <si>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</si>
  <si>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</si>
  <si>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</si>
  <si>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</si>
  <si>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</si>
  <si>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</si>
  <si>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</si>
  <si>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</si>
  <si>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</si>
  <si>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</si>
  <si>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</si>
  <si>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</si>
  <si>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</si>
  <si>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</si>
  <si>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</si>
  <si>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</si>
  <si>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</si>
  <si>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</si>
  <si>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</si>
  <si>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</si>
  <si>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</si>
  <si>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</si>
  <si>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</si>
  <si>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</si>
  <si>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</si>
  <si>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</si>
  <si>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</si>
  <si>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</si>
  <si>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</si>
  <si>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</si>
  <si>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</si>
  <si>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</si>
  <si>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</si>
  <si>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</si>
  <si>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</si>
  <si>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</si>
  <si>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</si>
  <si>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</si>
  <si>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</si>
  <si>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</si>
  <si>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</si>
  <si>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</si>
  <si>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</si>
  <si>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</si>
  <si>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</si>
  <si>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</si>
  <si>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</si>
  <si>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</si>
  <si>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</si>
  <si>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</si>
  <si>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</si>
  <si>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</si>
  <si>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</si>
  <si>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</si>
  <si>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</si>
  <si>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</si>
  <si>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</si>
  <si>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</si>
  <si>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</si>
  <si>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</si>
  <si>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</si>
  <si>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</si>
  <si>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</si>
  <si>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</si>
  <si>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</si>
  <si>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</si>
  <si>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</si>
  <si>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</si>
  <si>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</si>
  <si>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</si>
  <si>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</si>
  <si>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</si>
  <si>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</si>
  <si>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</si>
  <si>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</si>
  <si>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</si>
  <si>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</si>
  <si>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</si>
  <si>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</si>
  <si>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</si>
  <si>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</si>
  <si>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</si>
  <si>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</si>
  <si>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</si>
  <si>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</si>
  <si>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</si>
  <si>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</si>
  <si>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</si>
  <si>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</si>
  <si>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</si>
  <si>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</si>
  <si>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</si>
  <si>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</si>
  <si>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</si>
  <si>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</si>
  <si>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</si>
  <si>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</si>
  <si>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</si>
  <si>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</si>
  <si>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</si>
  <si>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</si>
  <si>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</si>
  <si>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</si>
  <si>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</si>
  <si>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</si>
  <si>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</si>
  <si>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</si>
  <si>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</si>
  <si>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</si>
  <si>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</si>
  <si>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</si>
  <si>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</si>
  <si>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</si>
  <si>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</si>
  <si>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</si>
  <si>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</si>
  <si>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</si>
  <si>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</si>
  <si>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</si>
  <si>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</si>
  <si>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</si>
  <si>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</si>
  <si>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</si>
  <si>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</si>
  <si>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</si>
  <si>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</si>
  <si>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</si>
  <si>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</si>
  <si>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</si>
  <si>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</si>
  <si>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</si>
  <si>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</si>
  <si>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</si>
  <si>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</si>
  <si>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</si>
  <si>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</si>
  <si>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</si>
  <si>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</si>
  <si>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</si>
  <si>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</si>
  <si>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</si>
  <si>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</si>
  <si>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</si>
  <si>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</si>
  <si>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</si>
  <si>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</si>
  <si>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</si>
  <si>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</si>
  <si>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</si>
  <si>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</si>
  <si>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</si>
  <si>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</si>
  <si>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</si>
  <si>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</si>
  <si>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</si>
  <si>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</si>
  <si>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</si>
  <si>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</si>
  <si>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</si>
  <si>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</si>
  <si>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</si>
  <si>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</si>
  <si>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</si>
  <si>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</si>
  <si>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</si>
  <si>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</si>
  <si>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</si>
  <si>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</si>
  <si>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</si>
  <si>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</si>
  <si>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</si>
  <si>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</si>
  <si>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</si>
  <si>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</si>
  <si>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</si>
  <si>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</si>
  <si>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</si>
  <si>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</si>
  <si>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</si>
  <si>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</si>
  <si>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</si>
  <si>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</si>
  <si>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</si>
  <si>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</si>
  <si>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</si>
  <si>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</si>
  <si>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</si>
  <si>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</si>
  <si>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</si>
  <si>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</si>
  <si>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</si>
  <si>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</si>
  <si>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</si>
  <si>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</si>
  <si>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</si>
  <si>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</si>
  <si>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</si>
  <si>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</si>
  <si>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</si>
  <si>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</si>
  <si>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</si>
  <si>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</si>
  <si>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</si>
  <si>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</si>
  <si>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</si>
  <si>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</si>
  <si>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</si>
  <si>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</si>
  <si>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</si>
  <si>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</si>
  <si>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</si>
  <si>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</si>
  <si>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</si>
  <si>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</si>
  <si>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</si>
  <si>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</si>
  <si>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</si>
  <si>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</si>
  <si>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</si>
  <si>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</si>
  <si>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</si>
  <si>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</si>
  <si>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</si>
  <si>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</si>
  <si>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</si>
  <si>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</si>
  <si>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</si>
  <si>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</si>
  <si>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</si>
  <si>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</si>
  <si>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</si>
  <si>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</si>
  <si>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</si>
  <si>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</si>
  <si>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</si>
  <si>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</si>
  <si>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</si>
  <si>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</si>
  <si>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</si>
  <si>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</si>
  <si>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</si>
  <si>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</si>
  <si>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</si>
  <si>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</si>
  <si>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</si>
  <si>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</si>
  <si>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</si>
  <si>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</si>
  <si>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</si>
  <si>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</si>
  <si>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</si>
  <si>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</si>
  <si>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</si>
  <si>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</si>
  <si>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</si>
  <si>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</si>
  <si>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</si>
  <si>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</si>
  <si>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</si>
  <si>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</si>
  <si>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</si>
  <si>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</si>
  <si>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</si>
  <si>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</si>
  <si>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</si>
  <si>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</si>
  <si>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</si>
  <si>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</si>
  <si>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</si>
  <si>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</si>
  <si>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</si>
  <si>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</si>
  <si>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</si>
  <si>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</si>
  <si>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</si>
  <si>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</si>
  <si>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</si>
  <si>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</si>
  <si>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</si>
  <si>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</si>
  <si>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</si>
  <si>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</si>
  <si>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</si>
  <si>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</si>
  <si>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</si>
  <si>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</si>
  <si>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</si>
  <si>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</si>
  <si>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</si>
  <si>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</si>
  <si>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</si>
  <si>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</si>
  <si>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</si>
  <si>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</si>
  <si>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</si>
  <si>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</si>
  <si>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</si>
  <si>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</si>
  <si>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</si>
  <si>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</si>
  <si>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</si>
  <si>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</si>
  <si>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</si>
  <si>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</si>
  <si>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</si>
  <si>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</si>
  <si>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</si>
  <si>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</si>
  <si>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</si>
  <si>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</si>
  <si>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</si>
  <si>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</si>
  <si>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</si>
  <si>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</si>
  <si>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</si>
  <si>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</si>
  <si>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</si>
  <si>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</si>
  <si>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</si>
  <si>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</si>
  <si>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</si>
  <si>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</si>
  <si>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</si>
  <si>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</si>
  <si>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</si>
  <si>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</si>
  <si>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</si>
  <si>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</si>
  <si>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</si>
  <si>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</si>
  <si>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</si>
  <si>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</si>
  <si>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</si>
  <si>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</si>
  <si>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</si>
  <si>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</si>
  <si>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</si>
  <si>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</si>
  <si>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</si>
  <si>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</si>
  <si>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</si>
  <si>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</si>
  <si>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</si>
  <si>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</si>
  <si>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</si>
  <si>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</si>
  <si>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</si>
  <si>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</si>
  <si>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</si>
  <si>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</si>
  <si>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</si>
  <si>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</si>
  <si>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</si>
  <si>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</si>
  <si>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</si>
  <si>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</si>
  <si>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</si>
  <si>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</si>
  <si>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</si>
  <si>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</si>
  <si>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</si>
  <si>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</si>
  <si>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</si>
  <si>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</si>
  <si>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</si>
  <si>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</si>
  <si>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</si>
  <si>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</si>
  <si>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</si>
  <si>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</si>
  <si>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</si>
  <si>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</si>
  <si>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</si>
  <si>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</si>
  <si>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</si>
  <si>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</si>
  <si>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</si>
  <si>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</si>
  <si>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</si>
  <si>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</si>
  <si>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</si>
  <si>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</si>
  <si>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</si>
  <si>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</si>
  <si>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</si>
  <si>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</si>
  <si>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</si>
  <si>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</si>
  <si>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</si>
  <si>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</si>
  <si>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</si>
  <si>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</si>
  <si>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</si>
  <si>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</si>
  <si>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</si>
  <si>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</si>
  <si>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</si>
  <si>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</si>
  <si>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</si>
  <si>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</si>
  <si>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</si>
  <si>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</si>
  <si>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</si>
  <si>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</si>
  <si>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</si>
  <si>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</si>
  <si>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</si>
  <si>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</si>
  <si>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</si>
  <si>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</si>
  <si>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</si>
  <si>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</si>
  <si>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</si>
  <si>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</si>
  <si>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</si>
  <si>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</si>
  <si>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</si>
  <si>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</si>
  <si>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</si>
  <si>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</si>
  <si>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</si>
  <si>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</si>
  <si>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</si>
  <si>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</si>
  <si>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</si>
  <si>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</si>
  <si>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</si>
  <si>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</si>
  <si>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</si>
  <si>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</si>
  <si>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</si>
  <si>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</si>
  <si>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</si>
  <si>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</si>
  <si>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</si>
  <si>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</si>
  <si>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</si>
  <si>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</si>
  <si>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</si>
  <si>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</si>
  <si>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</si>
  <si>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</si>
  <si>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</si>
  <si>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</si>
  <si>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</si>
  <si>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</si>
  <si>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</si>
  <si>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</si>
  <si>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</si>
  <si>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</si>
  <si>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</si>
  <si>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</si>
  <si>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</si>
  <si>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</si>
  <si>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</si>
  <si>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</si>
  <si>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</si>
  <si>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</si>
  <si>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</si>
  <si>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</si>
  <si>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</si>
  <si>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</si>
  <si>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</si>
  <si>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</si>
  <si>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</si>
  <si>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</si>
  <si>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</si>
  <si>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</si>
  <si>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</si>
  <si>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</si>
  <si>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</si>
  <si>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</si>
  <si>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</si>
  <si>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</si>
  <si>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</si>
  <si>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</si>
  <si>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</si>
  <si>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</si>
  <si>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</si>
  <si>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</si>
  <si>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</si>
  <si>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</si>
  <si>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</si>
  <si>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</si>
  <si>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</si>
  <si>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</si>
  <si>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</si>
  <si>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</si>
  <si>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</si>
  <si>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</si>
  <si>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</si>
  <si>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</si>
  <si>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</si>
  <si>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</si>
  <si>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</si>
  <si>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</si>
  <si>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</si>
  <si>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</si>
  <si>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</si>
  <si>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</si>
  <si>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</si>
  <si>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</si>
  <si>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</si>
  <si>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</si>
  <si>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</si>
  <si>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</si>
  <si>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</si>
  <si>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</si>
  <si>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</si>
  <si>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</si>
  <si>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</si>
  <si>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</si>
  <si>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</si>
  <si>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</si>
  <si>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</si>
  <si>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</si>
  <si>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</si>
  <si>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</si>
  <si>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</si>
  <si>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</si>
  <si>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</si>
  <si>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</si>
  <si>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</si>
  <si>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</si>
  <si>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</si>
  <si>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</si>
  <si>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</si>
  <si>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</si>
  <si>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</si>
  <si>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</si>
  <si>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</si>
  <si>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</si>
  <si>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</si>
  <si>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</si>
  <si>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</si>
  <si>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</si>
  <si>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</si>
  <si>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</si>
  <si>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</si>
  <si>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</si>
  <si>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</si>
  <si>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</si>
  <si>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</si>
  <si>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</si>
  <si>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</si>
  <si>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</si>
  <si>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</si>
  <si>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</si>
  <si>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</si>
  <si>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</si>
  <si>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</si>
  <si>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</si>
  <si>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</si>
  <si>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</si>
  <si>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</si>
  <si>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</si>
  <si>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</si>
  <si>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</si>
  <si>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</si>
  <si>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</si>
  <si>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</si>
  <si>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</si>
  <si>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</si>
  <si>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</si>
  <si>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</si>
  <si>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</si>
  <si>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</si>
  <si>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</si>
  <si>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</si>
  <si>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</si>
  <si>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</si>
  <si>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</si>
  <si>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</si>
  <si>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</si>
  <si>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</si>
  <si>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</si>
  <si>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</si>
  <si>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</si>
  <si>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</si>
  <si>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</si>
  <si>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</si>
  <si>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</si>
  <si>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</si>
  <si>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</si>
  <si>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</si>
  <si>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</si>
  <si>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</si>
  <si>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</si>
  <si>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</si>
  <si>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</si>
  <si>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</si>
  <si>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</si>
  <si>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</si>
  <si>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</si>
  <si>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</si>
  <si>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</si>
  <si>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</si>
  <si>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</si>
  <si>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</si>
  <si>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</si>
  <si>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</si>
  <si>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</si>
  <si>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</si>
  <si>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</si>
  <si>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</si>
  <si>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</si>
  <si>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</si>
  <si>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</si>
  <si>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</si>
  <si>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</si>
  <si>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</si>
  <si>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</si>
  <si>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</si>
  <si>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</si>
  <si>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</si>
  <si>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</si>
  <si>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</si>
  <si>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</si>
  <si>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</si>
  <si>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</si>
  <si>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</si>
  <si>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</si>
  <si>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</si>
  <si>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</si>
  <si>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</si>
  <si>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</si>
  <si>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</si>
  <si>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</si>
  <si>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</si>
  <si>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</si>
  <si>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</si>
  <si>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</si>
  <si>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</si>
  <si>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</si>
  <si>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</si>
  <si>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</si>
  <si>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</si>
  <si>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</si>
  <si>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</si>
  <si>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</si>
  <si>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</si>
  <si>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</si>
  <si>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</si>
  <si>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</si>
  <si>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</si>
  <si>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</si>
  <si>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</si>
  <si>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</si>
  <si>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</si>
  <si>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</si>
  <si>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</si>
  <si>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</si>
  <si>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</si>
  <si>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</si>
  <si>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</si>
  <si>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</si>
  <si>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</si>
  <si>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</si>
  <si>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</si>
  <si>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</si>
  <si>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</si>
  <si>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</si>
  <si>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</si>
  <si>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</si>
  <si>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</si>
  <si>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</si>
  <si>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</si>
  <si>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</si>
  <si>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</si>
  <si>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</si>
  <si>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</si>
  <si>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</si>
  <si>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</si>
  <si>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</si>
  <si>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</si>
  <si>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</si>
  <si>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</si>
  <si>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</si>
  <si>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</si>
  <si>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</si>
  <si>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</si>
  <si>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</si>
  <si>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</si>
  <si>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</si>
  <si>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</si>
  <si>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</si>
  <si>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</si>
  <si>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</si>
  <si>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</si>
  <si>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</si>
  <si>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</si>
  <si>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</si>
  <si>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</si>
  <si>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</si>
  <si>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</si>
  <si>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</si>
  <si>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</si>
  <si>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</si>
  <si>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</si>
  <si>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</si>
  <si>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</si>
  <si>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</si>
  <si>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</si>
  <si>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</si>
  <si>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</si>
  <si>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</si>
  <si>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</si>
  <si>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</si>
  <si>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</si>
  <si>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</si>
  <si>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</si>
  <si>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</si>
  <si>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</si>
  <si>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</si>
  <si>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</si>
  <si>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</si>
  <si>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</si>
  <si>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</si>
  <si>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</si>
  <si>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</si>
  <si>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</si>
  <si>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</si>
  <si>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</si>
  <si>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</si>
  <si>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</si>
  <si>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</si>
  <si>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</si>
  <si>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</si>
  <si>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</si>
  <si>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</si>
  <si>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</si>
  <si>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</si>
  <si>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</si>
  <si>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</si>
  <si>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</si>
  <si>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</si>
  <si>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</si>
  <si>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</si>
  <si>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</si>
  <si>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</si>
  <si>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</si>
  <si>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</si>
  <si>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</si>
  <si>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</si>
  <si>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</si>
  <si>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</si>
  <si>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</si>
  <si>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</si>
  <si>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</si>
  <si>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</si>
  <si>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</si>
  <si>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</si>
  <si>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</si>
  <si>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</si>
  <si>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</si>
  <si>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</si>
  <si>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</si>
  <si>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</si>
  <si>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</si>
  <si>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</si>
  <si>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</si>
  <si>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</si>
  <si>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</si>
  <si>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</si>
  <si>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</si>
  <si>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</si>
  <si>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</si>
  <si>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</si>
  <si>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</si>
  <si>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</si>
  <si>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</si>
  <si>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</si>
  <si>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</si>
  <si>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</si>
  <si>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</si>
  <si>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</si>
  <si>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</si>
  <si>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</si>
  <si>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</si>
  <si>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</si>
  <si>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</si>
  <si>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</si>
  <si>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</si>
  <si>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</si>
  <si>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</si>
  <si>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</si>
  <si>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</si>
  <si>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</si>
  <si>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</si>
  <si>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</si>
  <si>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</si>
  <si>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</si>
  <si>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</si>
  <si>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</si>
  <si>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</si>
  <si>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</si>
  <si>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</si>
  <si>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</si>
  <si>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</si>
  <si>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</si>
  <si>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</si>
  <si>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</si>
  <si>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</si>
  <si>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</si>
  <si>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</si>
  <si>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</si>
  <si>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</si>
  <si>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</si>
  <si>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</si>
  <si>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</si>
  <si>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</si>
  <si>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</si>
  <si>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</si>
  <si>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</si>
  <si>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</si>
  <si>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</si>
  <si>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</si>
  <si>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</si>
  <si>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</si>
  <si>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</si>
  <si>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</si>
  <si>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</si>
  <si>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</si>
  <si>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</si>
  <si>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</si>
  <si>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</si>
  <si>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</si>
  <si>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</si>
  <si>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</si>
  <si>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</si>
  <si>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</si>
  <si>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</si>
  <si>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</si>
  <si>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</si>
  <si>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</si>
  <si>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</si>
  <si>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</si>
  <si>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</si>
  <si>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</si>
  <si>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</si>
  <si>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</si>
  <si>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</si>
  <si>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</si>
  <si>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</si>
  <si>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</si>
  <si>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</si>
  <si>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</si>
  <si>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</si>
  <si>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</si>
  <si>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</si>
  <si>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</si>
  <si>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</si>
  <si>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</si>
  <si>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</si>
  <si>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</si>
  <si>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</si>
  <si>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</si>
  <si>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</si>
  <si>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</si>
  <si>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</si>
  <si>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</si>
  <si>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</si>
  <si>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</si>
  <si>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</si>
  <si>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</si>
  <si>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</si>
  <si>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</si>
  <si>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</si>
  <si>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</si>
  <si>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</si>
  <si>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</si>
  <si>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</si>
  <si>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</si>
  <si>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</si>
  <si>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</si>
  <si>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</si>
  <si>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</si>
  <si>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</si>
  <si>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</si>
  <si>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</si>
  <si>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</si>
  <si>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</si>
  <si>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</si>
  <si>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</si>
  <si>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</si>
  <si>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</si>
  <si>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</si>
  <si>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</si>
  <si>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</si>
  <si>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</si>
  <si>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</si>
  <si>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</si>
  <si>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</si>
  <si>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</si>
  <si>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</si>
  <si>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</si>
  <si>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</si>
  <si>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</si>
  <si>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</si>
  <si>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</si>
  <si>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</si>
  <si>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</si>
  <si>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</si>
  <si>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</si>
  <si>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</si>
  <si>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</si>
  <si>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</si>
  <si>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</si>
  <si>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</si>
  <si>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</si>
  <si>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</si>
  <si>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</si>
  <si>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</si>
  <si>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</si>
  <si>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</si>
  <si>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</si>
  <si>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</si>
  <si>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</si>
  <si>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</si>
  <si>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</si>
  <si>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</si>
  <si>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</si>
  <si>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</si>
  <si>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</si>
  <si>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</si>
  <si>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</si>
  <si>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</si>
  <si>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</si>
  <si>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</si>
  <si>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</si>
  <si>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</si>
  <si>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</si>
  <si>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</si>
  <si>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</si>
  <si>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</si>
  <si>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</si>
  <si>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</si>
  <si>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</si>
  <si>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</si>
  <si>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</si>
  <si>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</si>
  <si>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</si>
  <si>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</si>
  <si>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</si>
  <si>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</si>
  <si>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</si>
  <si>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</si>
  <si>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</si>
  <si>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</si>
  <si>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</si>
  <si>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</si>
  <si>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</si>
  <si>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</si>
  <si>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</si>
  <si>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</si>
  <si>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</si>
  <si>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</si>
  <si>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</si>
  <si>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</si>
  <si>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</si>
  <si>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</si>
  <si>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</si>
  <si>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</si>
  <si>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</si>
  <si>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</si>
  <si>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</si>
  <si>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</si>
  <si>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</si>
  <si>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</si>
  <si>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</si>
  <si>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</si>
  <si>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</si>
  <si>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</si>
  <si>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</si>
  <si>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</si>
  <si>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</si>
  <si>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</si>
  <si>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</si>
  <si>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</si>
  <si>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</si>
  <si>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</si>
  <si>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</si>
  <si>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</si>
  <si>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</si>
  <si>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</si>
  <si>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</si>
  <si>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</si>
  <si>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</si>
  <si>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</si>
  <si>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</si>
  <si>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</si>
  <si>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</si>
  <si>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</si>
  <si>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</si>
  <si>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</si>
  <si>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</si>
  <si>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</si>
  <si>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</si>
  <si>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</si>
  <si>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</si>
  <si>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</si>
  <si>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</si>
  <si>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</si>
  <si>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</si>
  <si>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</si>
  <si>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</si>
  <si>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</si>
  <si>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</si>
  <si>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</si>
  <si>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</si>
  <si>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</si>
  <si>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</si>
  <si>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</si>
  <si>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</si>
  <si>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</si>
  <si>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</si>
  <si>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</si>
  <si>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</si>
  <si>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</si>
  <si>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</si>
  <si>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</si>
  <si>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</si>
  <si>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</si>
  <si>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</si>
  <si>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</si>
  <si>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</si>
  <si>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</si>
  <si>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</si>
  <si>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</si>
  <si>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</si>
  <si>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</si>
  <si>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</si>
  <si>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</si>
  <si>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</si>
  <si>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</si>
  <si>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</si>
  <si>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</si>
  <si>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</si>
  <si>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</si>
  <si>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</si>
  <si>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</si>
  <si>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</si>
  <si>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</si>
  <si>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</si>
  <si>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</si>
  <si>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</si>
  <si>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</si>
  <si>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</si>
  <si>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</si>
  <si>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</si>
  <si>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</si>
  <si>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</si>
  <si>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</si>
  <si>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</si>
  <si>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</si>
  <si>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</si>
  <si>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</si>
  <si>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</si>
  <si>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</si>
  <si>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</si>
  <si>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</si>
  <si>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</si>
  <si>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</si>
  <si>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</si>
  <si>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</si>
  <si>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</si>
  <si>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</si>
  <si>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</si>
  <si>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</si>
  <si>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</si>
  <si>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</si>
  <si>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</si>
  <si>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</si>
  <si>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</si>
  <si>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</si>
  <si>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</si>
  <si>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</si>
  <si>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</si>
  <si>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</si>
  <si>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</si>
  <si>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</si>
  <si>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</si>
  <si>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</si>
  <si>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</si>
  <si>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</si>
  <si>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</si>
  <si>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</si>
  <si>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</si>
  <si>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</si>
  <si>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</si>
  <si>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</si>
  <si>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</si>
  <si>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</si>
  <si>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</si>
  <si>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</si>
  <si>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</si>
  <si>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</si>
  <si>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</si>
  <si>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</si>
  <si>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</si>
  <si>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</si>
  <si>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</si>
  <si>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</si>
  <si>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</si>
  <si>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</si>
  <si>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</si>
  <si>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</si>
  <si>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</si>
  <si>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</si>
  <si>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</si>
  <si>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</si>
  <si>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</si>
  <si>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</si>
  <si>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</si>
  <si>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</si>
  <si>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</si>
  <si>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</si>
  <si>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</si>
  <si>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</si>
  <si>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</si>
  <si>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</si>
  <si>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</si>
  <si>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</si>
  <si>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</si>
  <si>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</si>
  <si>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</si>
  <si>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</si>
  <si>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</si>
  <si>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</si>
  <si>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</si>
  <si>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</si>
  <si>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</si>
  <si>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</si>
  <si>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</si>
  <si>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</si>
  <si>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</si>
  <si>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</si>
  <si>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</si>
  <si>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</si>
  <si>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</si>
  <si>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</si>
  <si>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</si>
  <si>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</si>
  <si>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</si>
  <si>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</si>
  <si>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</si>
  <si>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</si>
  <si>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</si>
  <si>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</si>
  <si>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</si>
  <si>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</si>
  <si>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</si>
  <si>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</si>
  <si>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</si>
  <si>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</si>
  <si>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</si>
  <si>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</si>
  <si>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</si>
  <si>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</si>
  <si>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</si>
  <si>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</si>
  <si>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</si>
  <si>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</si>
  <si>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</si>
  <si>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</si>
  <si>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</si>
  <si>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</si>
  <si>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</si>
  <si>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</si>
  <si>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</si>
  <si>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</si>
  <si>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</si>
  <si>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</si>
  <si>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</si>
  <si>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</si>
  <si>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</si>
  <si>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</si>
  <si>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</si>
  <si>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</si>
  <si>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</si>
  <si>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</si>
  <si>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</si>
  <si>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</si>
  <si>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</si>
  <si>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</si>
  <si>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</si>
  <si>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</si>
  <si>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</si>
  <si>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</si>
  <si>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</si>
  <si>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</si>
  <si>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</si>
  <si>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</si>
  <si>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</si>
  <si>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</si>
  <si>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</si>
  <si>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</si>
  <si>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</si>
  <si>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</si>
  <si>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</si>
  <si>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</si>
  <si>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</si>
  <si>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</si>
  <si>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</si>
  <si>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</si>
  <si>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</si>
  <si>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</si>
  <si>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</si>
  <si>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</si>
  <si>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</si>
  <si>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</si>
  <si>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</si>
  <si>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</si>
  <si>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</si>
  <si>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</si>
  <si>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</si>
  <si>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</si>
  <si>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</si>
  <si>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</si>
  <si>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</si>
  <si>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</si>
  <si>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</si>
  <si>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</si>
  <si>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</si>
  <si>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</si>
  <si>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</si>
  <si>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</si>
  <si>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</si>
  <si>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</si>
  <si>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</si>
  <si>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</si>
  <si>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</si>
  <si>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</si>
  <si>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</si>
  <si>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</si>
  <si>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</si>
  <si>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</si>
  <si>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</si>
  <si>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</si>
  <si>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</si>
  <si>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</si>
  <si>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</si>
  <si>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</si>
  <si>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</si>
  <si>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</si>
  <si>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</si>
  <si>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</si>
  <si>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</si>
  <si>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</si>
  <si>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</si>
  <si>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</si>
  <si>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</si>
  <si>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</si>
  <si>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</si>
  <si>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</si>
  <si>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</si>
  <si>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</si>
  <si>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</si>
  <si>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</si>
  <si>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</si>
  <si>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</si>
  <si>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</si>
  <si>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</si>
  <si>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</si>
  <si>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</si>
  <si>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</si>
  <si>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</si>
  <si>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</si>
  <si>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</si>
  <si>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</si>
  <si>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</si>
  <si>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</si>
  <si>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</si>
  <si>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</si>
  <si>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</si>
  <si>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</si>
  <si>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</si>
  <si>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</si>
  <si>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</si>
  <si>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</si>
  <si>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</si>
  <si>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</si>
  <si>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</si>
  <si>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</si>
  <si>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</si>
  <si>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</si>
  <si>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</si>
  <si>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</si>
  <si>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</si>
  <si>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</si>
  <si>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</si>
  <si>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</si>
  <si>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</si>
  <si>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</si>
  <si>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</si>
  <si>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</si>
  <si>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</si>
  <si>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</si>
  <si>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</si>
  <si>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</si>
  <si>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</si>
  <si>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</si>
  <si>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</si>
  <si>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</si>
  <si>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</si>
  <si>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</si>
  <si>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</si>
  <si>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</si>
  <si>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</si>
  <si>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</si>
  <si>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</si>
  <si>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</si>
  <si>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</si>
  <si>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</si>
  <si>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</si>
  <si>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</si>
  <si>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</si>
  <si>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</si>
  <si>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</si>
  <si>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</si>
  <si>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</si>
  <si>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</si>
  <si>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</si>
  <si>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</si>
  <si>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</si>
  <si>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</si>
  <si>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</si>
  <si>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</si>
  <si>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</si>
  <si>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</si>
  <si>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</si>
  <si>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</si>
  <si>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</si>
  <si>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</si>
  <si>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</si>
  <si>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</si>
  <si>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</si>
  <si>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</si>
  <si>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</si>
  <si>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</si>
  <si>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</si>
  <si>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</si>
  <si>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</si>
  <si>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</si>
  <si>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</si>
  <si>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</si>
  <si>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</si>
  <si>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</si>
  <si>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</si>
  <si>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</si>
  <si>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</si>
  <si>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</si>
  <si>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</si>
  <si>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</si>
  <si>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</si>
  <si>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</si>
  <si>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</si>
  <si>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</si>
  <si>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</si>
  <si>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</si>
  <si>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</si>
  <si>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</si>
  <si>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</si>
  <si>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</si>
  <si>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</si>
  <si>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</si>
  <si>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</si>
  <si>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</si>
  <si>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</si>
  <si>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</si>
  <si>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</si>
  <si>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</si>
  <si>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</si>
  <si>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</si>
  <si>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</si>
  <si>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</si>
  <si>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</si>
  <si>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</si>
  <si>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</si>
  <si>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</si>
  <si>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</si>
  <si>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</si>
  <si>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</si>
  <si>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</si>
  <si>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</si>
  <si>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</si>
  <si>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</si>
  <si>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</si>
  <si>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</si>
  <si>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</si>
  <si>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</si>
  <si>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</si>
  <si>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</si>
  <si>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</si>
  <si>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</si>
  <si>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</si>
  <si>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</si>
  <si>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</si>
  <si>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</si>
  <si>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</si>
  <si>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</si>
  <si>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</si>
  <si>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</si>
  <si>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</si>
  <si>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</si>
  <si>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</si>
  <si>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</si>
  <si>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</si>
  <si>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</si>
  <si>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</si>
  <si>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</si>
  <si>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</si>
  <si>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</si>
  <si>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</si>
  <si>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</si>
  <si>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</si>
  <si>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</si>
  <si>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</si>
  <si>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</si>
  <si>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</si>
  <si>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</si>
  <si>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</si>
  <si>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</si>
  <si>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</si>
  <si>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</si>
  <si>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</si>
  <si>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</si>
  <si>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</si>
  <si>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</si>
  <si>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</si>
  <si>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</si>
  <si>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</si>
  <si>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</si>
  <si>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</si>
  <si>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</si>
  <si>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</si>
  <si>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</si>
  <si>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</si>
  <si>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</si>
  <si>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</si>
  <si>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</si>
  <si>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</si>
  <si>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</si>
  <si>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</si>
  <si>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</si>
  <si>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</si>
  <si>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</si>
  <si>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</si>
  <si>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</si>
  <si>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</si>
  <si>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</si>
  <si>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</si>
  <si>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</si>
  <si>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</si>
  <si>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</si>
  <si>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</si>
  <si>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</si>
  <si>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</si>
  <si>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</si>
  <si>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</si>
  <si>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</si>
  <si>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</si>
  <si>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</si>
  <si>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</si>
  <si>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</si>
  <si>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</si>
  <si>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</si>
  <si>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</si>
  <si>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</si>
  <si>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</si>
  <si>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</si>
  <si>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</si>
  <si>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</si>
  <si>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</si>
  <si>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</si>
  <si>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</si>
  <si>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</si>
  <si>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</si>
  <si>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</si>
  <si>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</si>
  <si>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</si>
  <si>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</si>
  <si>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</si>
  <si>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</si>
  <si>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</si>
  <si>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</si>
  <si>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</si>
  <si>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</si>
  <si>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</si>
  <si>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</si>
  <si>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</si>
  <si>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</si>
  <si>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</si>
  <si>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</si>
  <si>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</si>
  <si>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</si>
  <si>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</si>
  <si>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</si>
  <si>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</si>
  <si>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</si>
  <si>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</si>
  <si>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</si>
  <si>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</si>
  <si>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</si>
  <si>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</si>
  <si>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</si>
  <si>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</si>
  <si>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</si>
  <si>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</si>
  <si>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</si>
  <si>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</si>
  <si>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</si>
  <si>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</si>
  <si>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</si>
  <si>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</si>
  <si>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</si>
  <si>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</si>
  <si>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</si>
  <si>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</si>
  <si>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</si>
  <si>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</si>
  <si>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</si>
  <si>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</si>
  <si>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</si>
  <si>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</si>
  <si>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</si>
  <si>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</si>
  <si>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</si>
  <si>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</si>
  <si>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</si>
  <si>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</si>
  <si>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</si>
  <si>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</si>
  <si>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</si>
  <si>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</si>
  <si>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</si>
  <si>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</si>
  <si>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</si>
  <si>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</si>
  <si>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</si>
  <si>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</si>
  <si>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</si>
  <si>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</si>
  <si>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</si>
  <si>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</si>
  <si>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</si>
  <si>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</si>
  <si>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</si>
  <si>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</si>
  <si>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</si>
  <si>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</si>
  <si>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</si>
  <si>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</si>
  <si>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</si>
  <si>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</si>
  <si>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</si>
  <si>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</si>
  <si>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</si>
  <si>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</si>
  <si>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</si>
  <si>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</si>
  <si>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</si>
  <si>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</si>
  <si>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</si>
  <si>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</si>
  <si>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</si>
  <si>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</si>
  <si>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</si>
  <si>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</si>
  <si>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</si>
  <si>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</si>
  <si>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</si>
  <si>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</si>
  <si>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</si>
  <si>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</si>
  <si>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</si>
  <si>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</si>
  <si>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</si>
  <si>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</si>
  <si>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</si>
  <si>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</si>
  <si>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</si>
  <si>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</si>
  <si>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</si>
  <si>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</si>
  <si>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</si>
  <si>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</si>
  <si>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</si>
  <si>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</si>
  <si>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</si>
  <si>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</si>
  <si>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</si>
  <si>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</si>
  <si>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</si>
  <si>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</si>
  <si>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</si>
  <si>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</si>
  <si>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</si>
  <si>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</si>
  <si>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</si>
  <si>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</si>
  <si>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</si>
  <si>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</si>
  <si>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</si>
  <si>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</si>
  <si>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</si>
  <si>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</si>
  <si>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</si>
  <si>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</si>
  <si>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</si>
  <si>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</si>
  <si>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</si>
  <si>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</si>
  <si>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</si>
  <si>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</si>
  <si>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</si>
  <si>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</si>
  <si>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</si>
  <si>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</si>
  <si>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</si>
  <si>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</si>
  <si>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</si>
  <si>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</si>
  <si>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</si>
  <si>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</si>
  <si>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</si>
  <si>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</si>
  <si>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</si>
  <si>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</si>
  <si>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</si>
  <si>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</si>
  <si>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</si>
  <si>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</si>
  <si>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</si>
  <si>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</si>
  <si>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</si>
  <si>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</si>
  <si>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</si>
  <si>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</si>
  <si>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</si>
  <si>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</si>
  <si>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</si>
  <si>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</si>
  <si>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</si>
  <si>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</si>
  <si>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</si>
  <si>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</si>
  <si>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</si>
  <si>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</si>
  <si>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</si>
  <si>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</si>
  <si>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</si>
  <si>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</si>
  <si>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</si>
  <si>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</si>
  <si>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</si>
  <si>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</si>
  <si>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</si>
  <si>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</si>
  <si>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</si>
  <si>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</si>
  <si>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</si>
  <si>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</si>
  <si>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</si>
  <si>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</si>
  <si>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</si>
  <si>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</si>
  <si>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</si>
  <si>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</si>
  <si>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</si>
  <si>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</si>
  <si>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</si>
  <si>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</si>
  <si>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</si>
  <si>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</si>
  <si>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</si>
  <si>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</si>
  <si>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</si>
  <si>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</si>
  <si>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</si>
  <si>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</si>
  <si>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</si>
  <si>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</si>
  <si>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</si>
  <si>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</si>
  <si>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</si>
  <si>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</si>
  <si>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</si>
  <si>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</si>
  <si>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</si>
  <si>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</si>
  <si>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</si>
  <si>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</si>
  <si>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</si>
  <si>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</si>
  <si>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</si>
  <si>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</si>
  <si>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</si>
  <si>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</si>
  <si>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</si>
  <si>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</si>
  <si>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</si>
  <si>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</si>
  <si>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</si>
  <si>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</si>
  <si>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</si>
  <si>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</si>
  <si>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</si>
  <si>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</si>
  <si>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</si>
  <si>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</si>
  <si>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</si>
  <si>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</si>
  <si>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</si>
  <si>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</si>
  <si>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</si>
  <si>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</si>
  <si>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</si>
  <si>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</si>
  <si>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</si>
  <si>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</si>
  <si>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</si>
  <si>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</si>
  <si>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</si>
  <si>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</si>
  <si>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</si>
  <si>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</si>
  <si>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</si>
  <si>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</si>
  <si>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</si>
  <si>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</si>
  <si>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</si>
  <si>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</si>
  <si>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</si>
  <si>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</si>
  <si>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</si>
  <si>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</si>
  <si>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</si>
  <si>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</si>
  <si>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</si>
  <si>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</si>
  <si>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</si>
  <si>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</si>
  <si>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</si>
  <si>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</si>
  <si>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</si>
  <si>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</si>
  <si>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</si>
  <si>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</si>
  <si>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</si>
  <si>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</si>
  <si>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</si>
  <si>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</si>
  <si>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</si>
  <si>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</si>
  <si>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</si>
  <si>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</si>
  <si>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</si>
  <si>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</si>
  <si>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</si>
  <si>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</si>
  <si>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</si>
  <si>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</si>
  <si>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</si>
  <si>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</si>
  <si>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</si>
  <si>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</si>
  <si>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</si>
  <si>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</si>
  <si>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</si>
  <si>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</si>
  <si>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</si>
  <si>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</si>
  <si>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</si>
  <si>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</si>
  <si>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</si>
  <si>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</si>
  <si>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</si>
  <si>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</si>
  <si>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</si>
  <si>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</si>
  <si>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</si>
  <si>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</si>
  <si>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</si>
  <si>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</si>
  <si>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</si>
  <si>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</si>
  <si>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</si>
  <si>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</si>
  <si>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</si>
  <si>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</si>
  <si>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</si>
  <si>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</si>
  <si>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</si>
  <si>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</si>
  <si>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</si>
  <si>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</si>
  <si>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</si>
  <si>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</si>
  <si>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</si>
  <si>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</si>
  <si>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</si>
  <si>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</si>
  <si>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</si>
  <si>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</si>
  <si>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</si>
  <si>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</si>
  <si>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</si>
  <si>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</si>
  <si>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</si>
  <si>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</si>
  <si>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</si>
  <si>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</si>
  <si>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</si>
  <si>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</si>
  <si>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</si>
  <si>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</si>
  <si>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</si>
  <si>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</si>
  <si>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</si>
  <si>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</si>
  <si>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</si>
  <si>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</si>
  <si>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</si>
  <si>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</si>
  <si>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</si>
  <si>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</si>
  <si>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</si>
  <si>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</si>
  <si>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</si>
  <si>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</si>
  <si>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</si>
  <si>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</si>
  <si>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</si>
  <si>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</si>
  <si>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</si>
  <si>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</si>
  <si>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</si>
  <si>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</si>
  <si>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</si>
  <si>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</si>
  <si>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</si>
  <si>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</si>
  <si>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</si>
  <si>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</si>
  <si>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</si>
  <si>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</si>
  <si>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</si>
  <si>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</si>
  <si>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</si>
  <si>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</si>
  <si>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</si>
  <si>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</si>
  <si>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</si>
  <si>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</si>
  <si>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</si>
  <si>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</si>
  <si>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</si>
  <si>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</si>
  <si>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</si>
  <si>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</si>
  <si>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</si>
  <si>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</si>
  <si>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</si>
  <si>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</si>
  <si>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</si>
  <si>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</si>
  <si>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</si>
  <si>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</si>
  <si>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</si>
  <si>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</si>
  <si>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</si>
  <si>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</si>
  <si>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</si>
  <si>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</si>
  <si>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</si>
  <si>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</si>
  <si>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</si>
  <si>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</si>
  <si>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</si>
  <si>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</si>
  <si>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</si>
  <si>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</si>
  <si>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</si>
  <si>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</si>
  <si>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</si>
  <si>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</si>
  <si>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</si>
  <si>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</si>
  <si>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</si>
  <si>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</si>
  <si>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</si>
  <si>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</si>
  <si>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</si>
  <si>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</si>
  <si>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</si>
  <si>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</si>
  <si>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</si>
  <si>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</si>
  <si>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</si>
  <si>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</si>
  <si>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</si>
  <si>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</si>
  <si>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</si>
  <si>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</si>
  <si>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</si>
  <si>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</si>
  <si>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</si>
  <si>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</si>
  <si>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</si>
  <si>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</si>
  <si>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</si>
  <si>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</si>
  <si>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</si>
  <si>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</si>
  <si>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</si>
  <si>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</si>
  <si>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</si>
  <si>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</si>
  <si>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</si>
  <si>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</si>
  <si>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</si>
  <si>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</si>
  <si>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</si>
  <si>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</si>
  <si>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</si>
  <si>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</si>
  <si>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</si>
  <si>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</si>
  <si>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</si>
  <si>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</si>
  <si>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</si>
  <si>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</si>
  <si>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</si>
  <si>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</si>
  <si>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</si>
  <si>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</si>
  <si>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</si>
  <si>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</si>
  <si>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</si>
  <si>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</si>
  <si>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</si>
  <si>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</si>
  <si>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</si>
  <si>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</si>
  <si>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</si>
  <si>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</si>
  <si>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</si>
  <si>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</si>
  <si>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</si>
  <si>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</si>
  <si>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</si>
  <si>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</si>
  <si>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</si>
  <si>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</si>
  <si>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</si>
  <si>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</si>
  <si>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</si>
  <si>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</si>
  <si>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</si>
  <si>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</si>
  <si>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</si>
  <si>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</si>
  <si>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</si>
  <si>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</si>
  <si>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</si>
  <si>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</si>
  <si>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</si>
  <si>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</si>
  <si>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</si>
  <si>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</si>
  <si>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</si>
  <si>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</si>
  <si>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</si>
  <si>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</si>
  <si>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</si>
  <si>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</si>
  <si>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</si>
  <si>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</si>
  <si>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</si>
  <si>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</si>
  <si>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</si>
  <si>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</si>
  <si>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</si>
  <si>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</si>
  <si>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</si>
  <si>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</si>
  <si>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</si>
  <si>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</si>
  <si>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</si>
  <si>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</si>
  <si>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</si>
  <si>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</si>
  <si>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</si>
  <si>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</si>
  <si>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</si>
  <si>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</si>
  <si>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</si>
  <si>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</si>
  <si>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</si>
  <si>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</si>
  <si>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</si>
  <si>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</si>
  <si>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</si>
  <si>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</si>
  <si>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</si>
  <si>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</si>
  <si>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</si>
  <si>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</si>
  <si>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</si>
  <si>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</si>
  <si>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</si>
  <si>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</si>
  <si>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</si>
  <si>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</si>
  <si>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</si>
  <si>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</si>
  <si>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</si>
  <si>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</si>
  <si>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</si>
  <si>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</si>
  <si>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</si>
  <si>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</si>
  <si>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</si>
  <si>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</si>
  <si>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</si>
  <si>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</si>
  <si>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</si>
  <si>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</si>
  <si>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</si>
  <si>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</si>
  <si>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</si>
  <si>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</si>
  <si>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</si>
  <si>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</si>
  <si>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</si>
  <si>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</si>
  <si>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</si>
  <si>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</si>
  <si>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</si>
  <si>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</si>
  <si>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</si>
  <si>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</si>
  <si>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</si>
  <si>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</si>
  <si>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</si>
  <si>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</si>
  <si>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</si>
  <si>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</si>
  <si>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</si>
  <si>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</si>
  <si>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</si>
  <si>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</si>
  <si>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</si>
  <si>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</si>
  <si>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</si>
  <si>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</si>
  <si>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</si>
  <si>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</si>
  <si>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</si>
  <si>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</si>
  <si>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</si>
  <si>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</si>
  <si>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</si>
  <si>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</si>
  <si>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</si>
  <si>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</si>
  <si>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</si>
  <si>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</si>
  <si>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</si>
  <si>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</si>
  <si>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</si>
  <si>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</si>
  <si>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</si>
  <si>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</si>
  <si>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</si>
  <si>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</si>
  <si>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</si>
  <si>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</si>
  <si>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</si>
  <si>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</si>
  <si>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</si>
  <si>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</si>
  <si>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</si>
  <si>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</si>
  <si>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</si>
  <si>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</si>
  <si>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</si>
  <si>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</si>
  <si>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</si>
  <si>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</si>
  <si>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</si>
  <si>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</si>
  <si>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</si>
  <si>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</si>
  <si>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</si>
  <si>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</si>
  <si>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</si>
  <si>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</si>
  <si>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</si>
  <si>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</si>
  <si>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</si>
  <si>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</si>
  <si>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</si>
  <si>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</si>
  <si>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</si>
  <si>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</si>
  <si>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</si>
  <si>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</si>
  <si>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</si>
  <si>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</si>
  <si>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</si>
  <si>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</si>
  <si>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</si>
  <si>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</si>
  <si>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</si>
  <si>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</si>
  <si>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</si>
  <si>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</si>
  <si>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</si>
  <si>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</si>
  <si>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</si>
  <si>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</si>
  <si>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</si>
  <si>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</si>
  <si>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</si>
  <si>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</si>
  <si>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</si>
  <si>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</si>
  <si>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</si>
  <si>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</si>
  <si>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</si>
  <si>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</si>
  <si>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</si>
  <si>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</si>
  <si>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</si>
  <si>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</si>
  <si>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</si>
  <si>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</si>
  <si>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</si>
  <si>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</si>
  <si>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</si>
  <si>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</si>
  <si>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</si>
  <si>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</si>
  <si>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</si>
  <si>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</si>
  <si>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</si>
  <si>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</si>
  <si>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</si>
  <si>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</si>
  <si>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</si>
  <si>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</si>
  <si>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</si>
  <si>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</si>
  <si>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</si>
  <si>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</si>
  <si>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</si>
  <si>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</si>
  <si>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</si>
  <si>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</si>
  <si>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</si>
  <si>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</si>
  <si>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</si>
  <si>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</si>
  <si>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</si>
  <si>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</si>
  <si>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</si>
  <si>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</si>
  <si>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</si>
  <si>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</si>
  <si>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</si>
  <si>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</si>
  <si>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</si>
  <si>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</si>
  <si>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</si>
  <si>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</si>
  <si>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</si>
  <si>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</si>
  <si>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</si>
  <si>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</si>
  <si>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</si>
  <si>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</si>
  <si>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</si>
  <si>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</si>
  <si>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</si>
  <si>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</si>
  <si>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</si>
  <si>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</si>
  <si>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</si>
  <si>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</si>
  <si>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</si>
  <si>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</si>
  <si>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</si>
  <si>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</si>
  <si>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</si>
  <si>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</si>
  <si>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</si>
  <si>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</si>
  <si>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</si>
  <si>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</si>
  <si>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</si>
  <si>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</si>
  <si>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</si>
  <si>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</si>
  <si>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</si>
  <si>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</si>
  <si>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</si>
  <si>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</si>
  <si>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</si>
  <si>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</si>
  <si>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</si>
  <si>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</si>
  <si>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</si>
  <si>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</si>
  <si>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</si>
  <si>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</si>
  <si>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</si>
  <si>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</si>
  <si>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</si>
  <si>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</si>
  <si>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</si>
  <si>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</si>
  <si>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</si>
  <si>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</si>
  <si>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</si>
  <si>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</si>
  <si>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</si>
  <si>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</si>
  <si>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</si>
  <si>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</si>
  <si>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</si>
  <si>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</si>
  <si>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</si>
  <si>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</si>
  <si>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</si>
  <si>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</si>
  <si>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</si>
  <si>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</si>
  <si>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</si>
  <si>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</si>
  <si>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</si>
  <si>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</si>
  <si>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</si>
  <si>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</si>
  <si>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</si>
  <si>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</si>
  <si>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</si>
  <si>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</si>
  <si>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</si>
  <si>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</si>
  <si>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</si>
  <si>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</si>
  <si>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</si>
  <si>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</si>
  <si>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</si>
  <si>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</si>
  <si>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</si>
  <si>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</si>
  <si>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</si>
  <si>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</si>
  <si>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</si>
  <si>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</si>
  <si>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</si>
  <si>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</si>
  <si>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</si>
  <si>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</si>
  <si>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</si>
  <si>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</si>
  <si>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</si>
  <si>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</si>
  <si>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</si>
  <si>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</si>
  <si>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</si>
  <si>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</si>
  <si>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</si>
  <si>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</si>
  <si>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</si>
  <si>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</si>
  <si>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</si>
  <si>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</si>
  <si>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</si>
  <si>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</si>
  <si>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</si>
  <si>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</si>
  <si>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</si>
  <si>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</si>
  <si>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</si>
  <si>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</si>
  <si>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</si>
  <si>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</si>
  <si>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</si>
  <si>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</si>
  <si>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</si>
  <si>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</si>
  <si>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</si>
  <si>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</si>
  <si>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</si>
  <si>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</si>
  <si>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</si>
  <si>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</si>
  <si>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</si>
  <si>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</si>
  <si>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</si>
  <si>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</si>
  <si>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</si>
  <si>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</si>
  <si>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</si>
  <si>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</si>
  <si>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</si>
  <si>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</si>
  <si>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</si>
  <si>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</si>
  <si>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</si>
  <si>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</si>
  <si>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</si>
  <si>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</si>
  <si>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</si>
  <si>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</si>
  <si>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</si>
  <si>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</si>
  <si>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</si>
  <si>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</si>
  <si>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</si>
  <si>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</si>
  <si>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</si>
  <si>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</si>
  <si>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</si>
  <si>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</si>
  <si>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</si>
  <si>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</si>
  <si>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</si>
  <si>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</si>
  <si>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</si>
  <si>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</si>
  <si>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</si>
  <si>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</si>
  <si>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</si>
  <si>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</si>
  <si>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</si>
  <si>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</si>
  <si>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</si>
  <si>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</si>
  <si>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</si>
  <si>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</si>
  <si>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</si>
  <si>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</si>
  <si>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1000 to 4999</t>
  </si>
  <si>
    <t>Greater than 49999</t>
  </si>
  <si>
    <t>50000 to 49999</t>
  </si>
  <si>
    <t>Number of backers - UNSUCCESSFUL</t>
  </si>
  <si>
    <t>Number of Backers - SUCCESSFUL</t>
  </si>
  <si>
    <t>Mean</t>
  </si>
  <si>
    <t>Median</t>
  </si>
  <si>
    <t>Min</t>
  </si>
  <si>
    <t>Max</t>
  </si>
  <si>
    <t>Var</t>
  </si>
  <si>
    <t>StDev</t>
  </si>
  <si>
    <t>VARIANCE</t>
  </si>
  <si>
    <t>SqR</t>
  </si>
  <si>
    <t>Square root of ^^</t>
  </si>
  <si>
    <t>SUM OF SqR</t>
  </si>
  <si>
    <t>AVERAGE OF SqR</t>
  </si>
  <si>
    <t>mean +1std</t>
  </si>
  <si>
    <t>mean -1std</t>
  </si>
  <si>
    <t>Z-Score</t>
  </si>
  <si>
    <t>sum of Zscore</t>
  </si>
  <si>
    <t>sum of zscore</t>
  </si>
  <si>
    <t>The mean is more meaningful</t>
  </si>
  <si>
    <t>there is more variability in successful backers, which makes sense because if its unsuccessful its typically going to be lower numbers overall, and a successful state could need 1 or could need 26,457 and if it is successful it means it got all it needed (plus more in some cases)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</si>
</sst>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40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2" borderId="0" xfId="0" applyFill="1"/>
    <xf numFmtId="0" fontId="0" fillId="3" borderId="0" xfId="0" applyFill="1"/>
    <xf numFmtId="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4" fontId="2" fillId="0" borderId="0" xfId="0" applyNumberFormat="1" applyFont="1"/>
    <xf numFmtId="0" fontId="0" fillId="0" borderId="0" xfId="0" applyFont="1"/>
    <xf numFmtId="4" fontId="0" fillId="0" borderId="0" xfId="0" applyNumberFormat="1"/>
    <xf numFmtId="4" fontId="0" fillId="4" borderId="0" xfId="0" applyNumberFormat="1" applyFill="1"/>
    <xf numFmtId="4" fontId="0" fillId="5" borderId="0" xfId="0" applyNumberFormat="1" applyFill="1"/>
    <xf numFmtId="4" fontId="3" fillId="0" borderId="0" xfId="0" applyNumberFormat="1" applyFont="1"/>
    <xf numFmtId="0" fontId="3" fillId="0" borderId="0" xfId="0" applyFont="1"/>
    <xf numFmtId="4" fontId="3" fillId="4" borderId="0" xfId="0" applyNumberFormat="1" applyFont="1" applyFill="1"/>
    <xf numFmtId="4" fontId="3" fillId="5" borderId="0" xfId="0" applyNumberFormat="1" applyFont="1" applyFill="1"/>
    <xf numFmtId="0" fontId="0" fillId="0" borderId="0" xfId="0" applyAlignment="1">
      <alignment horizontal="center"/>
    </xf>
    <xf numFmtId="4" fontId="3" fillId="0" borderId="1" xfId="0" applyNumberFormat="1" applyFont="1" applyBorder="1"/>
    <xf numFmtId="0" fontId="0" fillId="6" borderId="0" xfId="0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4" fontId="0" fillId="7" borderId="0" xfId="0" applyNumberFormat="1" applyFill="1"/>
    <xf numFmtId="2" fontId="3" fillId="7" borderId="0" xfId="0" applyNumberFormat="1" applyFont="1" applyFill="1"/>
    <xf numFmtId="2" fontId="3" fillId="8" borderId="0" xfId="0" applyNumberFormat="1" applyFont="1" applyFill="1"/>
    <xf numFmtId="4" fontId="0" fillId="8" borderId="0" xfId="0" applyNumberFormat="1" applyFill="1"/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4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[StarterBook-KS.xlsx]Pivot per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category'!$B$5:$B$14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2-C444-BCD6-CAE4FBED4912}"/>
            </c:ext>
          </c:extLst>
        </c:ser>
        <c:ser>
          <c:idx val="1"/>
          <c:order val="1"/>
          <c:tx>
            <c:strRef>
              <c:f>'Pivot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2-C444-BCD6-CAE4FBED4912}"/>
            </c:ext>
          </c:extLst>
        </c:ser>
        <c:ser>
          <c:idx val="2"/>
          <c:order val="2"/>
          <c:tx>
            <c:strRef>
              <c:f>'Pivot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9C2-C444-BCD6-CAE4FBED4912}"/>
            </c:ext>
          </c:extLst>
        </c:ser>
        <c:ser>
          <c:idx val="3"/>
          <c:order val="3"/>
          <c:tx>
            <c:strRef>
              <c:f>'Pivot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9C2-C444-BCD6-CAE4FBED4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4175584"/>
        <c:axId val="818420304"/>
      </c:barChart>
      <c:catAx>
        <c:axId val="80417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420304"/>
        <c:crosses val="autoZero"/>
        <c:auto val="1"/>
        <c:lblAlgn val="ctr"/>
        <c:lblOffset val="100"/>
        <c:noMultiLvlLbl val="0"/>
      </c:catAx>
      <c:valAx>
        <c:axId val="8184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17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[StarterBook-KS.xlsx]Pivot per sub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 category'!$B$6:$B$47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2-5B4D-BBBD-A3356C0626E1}"/>
            </c:ext>
          </c:extLst>
        </c:ser>
        <c:ser>
          <c:idx val="1"/>
          <c:order val="1"/>
          <c:tx>
            <c:strRef>
              <c:f>'Pivot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 category'!$C$6:$C$47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22-5B4D-BBBD-A3356C0626E1}"/>
            </c:ext>
          </c:extLst>
        </c:ser>
        <c:ser>
          <c:idx val="2"/>
          <c:order val="2"/>
          <c:tx>
            <c:strRef>
              <c:f>'Pivot per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 category'!$D$6:$D$47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22-5B4D-BBBD-A3356C0626E1}"/>
            </c:ext>
          </c:extLst>
        </c:ser>
        <c:ser>
          <c:idx val="3"/>
          <c:order val="3"/>
          <c:tx>
            <c:strRef>
              <c:f>'Pivot per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 category'!$E$6:$E$47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22-5B4D-BBBD-A3356C062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0861056"/>
        <c:axId val="300862704"/>
      </c:barChart>
      <c:catAx>
        <c:axId val="30086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862704"/>
        <c:crosses val="autoZero"/>
        <c:auto val="1"/>
        <c:lblAlgn val="ctr"/>
        <c:lblOffset val="100"/>
        <c:noMultiLvlLbl val="0"/>
      </c:catAx>
      <c:valAx>
        <c:axId val="3008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86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[StarterBook-KS.xlsx]Pivot by month!PivotTable5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1-954C-AB2A-E2E7F32C741C}"/>
            </c:ext>
          </c:extLst>
        </c:ser>
        <c:ser>
          <c:idx val="1"/>
          <c:order val="1"/>
          <c:tx>
            <c:strRef>
              <c:f>'Pivot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1-954C-AB2A-E2E7F32C741C}"/>
            </c:ext>
          </c:extLst>
        </c:ser>
        <c:ser>
          <c:idx val="2"/>
          <c:order val="2"/>
          <c:tx>
            <c:strRef>
              <c:f>'Pivot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1-954C-AB2A-E2E7F32C7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048832"/>
        <c:axId val="343050480"/>
      </c:lineChart>
      <c:catAx>
        <c:axId val="3430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50480"/>
        <c:crosses val="autoZero"/>
        <c:auto val="1"/>
        <c:lblAlgn val="ctr"/>
        <c:lblOffset val="100"/>
        <c:noMultiLvlLbl val="0"/>
      </c:catAx>
      <c:valAx>
        <c:axId val="3430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to 49999</c:v>
                </c:pt>
                <c:pt idx="11">
                  <c:v>Greater than 49999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AE-B84E-A315-0B857C759F27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to 49999</c:v>
                </c:pt>
                <c:pt idx="11">
                  <c:v>Greater than 49999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AE-B84E-A315-0B857C759F27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to 49999</c:v>
                </c:pt>
                <c:pt idx="11">
                  <c:v>Greater than 49999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AE-B84E-A315-0B857C759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935232"/>
        <c:axId val="345335456"/>
      </c:lineChart>
      <c:catAx>
        <c:axId val="43593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35456"/>
        <c:crosses val="autoZero"/>
        <c:auto val="1"/>
        <c:lblAlgn val="ctr"/>
        <c:lblOffset val="100"/>
        <c:noMultiLvlLbl val="0"/>
      </c:catAx>
      <c:valAx>
        <c:axId val="3453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3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18</xdr:row>
      <xdr:rowOff>69850</xdr:rowOff>
    </xdr:from>
    <xdr:to>
      <xdr:col>16</xdr:col>
      <xdr:colOff>177800</xdr:colOff>
      <xdr:row>32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BF88A-6121-604B-80DB-DB85F961C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15</xdr:row>
      <xdr:rowOff>57150</xdr:rowOff>
    </xdr:from>
    <xdr:to>
      <xdr:col>15</xdr:col>
      <xdr:colOff>749300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82001-937F-294E-9513-5FB3A80E6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13</xdr:row>
      <xdr:rowOff>184150</xdr:rowOff>
    </xdr:from>
    <xdr:to>
      <xdr:col>15</xdr:col>
      <xdr:colOff>711200</xdr:colOff>
      <xdr:row>28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6F6C-281C-E846-B4B6-4E374B5DC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182564</xdr:colOff>
      <xdr:row>13</xdr:row>
      <xdr:rowOff>152400</xdr:rowOff>
    </xdr:from>
    <xdr:to>
      <xdr:col>7</xdr:col>
      <xdr:colOff>1143000</xdr:colOff>
      <xdr:row>30</xdr:row>
      <xdr:rowOff>146539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B12B36-1367-B94E-8C78-27E16AE4D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S" refreshedDate="44228.680780092589" createdVersion="6" refreshedVersion="6" minRefreshableVersion="3" recordCount="4114" xr:uid="{C1B84930-5E05-024A-BF24-920F7DF48F11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S" refreshedDate="44228.703370949072" createdVersion="6" refreshedVersion="6" minRefreshableVersion="3" recordCount="4114" xr:uid="{1939F9B5-7089-9848-823E-0458ACC8149E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6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television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horts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rama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documentary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0"/>
    <s v="animation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1"/>
    <s v="plays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b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2"/>
    <s v="wearables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non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3"/>
    <s v="fiction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rock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metal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jazz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indie rock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4"/>
    <s v="jazz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2"/>
    <s v="wearables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4"/>
    <s v="electronic music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5"/>
    <s v="audio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video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7"/>
    <s v="food truc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8"/>
    <s v="photobooks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world music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4"/>
    <s v="rock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1"/>
    <s v="play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2"/>
    <s v="wearables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3"/>
    <s v="nonfiction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4"/>
    <s v="rock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translation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radio &amp; podcasts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3"/>
    <s v="fiction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photobooks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8"/>
    <s v="nature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3"/>
    <s v="art book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8"/>
    <s v="places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rock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pop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4"/>
    <s v="faith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8"/>
    <s v="photobooks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rock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6"/>
    <s v="mobile games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4"/>
    <s v="indie rock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gadgets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4"/>
    <s v="indie rock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2"/>
    <s v="hardwar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8"/>
    <s v="peopl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"/>
    <s v="hardware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4"/>
    <s v="indie rock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6"/>
    <s v="video games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4"/>
    <s v="rock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6"/>
    <s v="tabletop games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4"/>
    <s v="electronic music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6"/>
    <s v="tabletop games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4"/>
    <s v="indie rock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small batch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2"/>
    <s v="web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food trucks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7"/>
    <s v="small batch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4"/>
    <s v="indie rock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7"/>
    <s v="restaurants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classical music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7"/>
    <s v="food trucks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space exploration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2"/>
    <s v="makerspace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7"/>
    <s v="food truck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1"/>
    <s v="spaces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2"/>
    <s v="hardware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3"/>
    <s v="children's book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plays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musical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space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play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space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plays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musical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musical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plays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musical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plays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musical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98E16-CC4C-094B-9B32-22448EC1B86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1857E8-C9D8-504A-BCCE-33346A5EE65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68796-A78B-1D4A-8648-DEF6A5A00B1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sortType="ascending">
      <items count="7">
        <item sd="0" x="0"/>
        <item sd="0" x="5"/>
        <item sd="0" x="1"/>
        <item sd="0" x="2"/>
        <item sd="0" x="3"/>
        <item sd="0"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33203125" customWidth="1"/>
    <col min="16" max="16" width="25.83203125" style="6" customWidth="1"/>
    <col min="17" max="17" width="13.6640625" customWidth="1"/>
    <col min="18" max="18" width="18.83203125" customWidth="1"/>
    <col min="19" max="19" width="24.5" style="16" customWidth="1"/>
    <col min="20" max="20" width="22.66406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 t="shared" ref="O2:O65" si="0">E2/D2*100</f>
        <v>136.85882352941178</v>
      </c>
      <c r="P2" s="6">
        <f t="shared" ref="P2:P65" si="1">E2/L2</f>
        <v>63.917582417582416</v>
      </c>
      <c r="Q2" t="s">
        <v>8310</v>
      </c>
      <c r="R2" t="s">
        <v>8311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si="0"/>
        <v>142.60827250608273</v>
      </c>
      <c r="P3" s="6">
        <f t="shared" si="1"/>
        <v>185.48101265822785</v>
      </c>
      <c r="Q3" t="s">
        <v>8310</v>
      </c>
      <c r="R3" t="s">
        <v>8311</v>
      </c>
      <c r="S3" s="15">
        <f t="shared" si="2"/>
        <v>42766.600497685184</v>
      </c>
      <c r="T3" s="15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6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6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6">
        <f t="shared" si="1"/>
        <v>43.040092592592593</v>
      </c>
      <c r="Q62" t="s">
        <v>8310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ref="O66:O129" si="4">E66/D66*100</f>
        <v>173.33333333333334</v>
      </c>
      <c r="P66" s="6">
        <f t="shared" ref="P66:P129" si="5">E66/L66</f>
        <v>86.666666666666671</v>
      </c>
      <c r="Q66" t="s">
        <v>8310</v>
      </c>
      <c r="R66" t="s">
        <v>8312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si="4"/>
        <v>107.52857142857141</v>
      </c>
      <c r="P67" s="6">
        <f t="shared" si="5"/>
        <v>132.05263157894737</v>
      </c>
      <c r="Q67" t="s">
        <v>8310</v>
      </c>
      <c r="R67" t="s">
        <v>8312</v>
      </c>
      <c r="S67" s="15">
        <f t="shared" si="6"/>
        <v>41835.821226851855</v>
      </c>
      <c r="T67" s="15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6">
        <f t="shared" si="5"/>
        <v>50</v>
      </c>
      <c r="Q75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6">
        <f t="shared" si="5"/>
        <v>10</v>
      </c>
      <c r="Q122" t="s">
        <v>8310</v>
      </c>
      <c r="R122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ref="O130:O193" si="8">E130/D130*100</f>
        <v>1.867</v>
      </c>
      <c r="P130" s="6">
        <f t="shared" ref="P130:P193" si="9">E130/L130</f>
        <v>311.16666666666669</v>
      </c>
      <c r="Q130" t="s">
        <v>8310</v>
      </c>
      <c r="R130" t="s">
        <v>8313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si="8"/>
        <v>0</v>
      </c>
      <c r="P131" s="6" t="e">
        <f t="shared" si="9"/>
        <v>#DIV/0!</v>
      </c>
      <c r="Q131" t="s">
        <v>8310</v>
      </c>
      <c r="R131" t="s">
        <v>8313</v>
      </c>
      <c r="S131" s="15">
        <f t="shared" si="10"/>
        <v>41882.937303240738</v>
      </c>
      <c r="T131" s="15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6" t="e">
        <f t="shared" si="9"/>
        <v>#DIV/0!</v>
      </c>
      <c r="Q162" t="s">
        <v>8310</v>
      </c>
      <c r="R162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ref="O194:O257" si="12">E194/D194*100</f>
        <v>1.6999999999999999E-3</v>
      </c>
      <c r="P194" s="6">
        <f t="shared" ref="P194:P257" si="13">E194/L194</f>
        <v>5.666666666666667</v>
      </c>
      <c r="Q194" t="s">
        <v>8310</v>
      </c>
      <c r="R194" t="s">
        <v>8314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si="12"/>
        <v>0</v>
      </c>
      <c r="P195" s="6" t="e">
        <f t="shared" si="13"/>
        <v>#DIV/0!</v>
      </c>
      <c r="Q195" t="s">
        <v>8310</v>
      </c>
      <c r="R195" t="s">
        <v>8314</v>
      </c>
      <c r="S195" s="15">
        <f t="shared" si="14"/>
        <v>41911.934791666667</v>
      </c>
      <c r="T195" s="15">
        <f t="shared" si="15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6">
        <f t="shared" si="13"/>
        <v>117.84759124087591</v>
      </c>
      <c r="Q242" t="s">
        <v>8310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ref="O258:O321" si="16">E258/D258*100</f>
        <v>139.1</v>
      </c>
      <c r="P258" s="6">
        <f t="shared" ref="P258:P321" si="17">E258/L258</f>
        <v>65.756363636363631</v>
      </c>
      <c r="Q258" t="s">
        <v>8310</v>
      </c>
      <c r="R258" t="s">
        <v>8315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si="16"/>
        <v>106.72648571428572</v>
      </c>
      <c r="P259" s="6">
        <f t="shared" si="17"/>
        <v>66.70405357142856</v>
      </c>
      <c r="Q259" t="s">
        <v>8310</v>
      </c>
      <c r="R259" t="s">
        <v>8315</v>
      </c>
      <c r="S259" s="15">
        <f t="shared" si="18"/>
        <v>42479.626875000002</v>
      </c>
      <c r="T259" s="15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ref="O322:O385" si="20">E322/D322*100</f>
        <v>106.58000000000001</v>
      </c>
      <c r="P322" s="6">
        <f t="shared" ref="P322:P385" si="21">E322/L322</f>
        <v>134.91139240506328</v>
      </c>
      <c r="Q322" t="s">
        <v>8310</v>
      </c>
      <c r="R322" t="s">
        <v>8315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si="20"/>
        <v>102.66285714285715</v>
      </c>
      <c r="P323" s="6">
        <f t="shared" si="21"/>
        <v>106.62314540059347</v>
      </c>
      <c r="Q323" t="s">
        <v>8310</v>
      </c>
      <c r="R323" t="s">
        <v>8315</v>
      </c>
      <c r="S323" s="15">
        <f t="shared" si="22"/>
        <v>42647.446597222224</v>
      </c>
      <c r="T323" s="15">
        <f t="shared" si="2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ref="O386:O449" si="24">E386/D386*100</f>
        <v>112.105</v>
      </c>
      <c r="P386" s="6">
        <f t="shared" ref="P386:P449" si="25">E386/L386</f>
        <v>58.540469973890339</v>
      </c>
      <c r="Q386" t="s">
        <v>8310</v>
      </c>
      <c r="R386" t="s">
        <v>8315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si="24"/>
        <v>105.982</v>
      </c>
      <c r="P387" s="6">
        <f t="shared" si="25"/>
        <v>111.79535864978902</v>
      </c>
      <c r="Q387" t="s">
        <v>8310</v>
      </c>
      <c r="R387" t="s">
        <v>8315</v>
      </c>
      <c r="S387" s="15">
        <f t="shared" si="26"/>
        <v>41934.584502314814</v>
      </c>
      <c r="T387" s="15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6">
        <f t="shared" si="25"/>
        <v>4.833333333333333</v>
      </c>
      <c r="Q422" t="s">
        <v>8310</v>
      </c>
      <c r="R422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ref="O450:O513" si="28">E450/D450*100</f>
        <v>3.2804000000000002</v>
      </c>
      <c r="P450" s="6">
        <f t="shared" ref="P450:P513" si="29">E450/L450</f>
        <v>20.502500000000001</v>
      </c>
      <c r="Q450" t="s">
        <v>8310</v>
      </c>
      <c r="R450" t="s">
        <v>8316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si="28"/>
        <v>2.25</v>
      </c>
      <c r="P451" s="6">
        <f t="shared" si="29"/>
        <v>9</v>
      </c>
      <c r="Q451" t="s">
        <v>8310</v>
      </c>
      <c r="R451" t="s">
        <v>8316</v>
      </c>
      <c r="S451" s="15">
        <f t="shared" si="30"/>
        <v>41534.568113425928</v>
      </c>
      <c r="T451" s="15">
        <f t="shared" si="3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ref="O514:O577" si="32">E514/D514*100</f>
        <v>0.13749999999999998</v>
      </c>
      <c r="P514" s="6">
        <f t="shared" ref="P514:P577" si="33">E514/L514</f>
        <v>5.5</v>
      </c>
      <c r="Q514" t="s">
        <v>8310</v>
      </c>
      <c r="R514" t="s">
        <v>8316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si="32"/>
        <v>13.923999999999999</v>
      </c>
      <c r="P515" s="6">
        <f t="shared" si="33"/>
        <v>102.38235294117646</v>
      </c>
      <c r="Q515" t="s">
        <v>8310</v>
      </c>
      <c r="R515" t="s">
        <v>8316</v>
      </c>
      <c r="S515" s="15">
        <f t="shared" si="34"/>
        <v>42552.653993055559</v>
      </c>
      <c r="T515" s="15">
        <f t="shared" si="35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6">
        <f t="shared" si="33"/>
        <v>150.14705882352942</v>
      </c>
      <c r="Q522" t="s">
        <v>8310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6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ref="O578:O641" si="36">E578/D578*100</f>
        <v>1.25E-3</v>
      </c>
      <c r="P578" s="6">
        <f t="shared" ref="P578:P641" si="37">E578/L578</f>
        <v>1</v>
      </c>
      <c r="Q578" t="s">
        <v>8319</v>
      </c>
      <c r="R578" t="s">
        <v>8320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si="36"/>
        <v>0.2</v>
      </c>
      <c r="P579" s="6">
        <f t="shared" si="37"/>
        <v>10</v>
      </c>
      <c r="Q579" t="s">
        <v>8319</v>
      </c>
      <c r="R579" t="s">
        <v>8320</v>
      </c>
      <c r="S579" s="15">
        <f t="shared" si="38"/>
        <v>42450.589143518519</v>
      </c>
      <c r="T579" s="15">
        <f t="shared" si="3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ref="O642:O705" si="40">E642/D642*100</f>
        <v>144.28571428571428</v>
      </c>
      <c r="P642" s="6">
        <f t="shared" ref="P642:P705" si="41">E642/L642</f>
        <v>50.5</v>
      </c>
      <c r="Q642" t="s">
        <v>8319</v>
      </c>
      <c r="R642" t="s">
        <v>8320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si="40"/>
        <v>119.16249999999999</v>
      </c>
      <c r="P643" s="6">
        <f t="shared" si="41"/>
        <v>151.31746031746033</v>
      </c>
      <c r="Q643" t="s">
        <v>8319</v>
      </c>
      <c r="R643" t="s">
        <v>8321</v>
      </c>
      <c r="S643" s="15">
        <f t="shared" si="42"/>
        <v>42199.57</v>
      </c>
      <c r="T643" s="15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ref="O706:O769" si="44">E706/D706*100</f>
        <v>0.87454545454545463</v>
      </c>
      <c r="P706" s="6">
        <f t="shared" ref="P706:P769" si="45">E706/L706</f>
        <v>120.25</v>
      </c>
      <c r="Q706" t="s">
        <v>8319</v>
      </c>
      <c r="R706" t="s">
        <v>8321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si="44"/>
        <v>0.97699999999999987</v>
      </c>
      <c r="P707" s="6">
        <f t="shared" si="45"/>
        <v>195.4</v>
      </c>
      <c r="Q707" t="s">
        <v>8319</v>
      </c>
      <c r="R707" t="s">
        <v>8321</v>
      </c>
      <c r="S707" s="15">
        <f t="shared" si="46"/>
        <v>42726.491643518515</v>
      </c>
      <c r="T707" s="15">
        <f t="shared" si="4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6">
        <f t="shared" si="45"/>
        <v>66.707317073170728</v>
      </c>
      <c r="Q722" t="s">
        <v>8319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6" t="e">
        <f t="shared" si="45"/>
        <v>#DIV/0!</v>
      </c>
      <c r="Q762" t="s">
        <v>8322</v>
      </c>
      <c r="R762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ref="O770:O833" si="48">E770/D770*100</f>
        <v>0</v>
      </c>
      <c r="P770" s="6" t="e">
        <f t="shared" ref="P770:P833" si="49">E770/L770</f>
        <v>#DIV/0!</v>
      </c>
      <c r="Q770" t="s">
        <v>8322</v>
      </c>
      <c r="R770" t="s">
        <v>8324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si="48"/>
        <v>41.4</v>
      </c>
      <c r="P771" s="6">
        <f t="shared" si="49"/>
        <v>31.846153846153847</v>
      </c>
      <c r="Q771" t="s">
        <v>8322</v>
      </c>
      <c r="R771" t="s">
        <v>8324</v>
      </c>
      <c r="S771" s="15">
        <f t="shared" si="50"/>
        <v>41604.996458333335</v>
      </c>
      <c r="T771" s="15">
        <f t="shared" si="51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6">
        <f t="shared" si="49"/>
        <v>38.518518518518519</v>
      </c>
      <c r="Q782" t="s">
        <v>8322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ref="O834:O897" si="52">E834/D834*100</f>
        <v>100.60706666666665</v>
      </c>
      <c r="P834" s="6">
        <f t="shared" ref="P834:P897" si="53">E834/L834</f>
        <v>97.993896103896105</v>
      </c>
      <c r="Q834" t="s">
        <v>8325</v>
      </c>
      <c r="R834" t="s">
        <v>8326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si="52"/>
        <v>101.66666666666666</v>
      </c>
      <c r="P835" s="6">
        <f t="shared" si="53"/>
        <v>148.78048780487805</v>
      </c>
      <c r="Q835" t="s">
        <v>8325</v>
      </c>
      <c r="R835" t="s">
        <v>8326</v>
      </c>
      <c r="S835" s="15">
        <f t="shared" si="54"/>
        <v>41718.878182870372</v>
      </c>
      <c r="T835" s="15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6">
        <f t="shared" si="53"/>
        <v>63.37715789473684</v>
      </c>
      <c r="Q842" t="s">
        <v>8325</v>
      </c>
      <c r="R842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6">
        <f t="shared" si="53"/>
        <v>52.916666666666664</v>
      </c>
      <c r="Q862" t="s">
        <v>8325</v>
      </c>
      <c r="R862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 s="6">
        <f t="shared" si="53"/>
        <v>14.125</v>
      </c>
      <c r="Q882" t="s">
        <v>8325</v>
      </c>
      <c r="R882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ref="O898:O961" si="56">E898/D898*100</f>
        <v>40</v>
      </c>
      <c r="P898" s="6">
        <f t="shared" ref="P898:P961" si="57">E898/L898</f>
        <v>44.444444444444443</v>
      </c>
      <c r="Q898" t="s">
        <v>8325</v>
      </c>
      <c r="R898" t="s">
        <v>8329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si="56"/>
        <v>0</v>
      </c>
      <c r="P899" s="6" t="e">
        <f t="shared" si="57"/>
        <v>#DIV/0!</v>
      </c>
      <c r="Q899" t="s">
        <v>8325</v>
      </c>
      <c r="R899" t="s">
        <v>8329</v>
      </c>
      <c r="S899" s="15">
        <f t="shared" si="58"/>
        <v>41211.688750000001</v>
      </c>
      <c r="T899" s="15">
        <f t="shared" si="5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6">
        <f t="shared" si="57"/>
        <v>10.5</v>
      </c>
      <c r="Q902" t="s">
        <v>8325</v>
      </c>
      <c r="R902" t="s">
        <v>8329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 s="6">
        <f t="shared" si="57"/>
        <v>110.28571428571429</v>
      </c>
      <c r="Q942" t="s">
        <v>8325</v>
      </c>
      <c r="R942" t="s">
        <v>8328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ref="O962:O1025" si="60">E962/D962*100</f>
        <v>46.100628930817614</v>
      </c>
      <c r="P962" s="6">
        <f t="shared" ref="P962:P1025" si="61">E962/L962</f>
        <v>136.46276595744681</v>
      </c>
      <c r="Q962" t="s">
        <v>8319</v>
      </c>
      <c r="R962" t="s">
        <v>8321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si="60"/>
        <v>42.188421052631583</v>
      </c>
      <c r="P963" s="6">
        <f t="shared" si="61"/>
        <v>364.35454545454547</v>
      </c>
      <c r="Q963" t="s">
        <v>8319</v>
      </c>
      <c r="R963" t="s">
        <v>8321</v>
      </c>
      <c r="S963" s="15">
        <f t="shared" si="62"/>
        <v>42740.693692129629</v>
      </c>
      <c r="T963" s="15">
        <f t="shared" si="6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 s="6">
        <f t="shared" si="61"/>
        <v>106.2</v>
      </c>
      <c r="Q1022" t="s">
        <v>8319</v>
      </c>
      <c r="R1022" t="s">
        <v>8321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ref="O1026:O1089" si="64">E1026/D1026*100</f>
        <v>118.63774999999998</v>
      </c>
      <c r="P1026" s="6">
        <f t="shared" ref="P1026:P1089" si="65">E1026/L1026</f>
        <v>388.9762295081967</v>
      </c>
      <c r="Q1026" t="s">
        <v>8325</v>
      </c>
      <c r="R1026" t="s">
        <v>8330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si="64"/>
        <v>109.92831428571431</v>
      </c>
      <c r="P1027" s="6">
        <f t="shared" si="65"/>
        <v>71.848571428571432</v>
      </c>
      <c r="Q1027" t="s">
        <v>8325</v>
      </c>
      <c r="R1027" t="s">
        <v>8330</v>
      </c>
      <c r="S1027" s="15">
        <f t="shared" si="66"/>
        <v>42049.833761574075</v>
      </c>
      <c r="T1027" s="15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 s="6">
        <f t="shared" si="65"/>
        <v>250</v>
      </c>
      <c r="Q1042" t="s">
        <v>8325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 s="6">
        <f t="shared" si="65"/>
        <v>65.666666666666671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ref="O1090:O1153" si="68">E1090/D1090*100</f>
        <v>14.182977777777777</v>
      </c>
      <c r="P1090" s="6">
        <f t="shared" ref="P1090:P1153" si="69">E1090/L1090</f>
        <v>43.41727891156463</v>
      </c>
      <c r="Q1090" t="s">
        <v>8333</v>
      </c>
      <c r="R1090" t="s">
        <v>8334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si="68"/>
        <v>7.8266666666666662</v>
      </c>
      <c r="P1091" s="6">
        <f t="shared" si="69"/>
        <v>23.959183673469386</v>
      </c>
      <c r="Q1091" t="s">
        <v>8333</v>
      </c>
      <c r="R1091" t="s">
        <v>8334</v>
      </c>
      <c r="S1091" s="15">
        <f t="shared" si="70"/>
        <v>42151.189525462964</v>
      </c>
      <c r="T1091" s="15">
        <f t="shared" si="71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6" t="e">
        <f t="shared" si="69"/>
        <v>#DIV/0!</v>
      </c>
      <c r="Q1146" t="s">
        <v>8333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ref="O1154:O1217" si="72">E1154/D1154*100</f>
        <v>5.6937500000000005</v>
      </c>
      <c r="P1154" s="6">
        <f t="shared" ref="P1154:P1217" si="73">E1154/L1154</f>
        <v>60.733333333333334</v>
      </c>
      <c r="Q1154" t="s">
        <v>8336</v>
      </c>
      <c r="R1154" t="s">
        <v>8337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si="72"/>
        <v>0.625</v>
      </c>
      <c r="P1155" s="6">
        <f t="shared" si="73"/>
        <v>50</v>
      </c>
      <c r="Q1155" t="s">
        <v>8336</v>
      </c>
      <c r="R1155" t="s">
        <v>8337</v>
      </c>
      <c r="S1155" s="15">
        <f t="shared" si="74"/>
        <v>42143.714178240742</v>
      </c>
      <c r="T1155" s="15">
        <f t="shared" si="75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 s="6">
        <f t="shared" si="73"/>
        <v>61.562666666666665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ref="O1218:O1281" si="76">E1218/D1218*100</f>
        <v>145.70000000000002</v>
      </c>
      <c r="P1218" s="6">
        <f t="shared" ref="P1218:P1281" si="77">E1218/L1218</f>
        <v>91.882882882882882</v>
      </c>
      <c r="Q1218" t="s">
        <v>8338</v>
      </c>
      <c r="R1218" t="s">
        <v>8339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si="76"/>
        <v>102.60000000000001</v>
      </c>
      <c r="P1219" s="6">
        <f t="shared" si="77"/>
        <v>148.57377049180329</v>
      </c>
      <c r="Q1219" t="s">
        <v>8338</v>
      </c>
      <c r="R1219" t="s">
        <v>8339</v>
      </c>
      <c r="S1219" s="15">
        <f t="shared" si="78"/>
        <v>42535.809490740736</v>
      </c>
      <c r="T1219" s="15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 s="6">
        <f t="shared" si="77"/>
        <v>58.888888888888886</v>
      </c>
      <c r="Q1226" t="s">
        <v>8338</v>
      </c>
      <c r="R1226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 s="6">
        <f t="shared" si="77"/>
        <v>46.133333333333333</v>
      </c>
      <c r="Q1246" t="s">
        <v>8325</v>
      </c>
      <c r="R1246" t="s">
        <v>8340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ref="O1282:O1345" si="80">E1282/D1282*100</f>
        <v>110.91186666666665</v>
      </c>
      <c r="P1282" s="6">
        <f t="shared" ref="P1282:P1345" si="81">E1282/L1282</f>
        <v>127.97523076923076</v>
      </c>
      <c r="Q1282" t="s">
        <v>8325</v>
      </c>
      <c r="R1282" t="s">
        <v>8326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si="80"/>
        <v>110.71428571428572</v>
      </c>
      <c r="P1283" s="6">
        <f t="shared" si="81"/>
        <v>104.72972972972973</v>
      </c>
      <c r="Q1283" t="s">
        <v>8325</v>
      </c>
      <c r="R1283" t="s">
        <v>8326</v>
      </c>
      <c r="S1283" s="15">
        <f t="shared" si="82"/>
        <v>41463.743472222224</v>
      </c>
      <c r="T1283" s="15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6">
        <f t="shared" si="81"/>
        <v>65.161290322580641</v>
      </c>
      <c r="Q1286" t="s">
        <v>8325</v>
      </c>
      <c r="R1286" t="s">
        <v>8326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 s="6">
        <f t="shared" si="81"/>
        <v>152.41346153846155</v>
      </c>
      <c r="Q1306" t="s">
        <v>8317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ref="O1346:O1409" si="84">E1346/D1346*100</f>
        <v>377.73333333333335</v>
      </c>
      <c r="P1346" s="6">
        <f t="shared" ref="P1346:P1409" si="85">E1346/L1346</f>
        <v>40.762589928057551</v>
      </c>
      <c r="Q1346" t="s">
        <v>8319</v>
      </c>
      <c r="R1346" t="s">
        <v>8321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si="84"/>
        <v>125</v>
      </c>
      <c r="P1347" s="6">
        <f t="shared" si="85"/>
        <v>53.571428571428569</v>
      </c>
      <c r="Q1347" t="s">
        <v>8322</v>
      </c>
      <c r="R1347" t="s">
        <v>8323</v>
      </c>
      <c r="S1347" s="15">
        <f t="shared" si="86"/>
        <v>41799.814340277779</v>
      </c>
      <c r="T1347" s="15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 s="6">
        <f t="shared" si="85"/>
        <v>346.04166666666669</v>
      </c>
      <c r="Q1366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 s="6">
        <f t="shared" si="85"/>
        <v>48.2</v>
      </c>
      <c r="Q1406" t="s">
        <v>8325</v>
      </c>
      <c r="R1406" t="s">
        <v>8326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ref="O1410:O1473" si="88">E1410/D1410*100</f>
        <v>7.1999999999999993</v>
      </c>
      <c r="P1410" s="6">
        <f t="shared" ref="P1410:P1473" si="89">E1410/L1410</f>
        <v>12</v>
      </c>
      <c r="Q1410" t="s">
        <v>8322</v>
      </c>
      <c r="R1410" t="s">
        <v>8341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si="88"/>
        <v>0</v>
      </c>
      <c r="P1411" s="6" t="e">
        <f t="shared" si="89"/>
        <v>#DIV/0!</v>
      </c>
      <c r="Q1411" t="s">
        <v>8322</v>
      </c>
      <c r="R1411" t="s">
        <v>8341</v>
      </c>
      <c r="S1411" s="15">
        <f t="shared" si="90"/>
        <v>41945.133506944447</v>
      </c>
      <c r="T1411" s="15">
        <f t="shared" si="91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 s="6">
        <f t="shared" si="89"/>
        <v>44.66673529411765</v>
      </c>
      <c r="Q1463" t="s">
        <v>8322</v>
      </c>
      <c r="R1463" t="s">
        <v>8341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ref="O1474:O1537" si="92">E1474/D1474*100</f>
        <v>138.70400000000001</v>
      </c>
      <c r="P1474" s="6">
        <f t="shared" ref="P1474:P1537" si="93">E1474/L1474</f>
        <v>103.20238095238095</v>
      </c>
      <c r="Q1474" t="s">
        <v>8322</v>
      </c>
      <c r="R1474" t="s">
        <v>8342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si="92"/>
        <v>120.51600000000001</v>
      </c>
      <c r="P1475" s="6">
        <f t="shared" si="93"/>
        <v>38.462553191489363</v>
      </c>
      <c r="Q1475" t="s">
        <v>8322</v>
      </c>
      <c r="R1475" t="s">
        <v>8342</v>
      </c>
      <c r="S1475" s="15">
        <f t="shared" si="94"/>
        <v>40939.979618055557</v>
      </c>
      <c r="T1475" s="15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 s="6">
        <f t="shared" si="93"/>
        <v>17.5</v>
      </c>
      <c r="Q1483" t="s">
        <v>8322</v>
      </c>
      <c r="R1483" t="s">
        <v>8342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 s="6">
        <f t="shared" si="93"/>
        <v>97.731073446327684</v>
      </c>
      <c r="Q1503" t="s">
        <v>8322</v>
      </c>
      <c r="R1503" t="s">
        <v>8324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ref="O1538:O1601" si="96">E1538/D1538*100</f>
        <v>250.30841666666666</v>
      </c>
      <c r="P1538" s="6">
        <f t="shared" ref="P1538:P1601" si="97">E1538/L1538</f>
        <v>66.015406593406595</v>
      </c>
      <c r="Q1538" t="s">
        <v>8338</v>
      </c>
      <c r="R1538" t="s">
        <v>8339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si="96"/>
        <v>179.9</v>
      </c>
      <c r="P1539" s="6">
        <f t="shared" si="97"/>
        <v>96.375</v>
      </c>
      <c r="Q1539" t="s">
        <v>8338</v>
      </c>
      <c r="R1539" t="s">
        <v>8339</v>
      </c>
      <c r="S1539" s="15">
        <f t="shared" si="98"/>
        <v>42552.315127314811</v>
      </c>
      <c r="T1539" s="15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 s="6">
        <f t="shared" si="97"/>
        <v>3</v>
      </c>
      <c r="Q1543" t="s">
        <v>8338</v>
      </c>
      <c r="R1543" t="s">
        <v>8339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 s="6">
        <f t="shared" si="97"/>
        <v>67</v>
      </c>
      <c r="Q1563" t="s">
        <v>8338</v>
      </c>
      <c r="R1563" t="s">
        <v>8343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 s="6">
        <f t="shared" si="97"/>
        <v>5</v>
      </c>
      <c r="Q1583" t="s">
        <v>8322</v>
      </c>
      <c r="R1583" t="s">
        <v>8344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ref="O1602:O1665" si="100">E1602/D1602*100</f>
        <v>7.3400000000000007</v>
      </c>
      <c r="P1602" s="6">
        <f t="shared" ref="P1602:P1665" si="101">E1602/L1602</f>
        <v>40.777777777777779</v>
      </c>
      <c r="Q1602" t="s">
        <v>8338</v>
      </c>
      <c r="R1602" t="s">
        <v>8345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si="100"/>
        <v>108.2492</v>
      </c>
      <c r="P1603" s="6">
        <f t="shared" si="101"/>
        <v>48.325535714285714</v>
      </c>
      <c r="Q1603" t="s">
        <v>8338</v>
      </c>
      <c r="R1603" t="s">
        <v>8345</v>
      </c>
      <c r="S1603" s="15">
        <f t="shared" si="102"/>
        <v>40638.092974537038</v>
      </c>
      <c r="T1603" s="15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 s="6">
        <f t="shared" si="101"/>
        <v>97.5</v>
      </c>
      <c r="Q1643" t="s">
        <v>8325</v>
      </c>
      <c r="R1643" t="s">
        <v>8326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ref="O1666:O1729" si="104">E1666/D1666*100</f>
        <v>122.40879999999999</v>
      </c>
      <c r="P1666" s="6">
        <f t="shared" ref="P1666:P1729" si="105">E1666/L1666</f>
        <v>34.384494382022467</v>
      </c>
      <c r="Q1666" t="s">
        <v>8325</v>
      </c>
      <c r="R1666" t="s">
        <v>8346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si="104"/>
        <v>119.45714285714286</v>
      </c>
      <c r="P1667" s="6">
        <f t="shared" si="105"/>
        <v>44.956989247311824</v>
      </c>
      <c r="Q1667" t="s">
        <v>8325</v>
      </c>
      <c r="R1667" t="s">
        <v>8346</v>
      </c>
      <c r="S1667" s="15">
        <f t="shared" si="106"/>
        <v>40564.649456018517</v>
      </c>
      <c r="T1667" s="15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8346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ref="O1730:O1793" si="108">E1730/D1730*100</f>
        <v>68.400000000000006</v>
      </c>
      <c r="P1730" s="6">
        <f t="shared" ref="P1730:P1793" si="109">E1730/L1730</f>
        <v>122.14285714285714</v>
      </c>
      <c r="Q1730" t="s">
        <v>8325</v>
      </c>
      <c r="R1730" t="s">
        <v>8347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si="108"/>
        <v>0</v>
      </c>
      <c r="P1731" s="6" t="e">
        <f t="shared" si="109"/>
        <v>#DIV/0!</v>
      </c>
      <c r="Q1731" t="s">
        <v>8325</v>
      </c>
      <c r="R1731" t="s">
        <v>8347</v>
      </c>
      <c r="S1731" s="15">
        <f t="shared" si="110"/>
        <v>42471.052152777775</v>
      </c>
      <c r="T1731" s="15">
        <f t="shared" si="111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 s="6">
        <f t="shared" si="109"/>
        <v>25.576923076923077</v>
      </c>
      <c r="Q1743" t="s">
        <v>8325</v>
      </c>
      <c r="R1743" t="s">
        <v>8347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ref="O1794:O1857" si="112">E1794/D1794*100</f>
        <v>61.124000000000002</v>
      </c>
      <c r="P1794" s="6">
        <f t="shared" ref="P1794:P1857" si="113">E1794/L1794</f>
        <v>109.93525179856115</v>
      </c>
      <c r="Q1794" t="s">
        <v>8338</v>
      </c>
      <c r="R1794" t="s">
        <v>8339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si="112"/>
        <v>1.3333333333333335</v>
      </c>
      <c r="P1795" s="6">
        <f t="shared" si="113"/>
        <v>20</v>
      </c>
      <c r="Q1795" t="s">
        <v>8338</v>
      </c>
      <c r="R1795" t="s">
        <v>8339</v>
      </c>
      <c r="S1795" s="15">
        <f t="shared" si="114"/>
        <v>41940.89166666667</v>
      </c>
      <c r="T1795" s="15">
        <f t="shared" si="115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 s="6">
        <f t="shared" si="113"/>
        <v>59.162280701754383</v>
      </c>
      <c r="Q1823" t="s">
        <v>8338</v>
      </c>
      <c r="R1823" t="s">
        <v>8339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ref="O1858:O1921" si="116">E1858/D1858*100</f>
        <v>101.25</v>
      </c>
      <c r="P1858" s="6">
        <f t="shared" ref="P1858:P1921" si="117">E1858/L1858</f>
        <v>53.289473684210527</v>
      </c>
      <c r="Q1858" t="s">
        <v>8325</v>
      </c>
      <c r="R1858" t="s">
        <v>8326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si="116"/>
        <v>100</v>
      </c>
      <c r="P1859" s="6">
        <f t="shared" si="117"/>
        <v>136.36363636363637</v>
      </c>
      <c r="Q1859" t="s">
        <v>8325</v>
      </c>
      <c r="R1859" t="s">
        <v>8326</v>
      </c>
      <c r="S1859" s="15">
        <f t="shared" si="118"/>
        <v>41864.76866898148</v>
      </c>
      <c r="T1859" s="15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6" t="e">
        <f t="shared" si="117"/>
        <v>#DIV/0!</v>
      </c>
      <c r="Q1863" t="s">
        <v>8325</v>
      </c>
      <c r="R1863" t="s">
        <v>8326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 s="6">
        <f t="shared" si="117"/>
        <v>49.338428571428572</v>
      </c>
      <c r="Q1883" t="s">
        <v>8333</v>
      </c>
      <c r="R1883" t="s">
        <v>8335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 s="6">
        <f t="shared" si="117"/>
        <v>106.8</v>
      </c>
      <c r="Q1903" t="s">
        <v>8325</v>
      </c>
      <c r="R1903" t="s">
        <v>8329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ref="O1922:O1985" si="120">E1922/D1922*100</f>
        <v>43.03</v>
      </c>
      <c r="P1922" s="6">
        <f t="shared" ref="P1922:P1985" si="121">E1922/L1922</f>
        <v>40.980952380952381</v>
      </c>
      <c r="Q1922" t="s">
        <v>8319</v>
      </c>
      <c r="R1922" t="s">
        <v>8348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si="120"/>
        <v>136.80000000000001</v>
      </c>
      <c r="P1923" s="6">
        <f t="shared" si="121"/>
        <v>54</v>
      </c>
      <c r="Q1923" t="s">
        <v>8319</v>
      </c>
      <c r="R1923" t="s">
        <v>8348</v>
      </c>
      <c r="S1923" s="15">
        <f t="shared" si="122"/>
        <v>41074.221562500003</v>
      </c>
      <c r="T1923" s="15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 s="6">
        <f t="shared" si="121"/>
        <v>64.570118779438872</v>
      </c>
      <c r="Q1943" t="s">
        <v>8325</v>
      </c>
      <c r="R1943" t="s">
        <v>8329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 s="6">
        <f t="shared" si="121"/>
        <v>31.75</v>
      </c>
      <c r="Q1983" t="s">
        <v>8319</v>
      </c>
      <c r="R1983" t="s">
        <v>8349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ref="O1986:O2049" si="124">E1986/D1986*100</f>
        <v>21.146666666666665</v>
      </c>
      <c r="P1986" s="6">
        <f t="shared" ref="P1986:P2049" si="125">E1986/L1986</f>
        <v>453.14285714285717</v>
      </c>
      <c r="Q1986" t="s">
        <v>8338</v>
      </c>
      <c r="R1986" t="s">
        <v>8350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si="124"/>
        <v>3.1875</v>
      </c>
      <c r="P1987" s="6">
        <f t="shared" si="125"/>
        <v>12.75</v>
      </c>
      <c r="Q1987" t="s">
        <v>8338</v>
      </c>
      <c r="R1987" t="s">
        <v>8350</v>
      </c>
      <c r="S1987" s="15">
        <f t="shared" si="126"/>
        <v>42555.698738425926</v>
      </c>
      <c r="T1987" s="15">
        <f t="shared" si="12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 s="6">
        <f t="shared" si="125"/>
        <v>128.38790470372632</v>
      </c>
      <c r="Q2003" t="s">
        <v>8338</v>
      </c>
      <c r="R2003" t="s">
        <v>8350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ref="O2050:O2113" si="128">E2050/D2050*100</f>
        <v>148.33229411764705</v>
      </c>
      <c r="P2050" s="6">
        <f t="shared" ref="P2050:P2113" si="129">E2050/L2050</f>
        <v>91.82989803350327</v>
      </c>
      <c r="Q2050" t="s">
        <v>8319</v>
      </c>
      <c r="R2050" t="s">
        <v>8349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si="128"/>
        <v>120.19070000000001</v>
      </c>
      <c r="P2051" s="6">
        <f t="shared" si="129"/>
        <v>80.991037735849048</v>
      </c>
      <c r="Q2051" t="s">
        <v>8319</v>
      </c>
      <c r="R2051" t="s">
        <v>8349</v>
      </c>
      <c r="S2051" s="15">
        <f t="shared" si="130"/>
        <v>41575.527349537035</v>
      </c>
      <c r="T2051" s="15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 s="6">
        <f t="shared" si="129"/>
        <v>72.909090909090907</v>
      </c>
      <c r="Q2083" t="s">
        <v>8319</v>
      </c>
      <c r="R2083" t="s">
        <v>8349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ref="O2114:O2177" si="132">E2114/D2114*100</f>
        <v>100</v>
      </c>
      <c r="P2114" s="6">
        <f t="shared" ref="P2114:P2177" si="133">E2114/L2114</f>
        <v>27.272727272727273</v>
      </c>
      <c r="Q2114" t="s">
        <v>8325</v>
      </c>
      <c r="R2114" t="s">
        <v>8329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si="132"/>
        <v>104.85714285714285</v>
      </c>
      <c r="P2115" s="6">
        <f t="shared" si="133"/>
        <v>68.598130841121488</v>
      </c>
      <c r="Q2115" t="s">
        <v>8325</v>
      </c>
      <c r="R2115" t="s">
        <v>8329</v>
      </c>
      <c r="S2115" s="15">
        <f t="shared" si="134"/>
        <v>41870.86546296296</v>
      </c>
      <c r="T2115" s="15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 s="6">
        <f t="shared" si="133"/>
        <v>28.4</v>
      </c>
      <c r="Q2123" t="s">
        <v>8325</v>
      </c>
      <c r="R2123" t="s">
        <v>8329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 s="6">
        <f t="shared" si="133"/>
        <v>35.615384615384613</v>
      </c>
      <c r="Q2163" t="s">
        <v>8333</v>
      </c>
      <c r="R2163" t="s">
        <v>8334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ref="O2178:O2241" si="136">E2178/D2178*100</f>
        <v>126.02</v>
      </c>
      <c r="P2178" s="6">
        <f t="shared" ref="P2178:P2241" si="137">E2178/L2178</f>
        <v>88.74647887323944</v>
      </c>
      <c r="Q2178" t="s">
        <v>8325</v>
      </c>
      <c r="R2178" t="s">
        <v>8326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si="136"/>
        <v>100.12</v>
      </c>
      <c r="P2179" s="6">
        <f t="shared" si="137"/>
        <v>65.868421052631575</v>
      </c>
      <c r="Q2179" t="s">
        <v>8325</v>
      </c>
      <c r="R2179" t="s">
        <v>8326</v>
      </c>
      <c r="S2179" s="15">
        <f t="shared" si="138"/>
        <v>42502.250775462962</v>
      </c>
      <c r="T2179" s="15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 s="6">
        <f t="shared" si="137"/>
        <v>57.773584905660378</v>
      </c>
      <c r="Q2183" t="s">
        <v>8325</v>
      </c>
      <c r="R2183" t="s">
        <v>8326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 s="6">
        <f t="shared" si="137"/>
        <v>15.035357142857142</v>
      </c>
      <c r="Q2203" t="s">
        <v>8333</v>
      </c>
      <c r="R2203" t="s">
        <v>8351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 s="6">
        <f t="shared" si="137"/>
        <v>37.197247706422019</v>
      </c>
      <c r="Q2223" t="s">
        <v>8325</v>
      </c>
      <c r="R2223" t="s">
        <v>8330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ref="O2242:O2305" si="140">E2242/D2242*100</f>
        <v>270.68</v>
      </c>
      <c r="P2242" s="6">
        <f t="shared" ref="P2242:P2305" si="141">E2242/L2242</f>
        <v>140.97916666666666</v>
      </c>
      <c r="Q2242" t="s">
        <v>8333</v>
      </c>
      <c r="R2242" t="s">
        <v>8351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si="140"/>
        <v>806.4</v>
      </c>
      <c r="P2243" s="6">
        <f t="shared" si="141"/>
        <v>49.472392638036808</v>
      </c>
      <c r="Q2243" t="s">
        <v>8333</v>
      </c>
      <c r="R2243" t="s">
        <v>8351</v>
      </c>
      <c r="S2243" s="15">
        <f t="shared" si="142"/>
        <v>42766.827546296292</v>
      </c>
      <c r="T2243" s="15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6">
        <f t="shared" si="141"/>
        <v>50.454545454545453</v>
      </c>
      <c r="Q2283" t="s">
        <v>8333</v>
      </c>
      <c r="R2283" t="s">
        <v>8351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 s="6">
        <f t="shared" si="141"/>
        <v>31.659810426540286</v>
      </c>
      <c r="Q2303" t="s">
        <v>8325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ref="O2306:O2369" si="144">E2306/D2306*100</f>
        <v>100.70033333333335</v>
      </c>
      <c r="P2306" s="6">
        <f t="shared" ref="P2306:P2369" si="145">E2306/L2306</f>
        <v>53.469203539823013</v>
      </c>
      <c r="Q2306" t="s">
        <v>8325</v>
      </c>
      <c r="R2306" t="s">
        <v>8329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si="144"/>
        <v>101.22777777777779</v>
      </c>
      <c r="P2307" s="6">
        <f t="shared" si="145"/>
        <v>109.10778443113773</v>
      </c>
      <c r="Q2307" t="s">
        <v>8325</v>
      </c>
      <c r="R2307" t="s">
        <v>8329</v>
      </c>
      <c r="S2307" s="15">
        <f t="shared" si="146"/>
        <v>41834.695277777777</v>
      </c>
      <c r="T2307" s="15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 s="6">
        <f t="shared" si="145"/>
        <v>64.53125</v>
      </c>
      <c r="Q2323" t="s">
        <v>8325</v>
      </c>
      <c r="R2323" t="s">
        <v>8329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6" t="e">
        <f t="shared" si="145"/>
        <v>#DIV/0!</v>
      </c>
      <c r="Q2343" t="s">
        <v>8336</v>
      </c>
      <c r="R2343" t="s">
        <v>8352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ref="O2370:O2433" si="148">E2370/D2370*100</f>
        <v>0.25</v>
      </c>
      <c r="P2370" s="6">
        <f t="shared" ref="P2370:P2433" si="149">E2370/L2370</f>
        <v>50</v>
      </c>
      <c r="Q2370" t="s">
        <v>8319</v>
      </c>
      <c r="R2370" t="s">
        <v>8320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si="148"/>
        <v>0</v>
      </c>
      <c r="P2371" s="6" t="e">
        <f t="shared" si="149"/>
        <v>#DIV/0!</v>
      </c>
      <c r="Q2371" t="s">
        <v>8319</v>
      </c>
      <c r="R2371" t="s">
        <v>8320</v>
      </c>
      <c r="S2371" s="15">
        <f t="shared" si="150"/>
        <v>42380.812627314815</v>
      </c>
      <c r="T2371" s="15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 s="6">
        <f t="shared" si="149"/>
        <v>22.333333333333332</v>
      </c>
      <c r="Q2403" t="s">
        <v>8319</v>
      </c>
      <c r="R2403" t="s">
        <v>8320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ref="O2434:O2497" si="152">E2434/D2434*100</f>
        <v>1.4285714285714287E-2</v>
      </c>
      <c r="P2434" s="6">
        <f t="shared" ref="P2434:P2497" si="153">E2434/L2434</f>
        <v>1</v>
      </c>
      <c r="Q2434" t="s">
        <v>8336</v>
      </c>
      <c r="R2434" t="s">
        <v>8337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si="152"/>
        <v>0</v>
      </c>
      <c r="P2435" s="6" t="e">
        <f t="shared" si="153"/>
        <v>#DIV/0!</v>
      </c>
      <c r="Q2435" t="s">
        <v>8336</v>
      </c>
      <c r="R2435" t="s">
        <v>8337</v>
      </c>
      <c r="S2435" s="15">
        <f t="shared" si="154"/>
        <v>42397.89980324074</v>
      </c>
      <c r="T2435" s="15">
        <f t="shared" si="155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 s="6">
        <f t="shared" si="153"/>
        <v>74.22935779816514</v>
      </c>
      <c r="Q2443" t="s">
        <v>8336</v>
      </c>
      <c r="R2443" t="s">
        <v>8337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 s="6">
        <f t="shared" si="153"/>
        <v>90.523255813953483</v>
      </c>
      <c r="Q2463" t="s">
        <v>8336</v>
      </c>
      <c r="R2463" t="s">
        <v>8352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ref="O2498:O2561" si="156">E2498/D2498*100</f>
        <v>100</v>
      </c>
      <c r="P2498" s="6">
        <f t="shared" ref="P2498:P2561" si="157">E2498/L2498</f>
        <v>600</v>
      </c>
      <c r="Q2498" t="s">
        <v>8325</v>
      </c>
      <c r="R2498" t="s">
        <v>8329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si="156"/>
        <v>112.7715</v>
      </c>
      <c r="P2499" s="6">
        <f t="shared" si="157"/>
        <v>80.551071428571419</v>
      </c>
      <c r="Q2499" t="s">
        <v>8325</v>
      </c>
      <c r="R2499" t="s">
        <v>8329</v>
      </c>
      <c r="S2499" s="15">
        <f t="shared" si="158"/>
        <v>40730.878912037035</v>
      </c>
      <c r="T2499" s="15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 s="6">
        <f t="shared" si="157"/>
        <v>40.142857142857146</v>
      </c>
      <c r="Q2503" t="s">
        <v>8325</v>
      </c>
      <c r="R2503" t="s">
        <v>8329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 s="6">
        <f t="shared" si="157"/>
        <v>103.68174242424243</v>
      </c>
      <c r="Q2523" t="s">
        <v>8336</v>
      </c>
      <c r="R2523" t="s">
        <v>8353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ref="O2562:O2625" si="160">E2562/D2562*100</f>
        <v>100.1</v>
      </c>
      <c r="P2562" s="6">
        <f t="shared" ref="P2562:P2625" si="161">E2562/L2562</f>
        <v>143</v>
      </c>
      <c r="Q2562" t="s">
        <v>8325</v>
      </c>
      <c r="R2562" t="s">
        <v>8354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si="160"/>
        <v>0</v>
      </c>
      <c r="P2563" s="6" t="e">
        <f t="shared" si="161"/>
        <v>#DIV/0!</v>
      </c>
      <c r="Q2563" t="s">
        <v>8325</v>
      </c>
      <c r="R2563" t="s">
        <v>8354</v>
      </c>
      <c r="S2563" s="15">
        <f t="shared" si="162"/>
        <v>42260.528807870374</v>
      </c>
      <c r="T2563" s="15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 s="6">
        <f t="shared" si="161"/>
        <v>21.900662251655628</v>
      </c>
      <c r="Q2603" t="s">
        <v>8336</v>
      </c>
      <c r="R2603" t="s">
        <v>8337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ref="O2626:O2689" si="164">E2626/D2626*100</f>
        <v>1379.4206249999997</v>
      </c>
      <c r="P2626" s="6">
        <f t="shared" ref="P2626:P2689" si="165">E2626/L2626</f>
        <v>31.820544982698959</v>
      </c>
      <c r="Q2626" t="s">
        <v>8319</v>
      </c>
      <c r="R2626" t="s">
        <v>8355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si="164"/>
        <v>956</v>
      </c>
      <c r="P2627" s="6">
        <f t="shared" si="165"/>
        <v>27.576923076923077</v>
      </c>
      <c r="Q2627" t="s">
        <v>8319</v>
      </c>
      <c r="R2627" t="s">
        <v>8355</v>
      </c>
      <c r="S2627" s="15">
        <f t="shared" si="166"/>
        <v>42658.810277777782</v>
      </c>
      <c r="T2627" s="15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 s="6">
        <f t="shared" si="165"/>
        <v>85.75</v>
      </c>
      <c r="Q2663" t="s">
        <v>8319</v>
      </c>
      <c r="R2663" t="s">
        <v>8355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 s="6">
        <f t="shared" si="165"/>
        <v>27.5</v>
      </c>
      <c r="Q2683" t="s">
        <v>8319</v>
      </c>
      <c r="R2683" t="s">
        <v>8356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ref="O2690:O2753" si="168">E2690/D2690*100</f>
        <v>0.14799999999999999</v>
      </c>
      <c r="P2690" s="6">
        <f t="shared" ref="P2690:P2753" si="169">E2690/L2690</f>
        <v>5.2857142857142856</v>
      </c>
      <c r="Q2690" t="s">
        <v>8336</v>
      </c>
      <c r="R2690" t="s">
        <v>8337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si="168"/>
        <v>2.8571428571428571E-3</v>
      </c>
      <c r="P2691" s="6">
        <f t="shared" si="169"/>
        <v>1</v>
      </c>
      <c r="Q2691" t="s">
        <v>8336</v>
      </c>
      <c r="R2691" t="s">
        <v>8337</v>
      </c>
      <c r="S2691" s="15">
        <f t="shared" si="170"/>
        <v>42551.961689814809</v>
      </c>
      <c r="T2691" s="15">
        <f t="shared" si="17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 s="6">
        <f t="shared" si="169"/>
        <v>34.130434782608695</v>
      </c>
      <c r="Q2703" t="s">
        <v>8336</v>
      </c>
      <c r="R2703" t="s">
        <v>8337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6">
        <f t="shared" si="169"/>
        <v>40.762081784386616</v>
      </c>
      <c r="Q2723" t="s">
        <v>8317</v>
      </c>
      <c r="R2723" t="s">
        <v>8357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 s="6">
        <f t="shared" si="169"/>
        <v>8.75</v>
      </c>
      <c r="Q2743" t="s">
        <v>8319</v>
      </c>
      <c r="R2743" t="s">
        <v>8349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ref="O2754:O2817" si="172">E2754/D2754*100</f>
        <v>11.458333333333332</v>
      </c>
      <c r="P2754" s="6">
        <f t="shared" ref="P2754:P2817" si="173">E2754/L2754</f>
        <v>39.285714285714285</v>
      </c>
      <c r="Q2754" t="s">
        <v>8322</v>
      </c>
      <c r="R2754" t="s">
        <v>8358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si="172"/>
        <v>19</v>
      </c>
      <c r="P2755" s="6">
        <f t="shared" si="173"/>
        <v>47.5</v>
      </c>
      <c r="Q2755" t="s">
        <v>8322</v>
      </c>
      <c r="R2755" t="s">
        <v>8358</v>
      </c>
      <c r="S2755" s="15">
        <f t="shared" si="174"/>
        <v>41117.900729166664</v>
      </c>
      <c r="T2755" s="15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 s="6">
        <f t="shared" si="173"/>
        <v>47</v>
      </c>
      <c r="Q2783" t="s">
        <v>8322</v>
      </c>
      <c r="R2783" t="s">
        <v>8358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ref="O2818:O2881" si="176">E2818/D2818*100</f>
        <v>141.56666666666666</v>
      </c>
      <c r="P2818" s="6">
        <f t="shared" ref="P2818:P2881" si="177">E2818/L2818</f>
        <v>25.130177514792898</v>
      </c>
      <c r="Q2818" t="s">
        <v>8317</v>
      </c>
      <c r="R2818" t="s">
        <v>8318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si="176"/>
        <v>130</v>
      </c>
      <c r="P2819" s="6">
        <f t="shared" si="177"/>
        <v>23.636363636363637</v>
      </c>
      <c r="Q2819" t="s">
        <v>8317</v>
      </c>
      <c r="R2819" t="s">
        <v>8318</v>
      </c>
      <c r="S2819" s="15">
        <f t="shared" si="178"/>
        <v>42023.634976851856</v>
      </c>
      <c r="T2819" s="15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ref="O2882:O2945" si="180">E2882/D2882*100</f>
        <v>23.333333333333332</v>
      </c>
      <c r="P2882" s="6">
        <f t="shared" ref="P2882:P2945" si="181">E2882/L2882</f>
        <v>96.551724137931032</v>
      </c>
      <c r="Q2882" t="s">
        <v>8317</v>
      </c>
      <c r="R2882" t="s">
        <v>8318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si="180"/>
        <v>0</v>
      </c>
      <c r="P2883" s="6" t="e">
        <f t="shared" si="181"/>
        <v>#DIV/0!</v>
      </c>
      <c r="Q2883" t="s">
        <v>8317</v>
      </c>
      <c r="R2883" t="s">
        <v>8318</v>
      </c>
      <c r="S2883" s="15">
        <f t="shared" si="182"/>
        <v>41916.597638888888</v>
      </c>
      <c r="T2883" s="15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6">
        <f t="shared" si="181"/>
        <v>43</v>
      </c>
      <c r="Q2923" t="s">
        <v>8317</v>
      </c>
      <c r="R2923" t="s">
        <v>8318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 s="6">
        <f t="shared" si="181"/>
        <v>1</v>
      </c>
      <c r="Q2943" t="s">
        <v>8317</v>
      </c>
      <c r="R2943" t="s">
        <v>8359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ref="O2946:O3009" si="184">E2946/D2946*100</f>
        <v>1</v>
      </c>
      <c r="P2946" s="6">
        <f t="shared" ref="P2946:P3009" si="185">E2946/L2946</f>
        <v>100</v>
      </c>
      <c r="Q2946" t="s">
        <v>8317</v>
      </c>
      <c r="R2946" t="s">
        <v>8357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si="184"/>
        <v>0</v>
      </c>
      <c r="P2947" s="6" t="e">
        <f t="shared" si="185"/>
        <v>#DIV/0!</v>
      </c>
      <c r="Q2947" t="s">
        <v>8317</v>
      </c>
      <c r="R2947" t="s">
        <v>8357</v>
      </c>
      <c r="S2947" s="15">
        <f t="shared" si="186"/>
        <v>42118.139583333337</v>
      </c>
      <c r="T2947" s="15">
        <f t="shared" si="18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 s="6">
        <f t="shared" si="185"/>
        <v>50.75</v>
      </c>
      <c r="Q2963" t="s">
        <v>8317</v>
      </c>
      <c r="R2963" t="s">
        <v>8357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8318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ref="O3010:O3073" si="188">E3010/D3010*100</f>
        <v>101.16666666666667</v>
      </c>
      <c r="P3010" s="6">
        <f t="shared" ref="P3010:P3073" si="189">E3010/L3010</f>
        <v>116.73076923076923</v>
      </c>
      <c r="Q3010" t="s">
        <v>8317</v>
      </c>
      <c r="R3010" t="s">
        <v>8357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si="188"/>
        <v>119.756</v>
      </c>
      <c r="P3011" s="6">
        <f t="shared" si="189"/>
        <v>233.8984375</v>
      </c>
      <c r="Q3011" t="s">
        <v>8317</v>
      </c>
      <c r="R3011" t="s">
        <v>8357</v>
      </c>
      <c r="S3011" s="15">
        <f t="shared" si="190"/>
        <v>41939.569907407407</v>
      </c>
      <c r="T3011" s="15">
        <f t="shared" si="191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ref="O3074:O3137" si="192">E3074/D3074*100</f>
        <v>1.6666666666666666E-2</v>
      </c>
      <c r="P3074" s="6">
        <f t="shared" ref="P3074:P3137" si="193">E3074/L3074</f>
        <v>1</v>
      </c>
      <c r="Q3074" t="s">
        <v>8317</v>
      </c>
      <c r="R3074" t="s">
        <v>8357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si="192"/>
        <v>2.3035714285714284E-2</v>
      </c>
      <c r="P3075" s="6">
        <f t="shared" si="193"/>
        <v>92.142857142857139</v>
      </c>
      <c r="Q3075" t="s">
        <v>8317</v>
      </c>
      <c r="R3075" t="s">
        <v>8357</v>
      </c>
      <c r="S3075" s="15">
        <f t="shared" si="194"/>
        <v>42111.684027777781</v>
      </c>
      <c r="T3075" s="15">
        <f t="shared" si="195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8357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ref="O3138:O3201" si="196">E3138/D3138*100</f>
        <v>127.8</v>
      </c>
      <c r="P3138" s="6">
        <f t="shared" ref="P3138:P3201" si="197">E3138/L3138</f>
        <v>29.045454545454547</v>
      </c>
      <c r="Q3138" t="s">
        <v>8317</v>
      </c>
      <c r="R3138" t="s">
        <v>8318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si="196"/>
        <v>3.3333333333333335</v>
      </c>
      <c r="P3139" s="6">
        <f t="shared" si="197"/>
        <v>50</v>
      </c>
      <c r="Q3139" t="s">
        <v>8317</v>
      </c>
      <c r="R3139" t="s">
        <v>8318</v>
      </c>
      <c r="S3139" s="15">
        <f t="shared" si="198"/>
        <v>42807.885057870371</v>
      </c>
      <c r="T3139" s="15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6">
        <f t="shared" si="197"/>
        <v>14.444444444444445</v>
      </c>
      <c r="Q3190" t="s">
        <v>8317</v>
      </c>
      <c r="R3190" t="s">
        <v>8318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ref="O3202:O3265" si="200">E3202/D3202*100</f>
        <v>2E-3</v>
      </c>
      <c r="P3202" s="6">
        <f t="shared" ref="P3202:P3265" si="201">E3202/L3202</f>
        <v>1</v>
      </c>
      <c r="Q3202" t="s">
        <v>8317</v>
      </c>
      <c r="R3202" t="s">
        <v>8359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si="200"/>
        <v>1.25</v>
      </c>
      <c r="P3203" s="6">
        <f t="shared" si="201"/>
        <v>12.5</v>
      </c>
      <c r="Q3203" t="s">
        <v>8317</v>
      </c>
      <c r="R3203" t="s">
        <v>8359</v>
      </c>
      <c r="S3203" s="15">
        <f t="shared" si="202"/>
        <v>41861.767094907409</v>
      </c>
      <c r="T3203" s="15">
        <f t="shared" si="2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8359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ref="O3266:O3329" si="204">E3266/D3266*100</f>
        <v>103</v>
      </c>
      <c r="P3266" s="6">
        <f t="shared" ref="P3266:P3329" si="205">E3266/L3266</f>
        <v>52.551020408163268</v>
      </c>
      <c r="Q3266" t="s">
        <v>8317</v>
      </c>
      <c r="R3266" t="s">
        <v>8318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si="204"/>
        <v>164</v>
      </c>
      <c r="P3267" s="6">
        <f t="shared" si="205"/>
        <v>70.285714285714292</v>
      </c>
      <c r="Q3267" t="s">
        <v>8317</v>
      </c>
      <c r="R3267" t="s">
        <v>8318</v>
      </c>
      <c r="S3267" s="15">
        <f t="shared" si="206"/>
        <v>42311.711979166663</v>
      </c>
      <c r="T3267" s="15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ref="O3330:O3393" si="208">E3330/D3330*100</f>
        <v>146.38888888888889</v>
      </c>
      <c r="P3330" s="6">
        <f t="shared" ref="P3330:P3393" si="209">E3330/L3330</f>
        <v>292.77777777777777</v>
      </c>
      <c r="Q3330" t="s">
        <v>8317</v>
      </c>
      <c r="R3330" t="s">
        <v>8318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si="208"/>
        <v>116.8</v>
      </c>
      <c r="P3331" s="6">
        <f t="shared" si="209"/>
        <v>44.92307692307692</v>
      </c>
      <c r="Q3331" t="s">
        <v>8317</v>
      </c>
      <c r="R3331" t="s">
        <v>8318</v>
      </c>
      <c r="S3331" s="15">
        <f t="shared" si="210"/>
        <v>41837.323009259257</v>
      </c>
      <c r="T3331" s="15">
        <f t="shared" si="2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ref="O3394:O3457" si="212">E3394/D3394*100</f>
        <v>100</v>
      </c>
      <c r="P3394" s="6">
        <f t="shared" ref="P3394:P3457" si="213">E3394/L3394</f>
        <v>41.666666666666664</v>
      </c>
      <c r="Q3394" t="s">
        <v>8317</v>
      </c>
      <c r="R3394" t="s">
        <v>8318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si="212"/>
        <v>105.80000000000001</v>
      </c>
      <c r="P3395" s="6">
        <f t="shared" si="213"/>
        <v>36.06818181818182</v>
      </c>
      <c r="Q3395" t="s">
        <v>8317</v>
      </c>
      <c r="R3395" t="s">
        <v>8318</v>
      </c>
      <c r="S3395" s="15">
        <f t="shared" si="214"/>
        <v>41923.921643518523</v>
      </c>
      <c r="T3395" s="15">
        <f t="shared" si="215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ref="O3458:O3521" si="216">E3458/D3458*100</f>
        <v>191.3</v>
      </c>
      <c r="P3458" s="6">
        <f t="shared" ref="P3458:P3521" si="217">E3458/L3458</f>
        <v>358.6875</v>
      </c>
      <c r="Q3458" t="s">
        <v>8317</v>
      </c>
      <c r="R3458" t="s">
        <v>8318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si="216"/>
        <v>140.19999999999999</v>
      </c>
      <c r="P3459" s="6">
        <f t="shared" si="217"/>
        <v>50.981818181818184</v>
      </c>
      <c r="Q3459" t="s">
        <v>8317</v>
      </c>
      <c r="R3459" t="s">
        <v>8318</v>
      </c>
      <c r="S3459" s="15">
        <f t="shared" si="218"/>
        <v>42016.706678240742</v>
      </c>
      <c r="T3459" s="15">
        <f t="shared" si="21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ref="O3522:O3585" si="220">E3522/D3522*100</f>
        <v>100.75</v>
      </c>
      <c r="P3522" s="6">
        <f t="shared" ref="P3522:P3585" si="221">E3522/L3522</f>
        <v>95.952380952380949</v>
      </c>
      <c r="Q3522" t="s">
        <v>8317</v>
      </c>
      <c r="R3522" t="s">
        <v>8318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si="220"/>
        <v>169.42857142857144</v>
      </c>
      <c r="P3523" s="6">
        <f t="shared" si="221"/>
        <v>45.615384615384613</v>
      </c>
      <c r="Q3523" t="s">
        <v>8317</v>
      </c>
      <c r="R3523" t="s">
        <v>8318</v>
      </c>
      <c r="S3523" s="15">
        <f t="shared" si="222"/>
        <v>41881.361342592594</v>
      </c>
      <c r="T3523" s="15">
        <f t="shared" si="22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ref="O3586:O3649" si="224">E3586/D3586*100</f>
        <v>115.5</v>
      </c>
      <c r="P3586" s="6">
        <f t="shared" ref="P3586:P3649" si="225">E3586/L3586</f>
        <v>30.9375</v>
      </c>
      <c r="Q3586" t="s">
        <v>8317</v>
      </c>
      <c r="R3586" t="s">
        <v>8318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si="224"/>
        <v>119.11764705882352</v>
      </c>
      <c r="P3587" s="6">
        <f t="shared" si="225"/>
        <v>176.08695652173913</v>
      </c>
      <c r="Q3587" t="s">
        <v>8317</v>
      </c>
      <c r="R3587" t="s">
        <v>8318</v>
      </c>
      <c r="S3587" s="15">
        <f t="shared" si="226"/>
        <v>41964.716319444444</v>
      </c>
      <c r="T3587" s="15">
        <f t="shared" si="22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6" t="e">
        <f t="shared" si="225"/>
        <v>#DIV/0!</v>
      </c>
      <c r="Q3630" t="s">
        <v>8317</v>
      </c>
      <c r="R3630" t="s">
        <v>8318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ref="O3650:O3713" si="228">E3650/D3650*100</f>
        <v>100.38249999999999</v>
      </c>
      <c r="P3650" s="6">
        <f t="shared" ref="P3650:P3713" si="229">E3650/L3650</f>
        <v>550.04109589041093</v>
      </c>
      <c r="Q3650" t="s">
        <v>8317</v>
      </c>
      <c r="R3650" t="s">
        <v>8359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si="228"/>
        <v>104</v>
      </c>
      <c r="P3651" s="6">
        <f t="shared" si="229"/>
        <v>97.5</v>
      </c>
      <c r="Q3651" t="s">
        <v>8317</v>
      </c>
      <c r="R3651" t="s">
        <v>8318</v>
      </c>
      <c r="S3651" s="15">
        <f t="shared" si="230"/>
        <v>41780.712893518517</v>
      </c>
      <c r="T3651" s="15">
        <f t="shared" si="23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ref="O3714:O3777" si="232">E3714/D3714*100</f>
        <v>153.73333333333335</v>
      </c>
      <c r="P3714" s="6">
        <f t="shared" ref="P3714:P3777" si="233">E3714/L3714</f>
        <v>110.86538461538461</v>
      </c>
      <c r="Q3714" t="s">
        <v>8317</v>
      </c>
      <c r="R3714" t="s">
        <v>8318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si="232"/>
        <v>101.49999999999999</v>
      </c>
      <c r="P3715" s="6">
        <f t="shared" si="233"/>
        <v>106.84210526315789</v>
      </c>
      <c r="Q3715" t="s">
        <v>8317</v>
      </c>
      <c r="R3715" t="s">
        <v>8318</v>
      </c>
      <c r="S3715" s="15">
        <f t="shared" si="234"/>
        <v>42505.738032407404</v>
      </c>
      <c r="T3715" s="15">
        <f t="shared" si="235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 s="6">
        <f t="shared" si="233"/>
        <v>99.538461538461533</v>
      </c>
      <c r="Q3750" t="s">
        <v>8317</v>
      </c>
      <c r="R3750" t="s">
        <v>8318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ref="O3778:O3841" si="236">E3778/D3778*100</f>
        <v>106.71250000000001</v>
      </c>
      <c r="P3778" s="6">
        <f t="shared" ref="P3778:P3841" si="237">E3778/L3778</f>
        <v>90.819148936170208</v>
      </c>
      <c r="Q3778" t="s">
        <v>8317</v>
      </c>
      <c r="R3778" t="s">
        <v>8359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si="236"/>
        <v>143.19999999999999</v>
      </c>
      <c r="P3779" s="6">
        <f t="shared" si="237"/>
        <v>48.542372881355931</v>
      </c>
      <c r="Q3779" t="s">
        <v>8317</v>
      </c>
      <c r="R3779" t="s">
        <v>8359</v>
      </c>
      <c r="S3779" s="15">
        <f t="shared" si="238"/>
        <v>41887.111354166671</v>
      </c>
      <c r="T3779" s="15">
        <f t="shared" si="23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6">
        <f t="shared" si="237"/>
        <v>41.666666666666664</v>
      </c>
      <c r="Q3810" t="s">
        <v>8317</v>
      </c>
      <c r="R3810" t="s">
        <v>8359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ref="O3842:O3905" si="240">E3842/D3842*100</f>
        <v>6500</v>
      </c>
      <c r="P3842" s="6">
        <f t="shared" ref="P3842:P3905" si="241">E3842/L3842</f>
        <v>21.666666666666668</v>
      </c>
      <c r="Q3842" t="s">
        <v>8317</v>
      </c>
      <c r="R3842" t="s">
        <v>8318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si="240"/>
        <v>8.7200000000000006</v>
      </c>
      <c r="P3843" s="6">
        <f t="shared" si="241"/>
        <v>25.647058823529413</v>
      </c>
      <c r="Q3843" t="s">
        <v>8317</v>
      </c>
      <c r="R3843" t="s">
        <v>8318</v>
      </c>
      <c r="S3843" s="15">
        <f t="shared" si="242"/>
        <v>41780.785729166666</v>
      </c>
      <c r="T3843" s="15">
        <f t="shared" si="24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 s="6">
        <f t="shared" si="241"/>
        <v>10</v>
      </c>
      <c r="Q3870" t="s">
        <v>8317</v>
      </c>
      <c r="R3870" t="s">
        <v>8318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 s="6">
        <f t="shared" si="241"/>
        <v>38.714285714285715</v>
      </c>
      <c r="Q3890" t="s">
        <v>8317</v>
      </c>
      <c r="R3890" t="s">
        <v>8359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ref="O3906:O3969" si="244">E3906/D3906*100</f>
        <v>0.03</v>
      </c>
      <c r="P3906" s="6">
        <f t="shared" ref="P3906:P3969" si="245">E3906/L3906</f>
        <v>1.5</v>
      </c>
      <c r="Q3906" t="s">
        <v>8317</v>
      </c>
      <c r="R3906" t="s">
        <v>8318</v>
      </c>
      <c r="S3906" s="15">
        <f t="shared" ref="S3906:S3969" si="246">(((J3906/60)/60)/24)+DATE(1970,1,1)</f>
        <v>42095.229166666672</v>
      </c>
      <c r="T3906" s="15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si="244"/>
        <v>11.533333333333333</v>
      </c>
      <c r="P3907" s="6">
        <f t="shared" si="245"/>
        <v>24.714285714285715</v>
      </c>
      <c r="Q3907" t="s">
        <v>8317</v>
      </c>
      <c r="R3907" t="s">
        <v>8318</v>
      </c>
      <c r="S3907" s="15">
        <f t="shared" si="246"/>
        <v>42124.623877314814</v>
      </c>
      <c r="T3907" s="15">
        <f t="shared" si="24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ref="O3970:O4033" si="248">E3970/D3970*100</f>
        <v>10.54</v>
      </c>
      <c r="P3970" s="6">
        <f t="shared" ref="P3970:P4033" si="249">E3970/L3970</f>
        <v>47.909090909090907</v>
      </c>
      <c r="Q3970" t="s">
        <v>8317</v>
      </c>
      <c r="R3970" t="s">
        <v>8318</v>
      </c>
      <c r="S3970" s="15">
        <f t="shared" ref="S3970:S4033" si="250">(((J3970/60)/60)/24)+DATE(1970,1,1)</f>
        <v>42452.815659722226</v>
      </c>
      <c r="T3970" s="15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si="248"/>
        <v>7.4690265486725664</v>
      </c>
      <c r="P3971" s="6">
        <f t="shared" si="249"/>
        <v>35.166666666666664</v>
      </c>
      <c r="Q3971" t="s">
        <v>8317</v>
      </c>
      <c r="R3971" t="s">
        <v>8318</v>
      </c>
      <c r="S3971" s="15">
        <f t="shared" si="250"/>
        <v>42601.854699074072</v>
      </c>
      <c r="T3971" s="15">
        <f t="shared" si="25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ref="O4034:O4097" si="252">E4034/D4034*100</f>
        <v>6.8287037037037033</v>
      </c>
      <c r="P4034" s="6">
        <f t="shared" ref="P4034:P4097" si="253">E4034/L4034</f>
        <v>59</v>
      </c>
      <c r="Q4034" t="s">
        <v>8317</v>
      </c>
      <c r="R4034" t="s">
        <v>8318</v>
      </c>
      <c r="S4034" s="15">
        <f t="shared" ref="S4034:S4097" si="254">(((J4034/60)/60)/24)+DATE(1970,1,1)</f>
        <v>42293.809212962966</v>
      </c>
      <c r="T4034" s="15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si="252"/>
        <v>25.698702928870294</v>
      </c>
      <c r="P4035" s="6">
        <f t="shared" si="253"/>
        <v>65.340319148936175</v>
      </c>
      <c r="Q4035" t="s">
        <v>8317</v>
      </c>
      <c r="R4035" t="s">
        <v>8318</v>
      </c>
      <c r="S4035" s="15">
        <f t="shared" si="254"/>
        <v>42614.268796296295</v>
      </c>
      <c r="T4035" s="15">
        <f t="shared" si="255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ref="O4098:O4115" si="256">E4098/D4098*100</f>
        <v>11.428571428571429</v>
      </c>
      <c r="P4098" s="6">
        <f t="shared" ref="P4098:P4115" si="257">E4098/L4098</f>
        <v>80</v>
      </c>
      <c r="Q4098" t="s">
        <v>8317</v>
      </c>
      <c r="R4098" t="s">
        <v>8318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si="256"/>
        <v>0</v>
      </c>
      <c r="P4099" s="6" t="e">
        <f t="shared" si="257"/>
        <v>#DIV/0!</v>
      </c>
      <c r="Q4099" t="s">
        <v>8317</v>
      </c>
      <c r="R4099" t="s">
        <v>8318</v>
      </c>
      <c r="S4099" s="15">
        <f t="shared" si="258"/>
        <v>42344.824502314819</v>
      </c>
      <c r="T4099" s="15">
        <f t="shared" si="25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D8307B5B-967B-ED4C-8D50-5AB82768F4F5}">
    <sortState xmlns:xlrd2="http://schemas.microsoft.com/office/spreadsheetml/2017/richdata2" ref="A2:T4115">
      <sortCondition ref="A2:A4115"/>
    </sortState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7769B-674A-5A4F-8E39-F22C5688F349}">
  <dimension ref="A1:F14"/>
  <sheetViews>
    <sheetView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8360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2" t="s">
        <v>8310</v>
      </c>
      <c r="B5" s="13">
        <v>301</v>
      </c>
      <c r="C5" s="13">
        <v>180</v>
      </c>
      <c r="D5" s="13">
        <v>40</v>
      </c>
      <c r="E5" s="13"/>
      <c r="F5" s="13">
        <v>521</v>
      </c>
    </row>
    <row r="6" spans="1:6" x14ac:dyDescent="0.2">
      <c r="A6" s="12" t="s">
        <v>8336</v>
      </c>
      <c r="B6" s="13">
        <v>38</v>
      </c>
      <c r="C6" s="13">
        <v>136</v>
      </c>
      <c r="D6" s="13">
        <v>20</v>
      </c>
      <c r="E6" s="13">
        <v>6</v>
      </c>
      <c r="F6" s="13">
        <v>200</v>
      </c>
    </row>
    <row r="7" spans="1:6" x14ac:dyDescent="0.2">
      <c r="A7" s="12" t="s">
        <v>8333</v>
      </c>
      <c r="B7" s="13">
        <v>82</v>
      </c>
      <c r="C7" s="13">
        <v>138</v>
      </c>
      <c r="D7" s="13"/>
      <c r="E7" s="13"/>
      <c r="F7" s="13">
        <v>220</v>
      </c>
    </row>
    <row r="8" spans="1:6" x14ac:dyDescent="0.2">
      <c r="A8" s="12" t="s">
        <v>8331</v>
      </c>
      <c r="B8" s="13"/>
      <c r="C8" s="13">
        <v>1</v>
      </c>
      <c r="D8" s="13">
        <v>23</v>
      </c>
      <c r="E8" s="13"/>
      <c r="F8" s="13">
        <v>24</v>
      </c>
    </row>
    <row r="9" spans="1:6" x14ac:dyDescent="0.2">
      <c r="A9" s="12" t="s">
        <v>8325</v>
      </c>
      <c r="B9" s="13">
        <v>532</v>
      </c>
      <c r="C9" s="13">
        <v>126</v>
      </c>
      <c r="D9" s="13">
        <v>21</v>
      </c>
      <c r="E9" s="13">
        <v>21</v>
      </c>
      <c r="F9" s="13">
        <v>700</v>
      </c>
    </row>
    <row r="10" spans="1:6" x14ac:dyDescent="0.2">
      <c r="A10" s="12" t="s">
        <v>8338</v>
      </c>
      <c r="B10" s="13">
        <v>103</v>
      </c>
      <c r="C10" s="13">
        <v>115</v>
      </c>
      <c r="D10" s="13">
        <v>2</v>
      </c>
      <c r="E10" s="13"/>
      <c r="F10" s="13">
        <v>220</v>
      </c>
    </row>
    <row r="11" spans="1:6" x14ac:dyDescent="0.2">
      <c r="A11" s="12" t="s">
        <v>8322</v>
      </c>
      <c r="B11" s="13">
        <v>82</v>
      </c>
      <c r="C11" s="13">
        <v>126</v>
      </c>
      <c r="D11" s="13">
        <v>29</v>
      </c>
      <c r="E11" s="13"/>
      <c r="F11" s="13">
        <v>237</v>
      </c>
    </row>
    <row r="12" spans="1:6" x14ac:dyDescent="0.2">
      <c r="A12" s="12" t="s">
        <v>8319</v>
      </c>
      <c r="B12" s="13">
        <v>210</v>
      </c>
      <c r="C12" s="13">
        <v>214</v>
      </c>
      <c r="D12" s="13">
        <v>176</v>
      </c>
      <c r="E12" s="13"/>
      <c r="F12" s="13">
        <v>600</v>
      </c>
    </row>
    <row r="13" spans="1:6" x14ac:dyDescent="0.2">
      <c r="A13" s="12" t="s">
        <v>8317</v>
      </c>
      <c r="B13" s="13">
        <v>837</v>
      </c>
      <c r="C13" s="13">
        <v>494</v>
      </c>
      <c r="D13" s="13">
        <v>38</v>
      </c>
      <c r="E13" s="13">
        <v>23</v>
      </c>
      <c r="F13" s="13">
        <v>1392</v>
      </c>
    </row>
    <row r="14" spans="1:6" x14ac:dyDescent="0.2">
      <c r="A14" s="12" t="s">
        <v>8362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B54B8-58F6-464A-8D4A-C0D36A04FCD0}">
  <dimension ref="A1:F47"/>
  <sheetViews>
    <sheetView topLeftCell="A7" workbookViewId="0">
      <selection activeCell="F43" sqref="F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8360</v>
      </c>
    </row>
    <row r="2" spans="1:6" x14ac:dyDescent="0.2">
      <c r="A2" s="11" t="s">
        <v>8308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2" t="s">
        <v>8316</v>
      </c>
      <c r="B6" s="13">
        <v>1</v>
      </c>
      <c r="C6" s="13">
        <v>99</v>
      </c>
      <c r="D6" s="13"/>
      <c r="E6" s="13"/>
      <c r="F6" s="13">
        <v>100</v>
      </c>
    </row>
    <row r="7" spans="1:6" x14ac:dyDescent="0.2">
      <c r="A7" s="12" t="s">
        <v>8344</v>
      </c>
      <c r="B7" s="13"/>
      <c r="C7" s="13">
        <v>1</v>
      </c>
      <c r="D7" s="13">
        <v>19</v>
      </c>
      <c r="E7" s="13"/>
      <c r="F7" s="13">
        <v>20</v>
      </c>
    </row>
    <row r="8" spans="1:6" x14ac:dyDescent="0.2">
      <c r="A8" s="12" t="s">
        <v>8332</v>
      </c>
      <c r="B8" s="13"/>
      <c r="C8" s="13">
        <v>1</v>
      </c>
      <c r="D8" s="13">
        <v>23</v>
      </c>
      <c r="E8" s="13"/>
      <c r="F8" s="13">
        <v>24</v>
      </c>
    </row>
    <row r="9" spans="1:6" x14ac:dyDescent="0.2">
      <c r="A9" s="12" t="s">
        <v>8358</v>
      </c>
      <c r="B9" s="13">
        <v>1</v>
      </c>
      <c r="C9" s="13">
        <v>39</v>
      </c>
      <c r="D9" s="13"/>
      <c r="E9" s="13"/>
      <c r="F9" s="13">
        <v>40</v>
      </c>
    </row>
    <row r="10" spans="1:6" x14ac:dyDescent="0.2">
      <c r="A10" s="12" t="s">
        <v>8354</v>
      </c>
      <c r="B10" s="13">
        <v>39</v>
      </c>
      <c r="C10" s="13"/>
      <c r="D10" s="13">
        <v>1</v>
      </c>
      <c r="E10" s="13"/>
      <c r="F10" s="13">
        <v>40</v>
      </c>
    </row>
    <row r="11" spans="1:6" x14ac:dyDescent="0.2">
      <c r="A11" s="12" t="s">
        <v>8315</v>
      </c>
      <c r="B11" s="13">
        <v>179</v>
      </c>
      <c r="C11" s="13">
        <v>1</v>
      </c>
      <c r="D11" s="13"/>
      <c r="E11" s="13"/>
      <c r="F11" s="13">
        <v>180</v>
      </c>
    </row>
    <row r="12" spans="1:6" x14ac:dyDescent="0.2">
      <c r="A12" s="12" t="s">
        <v>8314</v>
      </c>
      <c r="B12" s="13">
        <v>1</v>
      </c>
      <c r="C12" s="13">
        <v>79</v>
      </c>
      <c r="D12" s="13"/>
      <c r="E12" s="13"/>
      <c r="F12" s="13">
        <v>80</v>
      </c>
    </row>
    <row r="13" spans="1:6" x14ac:dyDescent="0.2">
      <c r="A13" s="12" t="s">
        <v>8330</v>
      </c>
      <c r="B13" s="13">
        <v>39</v>
      </c>
      <c r="C13" s="13"/>
      <c r="D13" s="13">
        <v>1</v>
      </c>
      <c r="E13" s="13"/>
      <c r="F13" s="13">
        <v>40</v>
      </c>
    </row>
    <row r="14" spans="1:6" x14ac:dyDescent="0.2">
      <c r="A14" s="12" t="s">
        <v>8347</v>
      </c>
      <c r="B14" s="13">
        <v>1</v>
      </c>
      <c r="C14" s="13">
        <v>40</v>
      </c>
      <c r="D14" s="13"/>
      <c r="E14" s="13">
        <v>19</v>
      </c>
      <c r="F14" s="13">
        <v>60</v>
      </c>
    </row>
    <row r="15" spans="1:6" x14ac:dyDescent="0.2">
      <c r="A15" s="12" t="s">
        <v>8324</v>
      </c>
      <c r="B15" s="13">
        <v>2</v>
      </c>
      <c r="C15" s="13">
        <v>38</v>
      </c>
      <c r="D15" s="13"/>
      <c r="E15" s="13"/>
      <c r="F15" s="13">
        <v>40</v>
      </c>
    </row>
    <row r="16" spans="1:6" x14ac:dyDescent="0.2">
      <c r="A16" s="12" t="s">
        <v>8337</v>
      </c>
      <c r="B16" s="13">
        <v>3</v>
      </c>
      <c r="C16" s="13">
        <v>117</v>
      </c>
      <c r="D16" s="13">
        <v>19</v>
      </c>
      <c r="E16" s="13">
        <v>1</v>
      </c>
      <c r="F16" s="13">
        <v>140</v>
      </c>
    </row>
    <row r="17" spans="1:6" x14ac:dyDescent="0.2">
      <c r="A17" s="12" t="s">
        <v>8348</v>
      </c>
      <c r="B17" s="13">
        <v>1</v>
      </c>
      <c r="C17" s="13">
        <v>19</v>
      </c>
      <c r="D17" s="13"/>
      <c r="E17" s="13"/>
      <c r="F17" s="13">
        <v>20</v>
      </c>
    </row>
    <row r="18" spans="1:6" x14ac:dyDescent="0.2">
      <c r="A18" s="12" t="s">
        <v>8349</v>
      </c>
      <c r="B18" s="13">
        <v>138</v>
      </c>
      <c r="C18" s="13">
        <v>2</v>
      </c>
      <c r="D18" s="13"/>
      <c r="E18" s="13"/>
      <c r="F18" s="13">
        <v>140</v>
      </c>
    </row>
    <row r="19" spans="1:6" x14ac:dyDescent="0.2">
      <c r="A19" s="12" t="s">
        <v>8329</v>
      </c>
      <c r="B19" s="13">
        <v>136</v>
      </c>
      <c r="C19" s="13">
        <v>23</v>
      </c>
      <c r="D19" s="13"/>
      <c r="E19" s="13">
        <v>1</v>
      </c>
      <c r="F19" s="13">
        <v>160</v>
      </c>
    </row>
    <row r="20" spans="1:6" x14ac:dyDescent="0.2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8356</v>
      </c>
      <c r="B21" s="13">
        <v>8</v>
      </c>
      <c r="C21" s="13">
        <v>12</v>
      </c>
      <c r="D21" s="13"/>
      <c r="E21" s="13"/>
      <c r="F21" s="13">
        <v>20</v>
      </c>
    </row>
    <row r="22" spans="1:6" x14ac:dyDescent="0.2">
      <c r="A22" s="12" t="s">
        <v>8327</v>
      </c>
      <c r="B22" s="13">
        <v>19</v>
      </c>
      <c r="C22" s="13">
        <v>1</v>
      </c>
      <c r="D22" s="13"/>
      <c r="E22" s="13"/>
      <c r="F22" s="13">
        <v>20</v>
      </c>
    </row>
    <row r="23" spans="1:6" x14ac:dyDescent="0.2">
      <c r="A23" s="12" t="s">
        <v>8335</v>
      </c>
      <c r="B23" s="13">
        <v>1</v>
      </c>
      <c r="C23" s="13">
        <v>39</v>
      </c>
      <c r="D23" s="13"/>
      <c r="E23" s="13"/>
      <c r="F23" s="13">
        <v>40</v>
      </c>
    </row>
    <row r="24" spans="1:6" x14ac:dyDescent="0.2">
      <c r="A24" s="12" t="s">
        <v>8359</v>
      </c>
      <c r="B24" s="13">
        <v>61</v>
      </c>
      <c r="C24" s="13">
        <v>60</v>
      </c>
      <c r="D24" s="13">
        <v>19</v>
      </c>
      <c r="E24" s="13"/>
      <c r="F24" s="13">
        <v>140</v>
      </c>
    </row>
    <row r="25" spans="1:6" x14ac:dyDescent="0.2">
      <c r="A25" s="12" t="s">
        <v>8343</v>
      </c>
      <c r="B25" s="13"/>
      <c r="C25" s="13">
        <v>19</v>
      </c>
      <c r="D25" s="13">
        <v>1</v>
      </c>
      <c r="E25" s="13"/>
      <c r="F25" s="13">
        <v>20</v>
      </c>
    </row>
    <row r="26" spans="1:6" x14ac:dyDescent="0.2">
      <c r="A26" s="12" t="s">
        <v>8323</v>
      </c>
      <c r="B26" s="13">
        <v>59</v>
      </c>
      <c r="C26" s="13">
        <v>1</v>
      </c>
      <c r="D26" s="13"/>
      <c r="E26" s="13"/>
      <c r="F26" s="13">
        <v>60</v>
      </c>
    </row>
    <row r="27" spans="1:6" x14ac:dyDescent="0.2">
      <c r="A27" s="12" t="s">
        <v>8350</v>
      </c>
      <c r="B27" s="13">
        <v>1</v>
      </c>
      <c r="C27" s="13">
        <v>19</v>
      </c>
      <c r="D27" s="13"/>
      <c r="E27" s="13"/>
      <c r="F27" s="13">
        <v>20</v>
      </c>
    </row>
    <row r="28" spans="1:6" x14ac:dyDescent="0.2">
      <c r="A28" s="12" t="s">
        <v>8339</v>
      </c>
      <c r="B28" s="13">
        <v>101</v>
      </c>
      <c r="C28" s="13">
        <v>58</v>
      </c>
      <c r="D28" s="13">
        <v>1</v>
      </c>
      <c r="E28" s="13"/>
      <c r="F28" s="13">
        <v>160</v>
      </c>
    </row>
    <row r="29" spans="1:6" x14ac:dyDescent="0.2">
      <c r="A29" s="12" t="s">
        <v>8345</v>
      </c>
      <c r="B29" s="13">
        <v>1</v>
      </c>
      <c r="C29" s="13">
        <v>19</v>
      </c>
      <c r="D29" s="13"/>
      <c r="E29" s="13"/>
      <c r="F29" s="13">
        <v>20</v>
      </c>
    </row>
    <row r="30" spans="1:6" x14ac:dyDescent="0.2">
      <c r="A30" s="12" t="s">
        <v>8318</v>
      </c>
      <c r="B30" s="13">
        <v>690</v>
      </c>
      <c r="C30" s="13">
        <v>355</v>
      </c>
      <c r="D30" s="13">
        <v>2</v>
      </c>
      <c r="E30" s="13">
        <v>18</v>
      </c>
      <c r="F30" s="13">
        <v>1065</v>
      </c>
    </row>
    <row r="31" spans="1:6" x14ac:dyDescent="0.2">
      <c r="A31" s="12" t="s">
        <v>8346</v>
      </c>
      <c r="B31" s="13">
        <v>39</v>
      </c>
      <c r="C31" s="13"/>
      <c r="D31" s="13"/>
      <c r="E31" s="13">
        <v>1</v>
      </c>
      <c r="F31" s="13">
        <v>40</v>
      </c>
    </row>
    <row r="32" spans="1:6" x14ac:dyDescent="0.2">
      <c r="A32" s="12" t="s">
        <v>8342</v>
      </c>
      <c r="B32" s="13">
        <v>19</v>
      </c>
      <c r="C32" s="13">
        <v>1</v>
      </c>
      <c r="D32" s="13"/>
      <c r="E32" s="13"/>
      <c r="F32" s="13">
        <v>20</v>
      </c>
    </row>
    <row r="33" spans="1:6" x14ac:dyDescent="0.2">
      <c r="A33" s="12" t="s">
        <v>8353</v>
      </c>
      <c r="B33" s="13">
        <v>1</v>
      </c>
      <c r="C33" s="13">
        <v>19</v>
      </c>
      <c r="D33" s="13"/>
      <c r="E33" s="13"/>
      <c r="F33" s="13">
        <v>20</v>
      </c>
    </row>
    <row r="34" spans="1:6" x14ac:dyDescent="0.2">
      <c r="A34" s="12" t="s">
        <v>8326</v>
      </c>
      <c r="B34" s="13">
        <v>258</v>
      </c>
      <c r="C34" s="13">
        <v>2</v>
      </c>
      <c r="D34" s="13"/>
      <c r="E34" s="13"/>
      <c r="F34" s="13">
        <v>260</v>
      </c>
    </row>
    <row r="35" spans="1:6" x14ac:dyDescent="0.2">
      <c r="A35" s="12" t="s">
        <v>8313</v>
      </c>
      <c r="B35" s="13"/>
      <c r="C35" s="13">
        <v>1</v>
      </c>
      <c r="D35" s="13">
        <v>39</v>
      </c>
      <c r="E35" s="13"/>
      <c r="F35" s="13">
        <v>40</v>
      </c>
    </row>
    <row r="36" spans="1:6" x14ac:dyDescent="0.2">
      <c r="A36" s="12" t="s">
        <v>8312</v>
      </c>
      <c r="B36" s="13">
        <v>59</v>
      </c>
      <c r="C36" s="13"/>
      <c r="D36" s="13">
        <v>1</v>
      </c>
      <c r="E36" s="13"/>
      <c r="F36" s="13">
        <v>60</v>
      </c>
    </row>
    <row r="37" spans="1:6" x14ac:dyDescent="0.2">
      <c r="A37" s="12" t="s">
        <v>8352</v>
      </c>
      <c r="B37" s="13">
        <v>34</v>
      </c>
      <c r="C37" s="13"/>
      <c r="D37" s="13">
        <v>1</v>
      </c>
      <c r="E37" s="13">
        <v>5</v>
      </c>
      <c r="F37" s="13">
        <v>40</v>
      </c>
    </row>
    <row r="38" spans="1:6" x14ac:dyDescent="0.2">
      <c r="A38" s="12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">
      <c r="A39" s="12" t="s">
        <v>8357</v>
      </c>
      <c r="B39" s="13">
        <v>86</v>
      </c>
      <c r="C39" s="13">
        <v>79</v>
      </c>
      <c r="D39" s="13">
        <v>17</v>
      </c>
      <c r="E39" s="13">
        <v>5</v>
      </c>
      <c r="F39" s="13">
        <v>187</v>
      </c>
    </row>
    <row r="40" spans="1:6" x14ac:dyDescent="0.2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2">
      <c r="A41" s="12" t="s">
        <v>8311</v>
      </c>
      <c r="B41" s="13">
        <v>61</v>
      </c>
      <c r="C41" s="13"/>
      <c r="D41" s="13"/>
      <c r="E41" s="13"/>
      <c r="F41" s="13">
        <v>61</v>
      </c>
    </row>
    <row r="42" spans="1:6" x14ac:dyDescent="0.2">
      <c r="A42" s="12" t="s">
        <v>8341</v>
      </c>
      <c r="B42" s="13">
        <v>1</v>
      </c>
      <c r="C42" s="13">
        <v>46</v>
      </c>
      <c r="D42" s="13">
        <v>10</v>
      </c>
      <c r="E42" s="13"/>
      <c r="F42" s="13">
        <v>57</v>
      </c>
    </row>
    <row r="43" spans="1:6" x14ac:dyDescent="0.2">
      <c r="A43" s="12" t="s">
        <v>8334</v>
      </c>
      <c r="B43" s="13">
        <v>1</v>
      </c>
      <c r="C43" s="13">
        <v>99</v>
      </c>
      <c r="D43" s="13"/>
      <c r="E43" s="13"/>
      <c r="F43" s="13">
        <v>100</v>
      </c>
    </row>
    <row r="44" spans="1:6" x14ac:dyDescent="0.2">
      <c r="A44" s="12" t="s">
        <v>8321</v>
      </c>
      <c r="B44" s="13">
        <v>22</v>
      </c>
      <c r="C44" s="13">
        <v>119</v>
      </c>
      <c r="D44" s="13">
        <v>59</v>
      </c>
      <c r="E44" s="13"/>
      <c r="F44" s="13">
        <v>200</v>
      </c>
    </row>
    <row r="45" spans="1:6" x14ac:dyDescent="0.2">
      <c r="A45" s="12" t="s">
        <v>8320</v>
      </c>
      <c r="B45" s="13">
        <v>1</v>
      </c>
      <c r="C45" s="13">
        <v>60</v>
      </c>
      <c r="D45" s="13">
        <v>99</v>
      </c>
      <c r="E45" s="13"/>
      <c r="F45" s="13">
        <v>160</v>
      </c>
    </row>
    <row r="46" spans="1:6" x14ac:dyDescent="0.2">
      <c r="A46" s="12" t="s">
        <v>8340</v>
      </c>
      <c r="B46" s="13">
        <v>1</v>
      </c>
      <c r="C46" s="13"/>
      <c r="D46" s="13">
        <v>19</v>
      </c>
      <c r="E46" s="13"/>
      <c r="F46" s="13">
        <v>20</v>
      </c>
    </row>
    <row r="47" spans="1:6" x14ac:dyDescent="0.2">
      <c r="A47" s="12" t="s">
        <v>8362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C7B3-8EEB-D94A-91ED-BB123C350C6B}">
  <dimension ref="A1:E18"/>
  <sheetViews>
    <sheetView workbookViewId="0">
      <selection activeCell="C4" sqref="C4: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8308</v>
      </c>
      <c r="B1" t="s">
        <v>8360</v>
      </c>
    </row>
    <row r="2" spans="1:5" x14ac:dyDescent="0.2">
      <c r="A2" s="11" t="s">
        <v>8379</v>
      </c>
      <c r="B2" t="s">
        <v>8360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4" t="s">
        <v>8372</v>
      </c>
      <c r="B6" s="13">
        <v>133</v>
      </c>
      <c r="C6" s="13">
        <v>127</v>
      </c>
      <c r="D6" s="13">
        <v>26</v>
      </c>
      <c r="E6" s="13">
        <v>286</v>
      </c>
    </row>
    <row r="7" spans="1:5" x14ac:dyDescent="0.2">
      <c r="A7" s="14" t="s">
        <v>8373</v>
      </c>
      <c r="B7" s="13">
        <v>150</v>
      </c>
      <c r="C7" s="13">
        <v>124</v>
      </c>
      <c r="D7" s="13">
        <v>29</v>
      </c>
      <c r="E7" s="13">
        <v>303</v>
      </c>
    </row>
    <row r="8" spans="1:5" x14ac:dyDescent="0.2">
      <c r="A8" s="14" t="s">
        <v>8374</v>
      </c>
      <c r="B8" s="13">
        <v>207</v>
      </c>
      <c r="C8" s="13">
        <v>124</v>
      </c>
      <c r="D8" s="13">
        <v>28</v>
      </c>
      <c r="E8" s="13">
        <v>359</v>
      </c>
    </row>
    <row r="9" spans="1:5" x14ac:dyDescent="0.2">
      <c r="A9" s="14" t="s">
        <v>8375</v>
      </c>
      <c r="B9" s="13">
        <v>187</v>
      </c>
      <c r="C9" s="13">
        <v>100</v>
      </c>
      <c r="D9" s="13">
        <v>29</v>
      </c>
      <c r="E9" s="13">
        <v>316</v>
      </c>
    </row>
    <row r="10" spans="1:5" x14ac:dyDescent="0.2">
      <c r="A10" s="14" t="s">
        <v>8376</v>
      </c>
      <c r="B10" s="13">
        <v>204</v>
      </c>
      <c r="C10" s="13">
        <v>120</v>
      </c>
      <c r="D10" s="13">
        <v>28</v>
      </c>
      <c r="E10" s="13">
        <v>352</v>
      </c>
    </row>
    <row r="11" spans="1:5" x14ac:dyDescent="0.2">
      <c r="A11" s="14" t="s">
        <v>8377</v>
      </c>
      <c r="B11" s="13">
        <v>222</v>
      </c>
      <c r="C11" s="13">
        <v>120</v>
      </c>
      <c r="D11" s="13">
        <v>23</v>
      </c>
      <c r="E11" s="13">
        <v>365</v>
      </c>
    </row>
    <row r="12" spans="1:5" x14ac:dyDescent="0.2">
      <c r="A12" s="14" t="s">
        <v>8378</v>
      </c>
      <c r="B12" s="13">
        <v>222</v>
      </c>
      <c r="C12" s="13">
        <v>134</v>
      </c>
      <c r="D12" s="13">
        <v>33</v>
      </c>
      <c r="E12" s="13">
        <v>389</v>
      </c>
    </row>
    <row r="13" spans="1:5" x14ac:dyDescent="0.2">
      <c r="A13" s="14" t="s">
        <v>8367</v>
      </c>
      <c r="B13" s="13">
        <v>196</v>
      </c>
      <c r="C13" s="13">
        <v>155</v>
      </c>
      <c r="D13" s="13">
        <v>39</v>
      </c>
      <c r="E13" s="13">
        <v>390</v>
      </c>
    </row>
    <row r="14" spans="1:5" x14ac:dyDescent="0.2">
      <c r="A14" s="14" t="s">
        <v>8368</v>
      </c>
      <c r="B14" s="13">
        <v>156</v>
      </c>
      <c r="C14" s="13">
        <v>136</v>
      </c>
      <c r="D14" s="13">
        <v>24</v>
      </c>
      <c r="E14" s="13">
        <v>316</v>
      </c>
    </row>
    <row r="15" spans="1:5" x14ac:dyDescent="0.2">
      <c r="A15" s="14" t="s">
        <v>8369</v>
      </c>
      <c r="B15" s="13">
        <v>160</v>
      </c>
      <c r="C15" s="13">
        <v>145</v>
      </c>
      <c r="D15" s="13">
        <v>34</v>
      </c>
      <c r="E15" s="13">
        <v>339</v>
      </c>
    </row>
    <row r="16" spans="1:5" x14ac:dyDescent="0.2">
      <c r="A16" s="14" t="s">
        <v>8370</v>
      </c>
      <c r="B16" s="13">
        <v>161</v>
      </c>
      <c r="C16" s="13">
        <v>133</v>
      </c>
      <c r="D16" s="13">
        <v>21</v>
      </c>
      <c r="E16" s="13">
        <v>315</v>
      </c>
    </row>
    <row r="17" spans="1:5" x14ac:dyDescent="0.2">
      <c r="A17" s="14" t="s">
        <v>8371</v>
      </c>
      <c r="B17" s="13">
        <v>187</v>
      </c>
      <c r="C17" s="13">
        <v>112</v>
      </c>
      <c r="D17" s="13">
        <v>35</v>
      </c>
      <c r="E17" s="13">
        <v>334</v>
      </c>
    </row>
    <row r="18" spans="1:5" x14ac:dyDescent="0.2">
      <c r="A18" s="14" t="s">
        <v>8362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27197-7F83-9F40-AEFE-8AA1AC1E0191}">
  <dimension ref="A1:H13"/>
  <sheetViews>
    <sheetView zoomScale="130" zoomScaleNormal="130" workbookViewId="0">
      <selection activeCell="I23" sqref="I23"/>
    </sheetView>
  </sheetViews>
  <sheetFormatPr baseColWidth="10" defaultRowHeight="15" x14ac:dyDescent="0.2"/>
  <cols>
    <col min="1" max="8" width="17.832031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COUNTIFS(MAIN!$F:$F,"successful",MAIN!$D:$D,"&lt;1000")</f>
        <v>322</v>
      </c>
      <c r="C2">
        <f>COUNTIFS(MAIN!$F:$F,"failed",MAIN!$D:$D,"&lt;1000")</f>
        <v>113</v>
      </c>
      <c r="D2">
        <f>COUNTIFS(MAIN!$F:$F,"canceled",MAIN!$D:$D,"&lt;1000")</f>
        <v>18</v>
      </c>
      <c r="E2">
        <f>SUM(B2:D2)</f>
        <v>453</v>
      </c>
      <c r="F2" s="9">
        <f>B2/E$2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2">
      <c r="A3" t="s">
        <v>8397</v>
      </c>
      <c r="B3">
        <f>COUNTIFS(MAIN!$F:$F,"successful",MAIN!$D:$D,"&lt;=4999",MAIN!$D:$D,"&gt;=1000")</f>
        <v>932</v>
      </c>
      <c r="C3">
        <f>COUNTIFS(MAIN!$F:$F,"failed",MAIN!$D:$D,"&lt;=4999",MAIN!$D:$D,"&gt;=1000")</f>
        <v>420</v>
      </c>
      <c r="D3">
        <f>COUNTIFS(MAIN!$F:$F,"canceled",MAIN!$D:$D,"&lt;=4999",MAIN!$D:$D,"&gt;=1000")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2">
      <c r="A4" t="s">
        <v>8389</v>
      </c>
      <c r="B4">
        <f>COUNTIFS(MAIN!$F:$F,"successful",MAIN!$D:$D,"&lt;=9999",MAIN!$D:$D,"&gt;=5000")</f>
        <v>381</v>
      </c>
      <c r="C4">
        <f>COUNTIFS(MAIN!$F:$F,"failed",MAIN!$D:$D,"&lt;=9999",MAIN!$D:$D,"&gt;=5000")</f>
        <v>283</v>
      </c>
      <c r="D4">
        <f>COUNTIFS(MAIN!$F:$F,"canceled",MAIN!$D:$D,"&lt;=9999",MAIN!$D:$D,"&gt;=5000")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">
      <c r="A5" t="s">
        <v>8390</v>
      </c>
      <c r="B5">
        <f>COUNTIFS(MAIN!$F:$F,"successful",MAIN!$D:$D,"&lt;=14999",MAIN!$D:$D,"&gt;=10000")</f>
        <v>168</v>
      </c>
      <c r="C5">
        <f>COUNTIFS(MAIN!$F:$F,"failed",MAIN!$D:$D,"&lt;=14999",MAIN!$D:$D,"&gt;=10000")</f>
        <v>144</v>
      </c>
      <c r="D5">
        <f>COUNTIFS(MAIN!$F:$F,"canceled",MAIN!$D:$D,"&lt;=14999",MAIN!$D:$D,"&gt;=10000")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">
      <c r="A6" t="s">
        <v>8391</v>
      </c>
      <c r="B6">
        <f>COUNTIFS(MAIN!$F:$F,"successful",MAIN!$D:$D,"&lt;=19999",MAIN!$D:$D,"&gt;=15000")</f>
        <v>94</v>
      </c>
      <c r="C6">
        <f>COUNTIFS(MAIN!$F:$F,"failed",MAIN!$D:$D,"&lt;=19999",MAIN!$D:$D,"&gt;=15000")</f>
        <v>90</v>
      </c>
      <c r="D6">
        <f>COUNTIFS(MAIN!$F:$F,"canceled",MAIN!$D:$D,"&lt;=19999",MAIN!$D:$D,"&gt;=15000")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">
      <c r="A7" t="s">
        <v>8392</v>
      </c>
      <c r="B7">
        <f>COUNTIFS(MAIN!$F:$F,"successful",MAIN!$D:$D,"&lt;=24999",MAIN!$D:$D,"&gt;=20000")</f>
        <v>62</v>
      </c>
      <c r="C7">
        <f>COUNTIFS(MAIN!$F:$F,"failed",MAIN!$D:$D,"&lt;=24999",MAIN!$D:$D,"&gt;=20000")</f>
        <v>72</v>
      </c>
      <c r="D7">
        <f>COUNTIFS(MAIN!$F:$F,"canceled",MAIN!$D:$D,"&lt;=24999",MAIN!$D:$D,"&gt;=20000")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">
      <c r="A8" t="s">
        <v>8393</v>
      </c>
      <c r="B8">
        <f>COUNTIFS(MAIN!$F:$F,"successful",MAIN!$D:$D,"&lt;=29999",MAIN!$D:$D,"&gt;=25000")</f>
        <v>55</v>
      </c>
      <c r="C8">
        <f>COUNTIFS(MAIN!$F:$F,"failed",MAIN!$D:$D,"&lt;=29999",MAIN!$D:$D,"&gt;=25000")</f>
        <v>64</v>
      </c>
      <c r="D8">
        <f>COUNTIFS(MAIN!$F:$F,"canceled",MAIN!$D:$D,"&lt;=29999",MAIN!$D:$D,"&gt;=25000")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">
      <c r="A9" t="s">
        <v>8394</v>
      </c>
      <c r="B9">
        <f>COUNTIFS(MAIN!$F:$F,"successful",MAIN!$D:$D,"&lt;=34999",MAIN!$D:$D,"&gt;=30000")</f>
        <v>32</v>
      </c>
      <c r="C9">
        <f>COUNTIFS(MAIN!$F:$F,"failed",MAIN!$D:$D,"&lt;=34999",MAIN!$D:$D,"&gt;=30000")</f>
        <v>37</v>
      </c>
      <c r="D9">
        <f>COUNTIFS(MAIN!$F:$F,"canceled",MAIN!$D:$D,"&lt;=34999",MAIN!$D:$D,"&gt;=30000")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">
      <c r="A10" t="s">
        <v>8395</v>
      </c>
      <c r="B10">
        <f>COUNTIFS(MAIN!$F:$F,"successful",MAIN!$D:$D,"&lt;=39999",MAIN!$D:$D,"&gt;=35000")</f>
        <v>26</v>
      </c>
      <c r="C10">
        <f>COUNTIFS(MAIN!$F:$F,"failed",MAIN!$D:$D,"&lt;=39999",MAIN!$D:$D,"&gt;=35000")</f>
        <v>22</v>
      </c>
      <c r="D10">
        <f>COUNTIFS(MAIN!$F:$F,"canceled",MAIN!$D:$D,"&lt;=39999",MAIN!$D:$D,"&gt;=35000")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">
      <c r="A11" t="s">
        <v>8396</v>
      </c>
      <c r="B11">
        <f>COUNTIFS(MAIN!$F:$F,"successful",MAIN!$D:$D,"&lt;=44999",MAIN!$D:$D,"&gt;=40000")</f>
        <v>21</v>
      </c>
      <c r="C11">
        <f>COUNTIFS(MAIN!$F:$F,"failed",MAIN!$D:$D,"&lt;=44999",MAIN!$D:$D,"&gt;=40000")</f>
        <v>16</v>
      </c>
      <c r="D11">
        <f>COUNTIFS(MAIN!$F:$F,"canceled",MAIN!$D:$D,"&lt;=44999",MAIN!$D:$D,"&gt;=40000")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">
      <c r="A12" t="s">
        <v>8399</v>
      </c>
      <c r="B12">
        <f>COUNTIFS(MAIN!$F:$F,"successful",MAIN!$D:$D,"&lt;=49999",MAIN!$D:$D,"&gt;=45000")</f>
        <v>6</v>
      </c>
      <c r="C12">
        <f>COUNTIFS(MAIN!$F:$F,"failed",MAIN!$D:$D,"&lt;=49999",MAIN!$D:$D,"&gt;=45000")</f>
        <v>11</v>
      </c>
      <c r="D12">
        <f>COUNTIFS(MAIN!$F:$F,"canceled",MAIN!$D:$D,"&lt;=49999",MAIN!$D:$D,"&gt;=45000")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">
      <c r="A13" t="s">
        <v>8398</v>
      </c>
      <c r="B13">
        <f>COUNTIFS(MAIN!$F:$F,"successful",MAIN!$D:$D,"&gt;49999")</f>
        <v>86</v>
      </c>
      <c r="C13">
        <f>COUNTIFS(MAIN!$F:$F,"failed",MAIN!$D:$D,"&gt;49999")</f>
        <v>258</v>
      </c>
      <c r="D13">
        <f>COUNTIFS(MAIN!$F:$F,"canceled",MAIN!$D:$D,"&gt;49999")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F21CD-0497-2244-9814-23987BAA10B4}">
  <dimension ref="A1:S2187"/>
  <sheetViews>
    <sheetView tabSelected="1" workbookViewId="0">
      <selection activeCell="H2" sqref="H2"/>
    </sheetView>
  </sheetViews>
  <sheetFormatPr baseColWidth="10" defaultRowHeight="15" x14ac:dyDescent="0.2"/>
  <cols>
    <col min="2" max="3" width="28.83203125" customWidth="1"/>
    <col min="4" max="4" width="5.33203125" customWidth="1"/>
    <col min="5" max="5" width="2.33203125" customWidth="1"/>
    <col min="7" max="7" width="12.83203125" style="24" customWidth="1"/>
    <col min="8" max="8" width="11" style="25" bestFit="1" customWidth="1"/>
    <col min="9" max="9" width="13.6640625" style="20" bestFit="1" customWidth="1"/>
    <col min="10" max="10" width="15.83203125" style="21" customWidth="1"/>
    <col min="11" max="11" width="10.83203125" style="17"/>
    <col min="12" max="12" width="2.33203125" customWidth="1"/>
    <col min="14" max="14" width="15" style="24" customWidth="1"/>
    <col min="15" max="15" width="11" style="25" bestFit="1" customWidth="1"/>
    <col min="16" max="16" width="11.6640625" style="20" bestFit="1" customWidth="1"/>
    <col min="17" max="17" width="14.33203125" style="21" customWidth="1"/>
    <col min="18" max="18" width="10.83203125" style="17"/>
  </cols>
  <sheetData>
    <row r="1" spans="1:18" x14ac:dyDescent="0.2">
      <c r="B1" s="7" t="s">
        <v>8401</v>
      </c>
      <c r="C1" s="8" t="s">
        <v>8400</v>
      </c>
      <c r="F1" s="1" t="s">
        <v>8218</v>
      </c>
      <c r="G1" s="1" t="s">
        <v>8262</v>
      </c>
      <c r="H1" s="25" t="s">
        <v>8408</v>
      </c>
      <c r="I1" s="20" t="s">
        <v>8409</v>
      </c>
      <c r="J1" s="21" t="s">
        <v>8411</v>
      </c>
      <c r="K1" s="17" t="s">
        <v>8415</v>
      </c>
      <c r="M1" s="1" t="s">
        <v>8218</v>
      </c>
      <c r="N1" s="1" t="s">
        <v>8262</v>
      </c>
      <c r="O1" s="25" t="s">
        <v>8408</v>
      </c>
      <c r="P1" s="20" t="s">
        <v>8409</v>
      </c>
      <c r="Q1" s="21" t="s">
        <v>8411</v>
      </c>
      <c r="R1" s="17" t="s">
        <v>8415</v>
      </c>
    </row>
    <row r="2" spans="1:18" x14ac:dyDescent="0.2">
      <c r="E2" s="26"/>
      <c r="F2" t="s">
        <v>8219</v>
      </c>
      <c r="G2" s="24">
        <v>1</v>
      </c>
      <c r="H2" s="25">
        <f>G2-$B$3</f>
        <v>-193.42517162471395</v>
      </c>
      <c r="I2" s="20">
        <f t="shared" ref="I2:I66" si="0">POWER(H2,2)</f>
        <v>37413.297018050049</v>
      </c>
      <c r="J2" s="20">
        <f>SUM(I:I)</f>
        <v>1557557556.0155606</v>
      </c>
      <c r="K2" s="17">
        <f>(G2-$B$3)/$B$8</f>
        <v>-0.22909555321053027</v>
      </c>
      <c r="L2" s="26"/>
      <c r="M2" t="s">
        <v>8221</v>
      </c>
      <c r="N2" s="24">
        <v>0</v>
      </c>
      <c r="O2" s="25">
        <f>N2-$C$3</f>
        <v>-17.709803921568628</v>
      </c>
      <c r="P2" s="20">
        <f>POWER(O2,2)</f>
        <v>313.63715494040758</v>
      </c>
      <c r="Q2" s="20">
        <f>SUM(P:P)</f>
        <v>5773029.1529411785</v>
      </c>
      <c r="R2" s="17">
        <f>(N2-$C$3)/$C$8</f>
        <v>-0.28830859714434109</v>
      </c>
    </row>
    <row r="3" spans="1:18" x14ac:dyDescent="0.2">
      <c r="A3" t="s">
        <v>8402</v>
      </c>
      <c r="B3" s="17">
        <f>AVERAGE($G$2:$G$2186)</f>
        <v>194.42517162471395</v>
      </c>
      <c r="C3" s="17">
        <f>AVERAGE($N$2:$N$1531)</f>
        <v>17.709803921568628</v>
      </c>
      <c r="E3" s="26"/>
      <c r="F3" t="s">
        <v>8219</v>
      </c>
      <c r="G3" s="24">
        <v>1</v>
      </c>
      <c r="H3" s="25">
        <f t="shared" ref="H3:H66" si="1">G3-$B$3</f>
        <v>-193.42517162471395</v>
      </c>
      <c r="I3" s="20">
        <f t="shared" si="0"/>
        <v>37413.297018050049</v>
      </c>
      <c r="K3" s="17">
        <f t="shared" ref="K3:K66" si="2">(G3-$B$3)/$B$8</f>
        <v>-0.22909555321053027</v>
      </c>
      <c r="L3" s="26"/>
      <c r="M3" t="s">
        <v>8221</v>
      </c>
      <c r="N3" s="24">
        <v>0</v>
      </c>
      <c r="O3" s="25">
        <f t="shared" ref="O3:O66" si="3">N3-$C$3</f>
        <v>-17.709803921568628</v>
      </c>
      <c r="P3" s="20">
        <f t="shared" ref="P3:P66" si="4">POWER(O3,2)</f>
        <v>313.63715494040758</v>
      </c>
      <c r="R3" s="17">
        <f t="shared" ref="R3:R66" si="5">(N3-$C$3)/$C$8</f>
        <v>-0.28830859714434109</v>
      </c>
    </row>
    <row r="4" spans="1:18" x14ac:dyDescent="0.2">
      <c r="A4" t="s">
        <v>8403</v>
      </c>
      <c r="B4" s="17">
        <f>MEDIAN($G$2:$G$2186)</f>
        <v>62</v>
      </c>
      <c r="C4" s="17">
        <f>MEDIAN($N$2:$N$1531)</f>
        <v>4</v>
      </c>
      <c r="E4" s="26"/>
      <c r="F4" t="s">
        <v>8219</v>
      </c>
      <c r="G4" s="24">
        <v>1</v>
      </c>
      <c r="H4" s="25">
        <f t="shared" si="1"/>
        <v>-193.42517162471395</v>
      </c>
      <c r="I4" s="20">
        <f t="shared" si="0"/>
        <v>37413.297018050049</v>
      </c>
      <c r="J4" s="21" t="s">
        <v>8412</v>
      </c>
      <c r="K4" s="17">
        <f t="shared" si="2"/>
        <v>-0.22909555321053027</v>
      </c>
      <c r="L4" s="26"/>
      <c r="M4" t="s">
        <v>8221</v>
      </c>
      <c r="N4" s="24">
        <v>0</v>
      </c>
      <c r="O4" s="25">
        <f t="shared" si="3"/>
        <v>-17.709803921568628</v>
      </c>
      <c r="P4" s="20">
        <f t="shared" si="4"/>
        <v>313.63715494040758</v>
      </c>
      <c r="Q4" s="21" t="s">
        <v>8412</v>
      </c>
      <c r="R4" s="17">
        <f t="shared" si="5"/>
        <v>-0.28830859714434109</v>
      </c>
    </row>
    <row r="5" spans="1:18" x14ac:dyDescent="0.2">
      <c r="A5" t="s">
        <v>8404</v>
      </c>
      <c r="B5" s="17">
        <f>MIN($G$2:$G$2186)</f>
        <v>1</v>
      </c>
      <c r="C5" s="17">
        <f>MIN($N$2:$N$1531)</f>
        <v>0</v>
      </c>
      <c r="E5" s="26"/>
      <c r="F5" t="s">
        <v>8219</v>
      </c>
      <c r="G5" s="24">
        <v>2</v>
      </c>
      <c r="H5" s="25">
        <f t="shared" si="1"/>
        <v>-192.42517162471395</v>
      </c>
      <c r="I5" s="20">
        <f t="shared" si="0"/>
        <v>37027.446674800623</v>
      </c>
      <c r="J5" s="22">
        <f>AVERAGE(I$2:I$2186)</f>
        <v>712840.9867348104</v>
      </c>
      <c r="K5" s="17">
        <f t="shared" si="2"/>
        <v>-0.22791113883836661</v>
      </c>
      <c r="L5" s="26"/>
      <c r="M5" t="s">
        <v>8221</v>
      </c>
      <c r="N5" s="24">
        <v>0</v>
      </c>
      <c r="O5" s="25">
        <f t="shared" si="3"/>
        <v>-17.709803921568628</v>
      </c>
      <c r="P5" s="20">
        <f t="shared" si="4"/>
        <v>313.63715494040758</v>
      </c>
      <c r="Q5" s="23">
        <f>AVERAGE(P:P)</f>
        <v>3773.2216685890057</v>
      </c>
      <c r="R5" s="17">
        <f t="shared" si="5"/>
        <v>-0.28830859714434109</v>
      </c>
    </row>
    <row r="6" spans="1:18" x14ac:dyDescent="0.2">
      <c r="A6" t="s">
        <v>8405</v>
      </c>
      <c r="B6" s="17">
        <f>MAX($G$2:$G$2186)</f>
        <v>26457</v>
      </c>
      <c r="C6" s="17">
        <f>MAX($N$2:$N$1531)</f>
        <v>1293</v>
      </c>
      <c r="E6" s="26"/>
      <c r="F6" t="s">
        <v>8219</v>
      </c>
      <c r="G6" s="24">
        <v>3</v>
      </c>
      <c r="H6" s="25">
        <f t="shared" si="1"/>
        <v>-191.42517162471395</v>
      </c>
      <c r="I6" s="20">
        <f t="shared" si="0"/>
        <v>36643.596331551191</v>
      </c>
      <c r="K6" s="17">
        <f t="shared" si="2"/>
        <v>-0.22672672446620298</v>
      </c>
      <c r="L6" s="26"/>
      <c r="M6" t="s">
        <v>8221</v>
      </c>
      <c r="N6" s="24">
        <v>0</v>
      </c>
      <c r="O6" s="25">
        <f t="shared" si="3"/>
        <v>-17.709803921568628</v>
      </c>
      <c r="P6" s="20">
        <f t="shared" si="4"/>
        <v>313.63715494040758</v>
      </c>
      <c r="R6" s="17">
        <f t="shared" si="5"/>
        <v>-0.28830859714434109</v>
      </c>
    </row>
    <row r="7" spans="1:18" x14ac:dyDescent="0.2">
      <c r="A7" t="s">
        <v>8406</v>
      </c>
      <c r="B7" s="18">
        <f>_xlfn.VAR.P(G:G)</f>
        <v>712840.9867348104</v>
      </c>
      <c r="C7" s="19">
        <f>_xlfn.VAR.P(N:N)</f>
        <v>3773.2216685890044</v>
      </c>
      <c r="E7" s="26"/>
      <c r="F7" t="s">
        <v>8219</v>
      </c>
      <c r="G7" s="24">
        <v>3</v>
      </c>
      <c r="H7" s="25">
        <f t="shared" si="1"/>
        <v>-191.42517162471395</v>
      </c>
      <c r="I7" s="20">
        <f t="shared" si="0"/>
        <v>36643.596331551191</v>
      </c>
      <c r="J7" s="21" t="s">
        <v>8410</v>
      </c>
      <c r="K7" s="17">
        <f t="shared" si="2"/>
        <v>-0.22672672446620298</v>
      </c>
      <c r="L7" s="26"/>
      <c r="M7" t="s">
        <v>8221</v>
      </c>
      <c r="N7" s="24">
        <v>0</v>
      </c>
      <c r="O7" s="25">
        <f t="shared" si="3"/>
        <v>-17.709803921568628</v>
      </c>
      <c r="P7" s="20">
        <f t="shared" si="4"/>
        <v>313.63715494040758</v>
      </c>
      <c r="Q7" s="21" t="s">
        <v>8410</v>
      </c>
      <c r="R7" s="17">
        <f t="shared" si="5"/>
        <v>-0.28830859714434109</v>
      </c>
    </row>
    <row r="8" spans="1:18" x14ac:dyDescent="0.2">
      <c r="A8" t="s">
        <v>8407</v>
      </c>
      <c r="B8" s="29">
        <f>_xlfn.STDEV.P(G:G)</f>
        <v>844.29910975602149</v>
      </c>
      <c r="C8" s="32">
        <f>_xlfn.STDEV.P(N:N)</f>
        <v>61.426555076684906</v>
      </c>
      <c r="E8" s="26"/>
      <c r="F8" t="s">
        <v>8219</v>
      </c>
      <c r="G8" s="24">
        <v>3</v>
      </c>
      <c r="H8" s="25">
        <f t="shared" si="1"/>
        <v>-191.42517162471395</v>
      </c>
      <c r="I8" s="20">
        <f t="shared" si="0"/>
        <v>36643.596331551191</v>
      </c>
      <c r="J8" s="30">
        <f>SQRT(J5)</f>
        <v>844.29910975602149</v>
      </c>
      <c r="K8" s="17">
        <f t="shared" si="2"/>
        <v>-0.22672672446620298</v>
      </c>
      <c r="L8" s="26"/>
      <c r="M8" t="s">
        <v>8221</v>
      </c>
      <c r="N8" s="24">
        <v>0</v>
      </c>
      <c r="O8" s="25">
        <f t="shared" si="3"/>
        <v>-17.709803921568628</v>
      </c>
      <c r="P8" s="20">
        <f t="shared" si="4"/>
        <v>313.63715494040758</v>
      </c>
      <c r="Q8" s="31">
        <f>SQRT(Q5)</f>
        <v>61.42655507668492</v>
      </c>
      <c r="R8" s="17">
        <f t="shared" si="5"/>
        <v>-0.28830859714434109</v>
      </c>
    </row>
    <row r="9" spans="1:18" x14ac:dyDescent="0.2">
      <c r="E9" s="26"/>
      <c r="F9" t="s">
        <v>8219</v>
      </c>
      <c r="G9" s="24">
        <v>3</v>
      </c>
      <c r="H9" s="25">
        <f t="shared" si="1"/>
        <v>-191.42517162471395</v>
      </c>
      <c r="I9" s="20">
        <f t="shared" si="0"/>
        <v>36643.596331551191</v>
      </c>
      <c r="K9" s="17">
        <f t="shared" si="2"/>
        <v>-0.22672672446620298</v>
      </c>
      <c r="L9" s="26"/>
      <c r="M9" t="s">
        <v>8221</v>
      </c>
      <c r="N9" s="24">
        <v>0</v>
      </c>
      <c r="O9" s="25">
        <f t="shared" si="3"/>
        <v>-17.709803921568628</v>
      </c>
      <c r="P9" s="20">
        <f t="shared" si="4"/>
        <v>313.63715494040758</v>
      </c>
      <c r="R9" s="17">
        <f t="shared" si="5"/>
        <v>-0.28830859714434109</v>
      </c>
    </row>
    <row r="10" spans="1:18" x14ac:dyDescent="0.2">
      <c r="E10" s="26"/>
      <c r="F10" t="s">
        <v>8219</v>
      </c>
      <c r="G10" s="24">
        <v>3</v>
      </c>
      <c r="H10" s="25">
        <f t="shared" si="1"/>
        <v>-191.42517162471395</v>
      </c>
      <c r="I10" s="20">
        <f t="shared" si="0"/>
        <v>36643.596331551191</v>
      </c>
      <c r="K10" s="17">
        <f t="shared" si="2"/>
        <v>-0.22672672446620298</v>
      </c>
      <c r="L10" s="26"/>
      <c r="M10" t="s">
        <v>8221</v>
      </c>
      <c r="N10" s="24">
        <v>0</v>
      </c>
      <c r="O10" s="25">
        <f t="shared" si="3"/>
        <v>-17.709803921568628</v>
      </c>
      <c r="P10" s="20">
        <f t="shared" si="4"/>
        <v>313.63715494040758</v>
      </c>
      <c r="R10" s="17">
        <f t="shared" si="5"/>
        <v>-0.28830859714434109</v>
      </c>
    </row>
    <row r="11" spans="1:18" x14ac:dyDescent="0.2">
      <c r="A11" t="s">
        <v>8413</v>
      </c>
      <c r="B11" s="17">
        <f>B3+B8</f>
        <v>1038.7242813807354</v>
      </c>
      <c r="C11" s="17">
        <f>C3+C8</f>
        <v>79.136358998253542</v>
      </c>
      <c r="E11" s="26"/>
      <c r="F11" t="s">
        <v>8219</v>
      </c>
      <c r="G11" s="24">
        <v>3</v>
      </c>
      <c r="H11" s="25">
        <f t="shared" si="1"/>
        <v>-191.42517162471395</v>
      </c>
      <c r="I11" s="20">
        <f t="shared" si="0"/>
        <v>36643.596331551191</v>
      </c>
      <c r="K11" s="17">
        <f t="shared" si="2"/>
        <v>-0.22672672446620298</v>
      </c>
      <c r="L11" s="26"/>
      <c r="M11" t="s">
        <v>8221</v>
      </c>
      <c r="N11" s="24">
        <v>0</v>
      </c>
      <c r="O11" s="25">
        <f t="shared" si="3"/>
        <v>-17.709803921568628</v>
      </c>
      <c r="P11" s="20">
        <f t="shared" si="4"/>
        <v>313.63715494040758</v>
      </c>
      <c r="R11" s="17">
        <f t="shared" si="5"/>
        <v>-0.28830859714434109</v>
      </c>
    </row>
    <row r="12" spans="1:18" x14ac:dyDescent="0.2">
      <c r="A12" t="s">
        <v>8414</v>
      </c>
      <c r="B12" s="17">
        <f>B3-B8</f>
        <v>-649.87393813130757</v>
      </c>
      <c r="C12" s="17">
        <f>C3-C8</f>
        <v>-43.716751155116278</v>
      </c>
      <c r="E12" s="26"/>
      <c r="F12" t="s">
        <v>8219</v>
      </c>
      <c r="G12" s="24">
        <v>3</v>
      </c>
      <c r="H12" s="25">
        <f t="shared" si="1"/>
        <v>-191.42517162471395</v>
      </c>
      <c r="I12" s="20">
        <f t="shared" si="0"/>
        <v>36643.596331551191</v>
      </c>
      <c r="K12" s="17">
        <f t="shared" si="2"/>
        <v>-0.22672672446620298</v>
      </c>
      <c r="L12" s="26"/>
      <c r="M12" t="s">
        <v>8221</v>
      </c>
      <c r="N12" s="24">
        <v>0</v>
      </c>
      <c r="O12" s="25">
        <f t="shared" si="3"/>
        <v>-17.709803921568628</v>
      </c>
      <c r="P12" s="20">
        <f t="shared" si="4"/>
        <v>313.63715494040758</v>
      </c>
      <c r="R12" s="17">
        <f t="shared" si="5"/>
        <v>-0.28830859714434109</v>
      </c>
    </row>
    <row r="13" spans="1:18" x14ac:dyDescent="0.2">
      <c r="E13" s="26"/>
      <c r="F13" t="s">
        <v>8219</v>
      </c>
      <c r="G13" s="24">
        <v>3</v>
      </c>
      <c r="H13" s="25">
        <f t="shared" si="1"/>
        <v>-191.42517162471395</v>
      </c>
      <c r="I13" s="20">
        <f t="shared" si="0"/>
        <v>36643.596331551191</v>
      </c>
      <c r="K13" s="17">
        <f t="shared" si="2"/>
        <v>-0.22672672446620298</v>
      </c>
      <c r="L13" s="26"/>
      <c r="M13" t="s">
        <v>8221</v>
      </c>
      <c r="N13" s="24">
        <v>0</v>
      </c>
      <c r="O13" s="25">
        <f t="shared" si="3"/>
        <v>-17.709803921568628</v>
      </c>
      <c r="P13" s="20">
        <f t="shared" si="4"/>
        <v>313.63715494040758</v>
      </c>
      <c r="R13" s="17">
        <f t="shared" si="5"/>
        <v>-0.28830859714434109</v>
      </c>
    </row>
    <row r="14" spans="1:18" x14ac:dyDescent="0.2">
      <c r="E14" s="26"/>
      <c r="F14" t="s">
        <v>8219</v>
      </c>
      <c r="G14" s="24">
        <v>3</v>
      </c>
      <c r="H14" s="25">
        <f t="shared" si="1"/>
        <v>-191.42517162471395</v>
      </c>
      <c r="I14" s="20">
        <f t="shared" si="0"/>
        <v>36643.596331551191</v>
      </c>
      <c r="K14" s="17">
        <f t="shared" si="2"/>
        <v>-0.22672672446620298</v>
      </c>
      <c r="L14" s="26"/>
      <c r="M14" t="s">
        <v>8221</v>
      </c>
      <c r="N14" s="24">
        <v>0</v>
      </c>
      <c r="O14" s="25">
        <f t="shared" si="3"/>
        <v>-17.709803921568628</v>
      </c>
      <c r="P14" s="20">
        <f t="shared" si="4"/>
        <v>313.63715494040758</v>
      </c>
      <c r="R14" s="17">
        <f t="shared" si="5"/>
        <v>-0.28830859714434109</v>
      </c>
    </row>
    <row r="15" spans="1:18" x14ac:dyDescent="0.2">
      <c r="E15" s="26"/>
      <c r="F15" t="s">
        <v>8219</v>
      </c>
      <c r="G15" s="24">
        <v>3</v>
      </c>
      <c r="H15" s="25">
        <f t="shared" si="1"/>
        <v>-191.42517162471395</v>
      </c>
      <c r="I15" s="20">
        <f t="shared" si="0"/>
        <v>36643.596331551191</v>
      </c>
      <c r="K15" s="17">
        <f t="shared" si="2"/>
        <v>-0.22672672446620298</v>
      </c>
      <c r="L15" s="26"/>
      <c r="M15" t="s">
        <v>8221</v>
      </c>
      <c r="N15" s="24">
        <v>0</v>
      </c>
      <c r="O15" s="25">
        <f t="shared" si="3"/>
        <v>-17.709803921568628</v>
      </c>
      <c r="P15" s="20">
        <f t="shared" si="4"/>
        <v>313.63715494040758</v>
      </c>
      <c r="R15" s="17">
        <f t="shared" si="5"/>
        <v>-0.28830859714434109</v>
      </c>
    </row>
    <row r="16" spans="1:18" x14ac:dyDescent="0.2">
      <c r="E16" s="26"/>
      <c r="F16" t="s">
        <v>8219</v>
      </c>
      <c r="G16" s="24">
        <v>4</v>
      </c>
      <c r="H16" s="25">
        <f t="shared" si="1"/>
        <v>-190.42517162471395</v>
      </c>
      <c r="I16" s="20">
        <f t="shared" si="0"/>
        <v>36261.745988301765</v>
      </c>
      <c r="K16" s="17">
        <f t="shared" si="2"/>
        <v>-0.22554231009403933</v>
      </c>
      <c r="L16" s="26"/>
      <c r="M16" t="s">
        <v>8221</v>
      </c>
      <c r="N16" s="24">
        <v>0</v>
      </c>
      <c r="O16" s="25">
        <f t="shared" si="3"/>
        <v>-17.709803921568628</v>
      </c>
      <c r="P16" s="20">
        <f t="shared" si="4"/>
        <v>313.63715494040758</v>
      </c>
      <c r="R16" s="17">
        <f t="shared" si="5"/>
        <v>-0.28830859714434109</v>
      </c>
    </row>
    <row r="17" spans="1:18" x14ac:dyDescent="0.2">
      <c r="A17" s="27" t="s">
        <v>8418</v>
      </c>
      <c r="B17" s="27"/>
      <c r="E17" s="26"/>
      <c r="F17" t="s">
        <v>8219</v>
      </c>
      <c r="G17" s="24">
        <v>4</v>
      </c>
      <c r="H17" s="25">
        <f t="shared" si="1"/>
        <v>-190.42517162471395</v>
      </c>
      <c r="I17" s="20">
        <f t="shared" si="0"/>
        <v>36261.745988301765</v>
      </c>
      <c r="K17" s="17">
        <f t="shared" si="2"/>
        <v>-0.22554231009403933</v>
      </c>
      <c r="L17" s="26"/>
      <c r="M17" t="s">
        <v>8221</v>
      </c>
      <c r="N17" s="24">
        <v>0</v>
      </c>
      <c r="O17" s="25">
        <f t="shared" si="3"/>
        <v>-17.709803921568628</v>
      </c>
      <c r="P17" s="20">
        <f t="shared" si="4"/>
        <v>313.63715494040758</v>
      </c>
      <c r="R17" s="17">
        <f t="shared" si="5"/>
        <v>-0.28830859714434109</v>
      </c>
    </row>
    <row r="18" spans="1:18" x14ac:dyDescent="0.2">
      <c r="A18" s="28" t="s">
        <v>8419</v>
      </c>
      <c r="B18" s="28"/>
      <c r="E18" s="26"/>
      <c r="F18" t="s">
        <v>8219</v>
      </c>
      <c r="G18" s="24">
        <v>4</v>
      </c>
      <c r="H18" s="25">
        <f t="shared" si="1"/>
        <v>-190.42517162471395</v>
      </c>
      <c r="I18" s="20">
        <f t="shared" si="0"/>
        <v>36261.745988301765</v>
      </c>
      <c r="K18" s="17">
        <f t="shared" si="2"/>
        <v>-0.22554231009403933</v>
      </c>
      <c r="L18" s="26"/>
      <c r="M18" t="s">
        <v>8221</v>
      </c>
      <c r="N18" s="24">
        <v>0</v>
      </c>
      <c r="O18" s="25">
        <f t="shared" si="3"/>
        <v>-17.709803921568628</v>
      </c>
      <c r="P18" s="20">
        <f t="shared" si="4"/>
        <v>313.63715494040758</v>
      </c>
      <c r="R18" s="17">
        <f t="shared" si="5"/>
        <v>-0.28830859714434109</v>
      </c>
    </row>
    <row r="19" spans="1:18" x14ac:dyDescent="0.2">
      <c r="A19" s="28"/>
      <c r="B19" s="28"/>
      <c r="E19" s="26"/>
      <c r="F19" t="s">
        <v>8219</v>
      </c>
      <c r="G19" s="24">
        <v>4</v>
      </c>
      <c r="H19" s="25">
        <f t="shared" si="1"/>
        <v>-190.42517162471395</v>
      </c>
      <c r="I19" s="20">
        <f t="shared" si="0"/>
        <v>36261.745988301765</v>
      </c>
      <c r="K19" s="17">
        <f t="shared" si="2"/>
        <v>-0.22554231009403933</v>
      </c>
      <c r="L19" s="26"/>
      <c r="M19" t="s">
        <v>8221</v>
      </c>
      <c r="N19" s="24">
        <v>0</v>
      </c>
      <c r="O19" s="25">
        <f t="shared" si="3"/>
        <v>-17.709803921568628</v>
      </c>
      <c r="P19" s="20">
        <f t="shared" si="4"/>
        <v>313.63715494040758</v>
      </c>
      <c r="R19" s="17">
        <f t="shared" si="5"/>
        <v>-0.28830859714434109</v>
      </c>
    </row>
    <row r="20" spans="1:18" x14ac:dyDescent="0.2">
      <c r="A20" s="28"/>
      <c r="B20" s="28"/>
      <c r="E20" s="26"/>
      <c r="F20" t="s">
        <v>8219</v>
      </c>
      <c r="G20" s="24">
        <v>4</v>
      </c>
      <c r="H20" s="25">
        <f t="shared" si="1"/>
        <v>-190.42517162471395</v>
      </c>
      <c r="I20" s="20">
        <f t="shared" si="0"/>
        <v>36261.745988301765</v>
      </c>
      <c r="K20" s="17">
        <f t="shared" si="2"/>
        <v>-0.22554231009403933</v>
      </c>
      <c r="L20" s="26"/>
      <c r="M20" t="s">
        <v>8221</v>
      </c>
      <c r="N20" s="24">
        <v>0</v>
      </c>
      <c r="O20" s="25">
        <f t="shared" si="3"/>
        <v>-17.709803921568628</v>
      </c>
      <c r="P20" s="20">
        <f t="shared" si="4"/>
        <v>313.63715494040758</v>
      </c>
      <c r="R20" s="17">
        <f t="shared" si="5"/>
        <v>-0.28830859714434109</v>
      </c>
    </row>
    <row r="21" spans="1:18" x14ac:dyDescent="0.2">
      <c r="A21" s="28"/>
      <c r="B21" s="28"/>
      <c r="E21" s="26"/>
      <c r="F21" t="s">
        <v>8219</v>
      </c>
      <c r="G21" s="24">
        <v>5</v>
      </c>
      <c r="H21" s="25">
        <f t="shared" si="1"/>
        <v>-189.42517162471395</v>
      </c>
      <c r="I21" s="20">
        <f t="shared" si="0"/>
        <v>35881.89564505234</v>
      </c>
      <c r="K21" s="17">
        <f t="shared" si="2"/>
        <v>-0.2243578957218757</v>
      </c>
      <c r="L21" s="26"/>
      <c r="M21" t="s">
        <v>8221</v>
      </c>
      <c r="N21" s="24">
        <v>0</v>
      </c>
      <c r="O21" s="25">
        <f t="shared" si="3"/>
        <v>-17.709803921568628</v>
      </c>
      <c r="P21" s="20">
        <f t="shared" si="4"/>
        <v>313.63715494040758</v>
      </c>
      <c r="R21" s="17">
        <f t="shared" si="5"/>
        <v>-0.28830859714434109</v>
      </c>
    </row>
    <row r="22" spans="1:18" x14ac:dyDescent="0.2">
      <c r="A22" s="28"/>
      <c r="B22" s="28"/>
      <c r="E22" s="26"/>
      <c r="F22" t="s">
        <v>8219</v>
      </c>
      <c r="G22" s="24">
        <v>5</v>
      </c>
      <c r="H22" s="25">
        <f t="shared" si="1"/>
        <v>-189.42517162471395</v>
      </c>
      <c r="I22" s="20">
        <f t="shared" si="0"/>
        <v>35881.89564505234</v>
      </c>
      <c r="K22" s="17">
        <f t="shared" si="2"/>
        <v>-0.2243578957218757</v>
      </c>
      <c r="L22" s="26"/>
      <c r="M22" t="s">
        <v>8221</v>
      </c>
      <c r="N22" s="24">
        <v>0</v>
      </c>
      <c r="O22" s="25">
        <f t="shared" si="3"/>
        <v>-17.709803921568628</v>
      </c>
      <c r="P22" s="20">
        <f t="shared" si="4"/>
        <v>313.63715494040758</v>
      </c>
      <c r="R22" s="17">
        <f t="shared" si="5"/>
        <v>-0.28830859714434109</v>
      </c>
    </row>
    <row r="23" spans="1:18" x14ac:dyDescent="0.2">
      <c r="A23" s="28"/>
      <c r="B23" s="28"/>
      <c r="E23" s="26"/>
      <c r="F23" t="s">
        <v>8219</v>
      </c>
      <c r="G23" s="24">
        <v>5</v>
      </c>
      <c r="H23" s="25">
        <f t="shared" si="1"/>
        <v>-189.42517162471395</v>
      </c>
      <c r="I23" s="20">
        <f t="shared" si="0"/>
        <v>35881.89564505234</v>
      </c>
      <c r="K23" s="17">
        <f t="shared" si="2"/>
        <v>-0.2243578957218757</v>
      </c>
      <c r="L23" s="26"/>
      <c r="M23" t="s">
        <v>8221</v>
      </c>
      <c r="N23" s="24">
        <v>0</v>
      </c>
      <c r="O23" s="25">
        <f t="shared" si="3"/>
        <v>-17.709803921568628</v>
      </c>
      <c r="P23" s="20">
        <f t="shared" si="4"/>
        <v>313.63715494040758</v>
      </c>
      <c r="R23" s="17">
        <f t="shared" si="5"/>
        <v>-0.28830859714434109</v>
      </c>
    </row>
    <row r="24" spans="1:18" x14ac:dyDescent="0.2">
      <c r="A24" s="28"/>
      <c r="B24" s="28"/>
      <c r="E24" s="26"/>
      <c r="F24" t="s">
        <v>8219</v>
      </c>
      <c r="G24" s="24">
        <v>6</v>
      </c>
      <c r="H24" s="25">
        <f t="shared" si="1"/>
        <v>-188.42517162471395</v>
      </c>
      <c r="I24" s="20">
        <f t="shared" si="0"/>
        <v>35504.045301802907</v>
      </c>
      <c r="K24" s="17">
        <f t="shared" si="2"/>
        <v>-0.22317348134971204</v>
      </c>
      <c r="L24" s="26"/>
      <c r="M24" t="s">
        <v>8221</v>
      </c>
      <c r="N24" s="24">
        <v>0</v>
      </c>
      <c r="O24" s="25">
        <f t="shared" si="3"/>
        <v>-17.709803921568628</v>
      </c>
      <c r="P24" s="20">
        <f t="shared" si="4"/>
        <v>313.63715494040758</v>
      </c>
      <c r="R24" s="17">
        <f t="shared" si="5"/>
        <v>-0.28830859714434109</v>
      </c>
    </row>
    <row r="25" spans="1:18" x14ac:dyDescent="0.2">
      <c r="A25" s="28"/>
      <c r="B25" s="28"/>
      <c r="E25" s="26"/>
      <c r="F25" t="s">
        <v>8219</v>
      </c>
      <c r="G25" s="24">
        <v>6</v>
      </c>
      <c r="H25" s="25">
        <f t="shared" si="1"/>
        <v>-188.42517162471395</v>
      </c>
      <c r="I25" s="20">
        <f t="shared" si="0"/>
        <v>35504.045301802907</v>
      </c>
      <c r="K25" s="17">
        <f t="shared" si="2"/>
        <v>-0.22317348134971204</v>
      </c>
      <c r="L25" s="26"/>
      <c r="M25" t="s">
        <v>8221</v>
      </c>
      <c r="N25" s="24">
        <v>0</v>
      </c>
      <c r="O25" s="25">
        <f t="shared" si="3"/>
        <v>-17.709803921568628</v>
      </c>
      <c r="P25" s="20">
        <f t="shared" si="4"/>
        <v>313.63715494040758</v>
      </c>
      <c r="R25" s="17">
        <f t="shared" si="5"/>
        <v>-0.28830859714434109</v>
      </c>
    </row>
    <row r="26" spans="1:18" x14ac:dyDescent="0.2">
      <c r="A26" s="28"/>
      <c r="B26" s="28"/>
      <c r="E26" s="26"/>
      <c r="F26" t="s">
        <v>8219</v>
      </c>
      <c r="G26" s="24">
        <v>6</v>
      </c>
      <c r="H26" s="25">
        <f t="shared" si="1"/>
        <v>-188.42517162471395</v>
      </c>
      <c r="I26" s="20">
        <f t="shared" si="0"/>
        <v>35504.045301802907</v>
      </c>
      <c r="K26" s="17">
        <f t="shared" si="2"/>
        <v>-0.22317348134971204</v>
      </c>
      <c r="L26" s="26"/>
      <c r="M26" t="s">
        <v>8221</v>
      </c>
      <c r="N26" s="24">
        <v>0</v>
      </c>
      <c r="O26" s="25">
        <f t="shared" si="3"/>
        <v>-17.709803921568628</v>
      </c>
      <c r="P26" s="20">
        <f t="shared" si="4"/>
        <v>313.63715494040758</v>
      </c>
      <c r="R26" s="17">
        <f t="shared" si="5"/>
        <v>-0.28830859714434109</v>
      </c>
    </row>
    <row r="27" spans="1:18" x14ac:dyDescent="0.2">
      <c r="E27" s="26"/>
      <c r="F27" t="s">
        <v>8219</v>
      </c>
      <c r="G27" s="24">
        <v>6</v>
      </c>
      <c r="H27" s="25">
        <f t="shared" si="1"/>
        <v>-188.42517162471395</v>
      </c>
      <c r="I27" s="20">
        <f t="shared" si="0"/>
        <v>35504.045301802907</v>
      </c>
      <c r="K27" s="17">
        <f t="shared" si="2"/>
        <v>-0.22317348134971204</v>
      </c>
      <c r="L27" s="26"/>
      <c r="M27" t="s">
        <v>8221</v>
      </c>
      <c r="N27" s="24">
        <v>0</v>
      </c>
      <c r="O27" s="25">
        <f t="shared" si="3"/>
        <v>-17.709803921568628</v>
      </c>
      <c r="P27" s="20">
        <f t="shared" si="4"/>
        <v>313.63715494040758</v>
      </c>
      <c r="R27" s="17">
        <f t="shared" si="5"/>
        <v>-0.28830859714434109</v>
      </c>
    </row>
    <row r="28" spans="1:18" x14ac:dyDescent="0.2">
      <c r="E28" s="26"/>
      <c r="F28" t="s">
        <v>8219</v>
      </c>
      <c r="G28" s="24">
        <v>6</v>
      </c>
      <c r="H28" s="25">
        <f t="shared" si="1"/>
        <v>-188.42517162471395</v>
      </c>
      <c r="I28" s="20">
        <f t="shared" si="0"/>
        <v>35504.045301802907</v>
      </c>
      <c r="K28" s="17">
        <f t="shared" si="2"/>
        <v>-0.22317348134971204</v>
      </c>
      <c r="L28" s="26"/>
      <c r="M28" t="s">
        <v>8221</v>
      </c>
      <c r="N28" s="24">
        <v>0</v>
      </c>
      <c r="O28" s="25">
        <f t="shared" si="3"/>
        <v>-17.709803921568628</v>
      </c>
      <c r="P28" s="20">
        <f t="shared" si="4"/>
        <v>313.63715494040758</v>
      </c>
      <c r="R28" s="17">
        <f t="shared" si="5"/>
        <v>-0.28830859714434109</v>
      </c>
    </row>
    <row r="29" spans="1:18" x14ac:dyDescent="0.2">
      <c r="E29" s="26"/>
      <c r="F29" t="s">
        <v>8219</v>
      </c>
      <c r="G29" s="24">
        <v>7</v>
      </c>
      <c r="H29" s="25">
        <f t="shared" si="1"/>
        <v>-187.42517162471395</v>
      </c>
      <c r="I29" s="20">
        <f t="shared" si="0"/>
        <v>35128.194958553482</v>
      </c>
      <c r="K29" s="17">
        <f t="shared" si="2"/>
        <v>-0.22198906697754842</v>
      </c>
      <c r="L29" s="26"/>
      <c r="M29" t="s">
        <v>8221</v>
      </c>
      <c r="N29" s="24">
        <v>0</v>
      </c>
      <c r="O29" s="25">
        <f t="shared" si="3"/>
        <v>-17.709803921568628</v>
      </c>
      <c r="P29" s="20">
        <f t="shared" si="4"/>
        <v>313.63715494040758</v>
      </c>
      <c r="R29" s="17">
        <f t="shared" si="5"/>
        <v>-0.28830859714434109</v>
      </c>
    </row>
    <row r="30" spans="1:18" x14ac:dyDescent="0.2">
      <c r="E30" s="26"/>
      <c r="F30" t="s">
        <v>8219</v>
      </c>
      <c r="G30" s="24">
        <v>7</v>
      </c>
      <c r="H30" s="25">
        <f t="shared" si="1"/>
        <v>-187.42517162471395</v>
      </c>
      <c r="I30" s="20">
        <f t="shared" si="0"/>
        <v>35128.194958553482</v>
      </c>
      <c r="K30" s="17">
        <f t="shared" si="2"/>
        <v>-0.22198906697754842</v>
      </c>
      <c r="L30" s="26"/>
      <c r="M30" t="s">
        <v>8221</v>
      </c>
      <c r="N30" s="24">
        <v>0</v>
      </c>
      <c r="O30" s="25">
        <f t="shared" si="3"/>
        <v>-17.709803921568628</v>
      </c>
      <c r="P30" s="20">
        <f t="shared" si="4"/>
        <v>313.63715494040758</v>
      </c>
      <c r="R30" s="17">
        <f t="shared" si="5"/>
        <v>-0.28830859714434109</v>
      </c>
    </row>
    <row r="31" spans="1:18" x14ac:dyDescent="0.2">
      <c r="E31" s="26"/>
      <c r="F31" t="s">
        <v>8219</v>
      </c>
      <c r="G31" s="24">
        <v>7</v>
      </c>
      <c r="H31" s="25">
        <f t="shared" si="1"/>
        <v>-187.42517162471395</v>
      </c>
      <c r="I31" s="20">
        <f t="shared" si="0"/>
        <v>35128.194958553482</v>
      </c>
      <c r="K31" s="17">
        <f t="shared" si="2"/>
        <v>-0.22198906697754842</v>
      </c>
      <c r="L31" s="26"/>
      <c r="M31" t="s">
        <v>8221</v>
      </c>
      <c r="N31" s="24">
        <v>0</v>
      </c>
      <c r="O31" s="25">
        <f t="shared" si="3"/>
        <v>-17.709803921568628</v>
      </c>
      <c r="P31" s="20">
        <f t="shared" si="4"/>
        <v>313.63715494040758</v>
      </c>
      <c r="R31" s="17">
        <f t="shared" si="5"/>
        <v>-0.28830859714434109</v>
      </c>
    </row>
    <row r="32" spans="1:18" x14ac:dyDescent="0.2">
      <c r="E32" s="26"/>
      <c r="F32" t="s">
        <v>8219</v>
      </c>
      <c r="G32" s="24">
        <v>7</v>
      </c>
      <c r="H32" s="25">
        <f t="shared" si="1"/>
        <v>-187.42517162471395</v>
      </c>
      <c r="I32" s="20">
        <f t="shared" si="0"/>
        <v>35128.194958553482</v>
      </c>
      <c r="K32" s="17">
        <f t="shared" si="2"/>
        <v>-0.22198906697754842</v>
      </c>
      <c r="L32" s="26"/>
      <c r="M32" t="s">
        <v>8221</v>
      </c>
      <c r="N32" s="24">
        <v>0</v>
      </c>
      <c r="O32" s="25">
        <f t="shared" si="3"/>
        <v>-17.709803921568628</v>
      </c>
      <c r="P32" s="20">
        <f t="shared" si="4"/>
        <v>313.63715494040758</v>
      </c>
      <c r="R32" s="17">
        <f t="shared" si="5"/>
        <v>-0.28830859714434109</v>
      </c>
    </row>
    <row r="33" spans="5:18" x14ac:dyDescent="0.2">
      <c r="E33" s="26"/>
      <c r="F33" t="s">
        <v>8219</v>
      </c>
      <c r="G33" s="24">
        <v>7</v>
      </c>
      <c r="H33" s="25">
        <f t="shared" si="1"/>
        <v>-187.42517162471395</v>
      </c>
      <c r="I33" s="20">
        <f t="shared" si="0"/>
        <v>35128.194958553482</v>
      </c>
      <c r="K33" s="17">
        <f t="shared" si="2"/>
        <v>-0.22198906697754842</v>
      </c>
      <c r="L33" s="26"/>
      <c r="M33" t="s">
        <v>8221</v>
      </c>
      <c r="N33" s="24">
        <v>0</v>
      </c>
      <c r="O33" s="25">
        <f t="shared" si="3"/>
        <v>-17.709803921568628</v>
      </c>
      <c r="P33" s="20">
        <f t="shared" si="4"/>
        <v>313.63715494040758</v>
      </c>
      <c r="R33" s="17">
        <f t="shared" si="5"/>
        <v>-0.28830859714434109</v>
      </c>
    </row>
    <row r="34" spans="5:18" x14ac:dyDescent="0.2">
      <c r="E34" s="26"/>
      <c r="F34" t="s">
        <v>8219</v>
      </c>
      <c r="G34" s="24">
        <v>7</v>
      </c>
      <c r="H34" s="25">
        <f t="shared" si="1"/>
        <v>-187.42517162471395</v>
      </c>
      <c r="I34" s="20">
        <f t="shared" si="0"/>
        <v>35128.194958553482</v>
      </c>
      <c r="K34" s="17">
        <f t="shared" si="2"/>
        <v>-0.22198906697754842</v>
      </c>
      <c r="L34" s="26"/>
      <c r="M34" t="s">
        <v>8221</v>
      </c>
      <c r="N34" s="24">
        <v>0</v>
      </c>
      <c r="O34" s="25">
        <f t="shared" si="3"/>
        <v>-17.709803921568628</v>
      </c>
      <c r="P34" s="20">
        <f t="shared" si="4"/>
        <v>313.63715494040758</v>
      </c>
      <c r="R34" s="17">
        <f t="shared" si="5"/>
        <v>-0.28830859714434109</v>
      </c>
    </row>
    <row r="35" spans="5:18" x14ac:dyDescent="0.2">
      <c r="E35" s="26"/>
      <c r="F35" t="s">
        <v>8219</v>
      </c>
      <c r="G35" s="24">
        <v>7</v>
      </c>
      <c r="H35" s="25">
        <f t="shared" si="1"/>
        <v>-187.42517162471395</v>
      </c>
      <c r="I35" s="20">
        <f t="shared" si="0"/>
        <v>35128.194958553482</v>
      </c>
      <c r="K35" s="17">
        <f t="shared" si="2"/>
        <v>-0.22198906697754842</v>
      </c>
      <c r="L35" s="26"/>
      <c r="M35" t="s">
        <v>8221</v>
      </c>
      <c r="N35" s="24">
        <v>0</v>
      </c>
      <c r="O35" s="25">
        <f t="shared" si="3"/>
        <v>-17.709803921568628</v>
      </c>
      <c r="P35" s="20">
        <f t="shared" si="4"/>
        <v>313.63715494040758</v>
      </c>
      <c r="R35" s="17">
        <f t="shared" si="5"/>
        <v>-0.28830859714434109</v>
      </c>
    </row>
    <row r="36" spans="5:18" x14ac:dyDescent="0.2">
      <c r="E36" s="26"/>
      <c r="F36" t="s">
        <v>8219</v>
      </c>
      <c r="G36" s="24">
        <v>7</v>
      </c>
      <c r="H36" s="25">
        <f t="shared" si="1"/>
        <v>-187.42517162471395</v>
      </c>
      <c r="I36" s="20">
        <f t="shared" si="0"/>
        <v>35128.194958553482</v>
      </c>
      <c r="K36" s="17">
        <f t="shared" si="2"/>
        <v>-0.22198906697754842</v>
      </c>
      <c r="L36" s="26"/>
      <c r="M36" t="s">
        <v>8221</v>
      </c>
      <c r="N36" s="24">
        <v>0</v>
      </c>
      <c r="O36" s="25">
        <f t="shared" si="3"/>
        <v>-17.709803921568628</v>
      </c>
      <c r="P36" s="20">
        <f t="shared" si="4"/>
        <v>313.63715494040758</v>
      </c>
      <c r="R36" s="17">
        <f t="shared" si="5"/>
        <v>-0.28830859714434109</v>
      </c>
    </row>
    <row r="37" spans="5:18" x14ac:dyDescent="0.2">
      <c r="E37" s="26"/>
      <c r="F37" t="s">
        <v>8219</v>
      </c>
      <c r="G37" s="24">
        <v>7</v>
      </c>
      <c r="H37" s="25">
        <f t="shared" si="1"/>
        <v>-187.42517162471395</v>
      </c>
      <c r="I37" s="20">
        <f t="shared" si="0"/>
        <v>35128.194958553482</v>
      </c>
      <c r="K37" s="17">
        <f t="shared" si="2"/>
        <v>-0.22198906697754842</v>
      </c>
      <c r="L37" s="26"/>
      <c r="M37" t="s">
        <v>8221</v>
      </c>
      <c r="N37" s="24">
        <v>0</v>
      </c>
      <c r="O37" s="25">
        <f t="shared" si="3"/>
        <v>-17.709803921568628</v>
      </c>
      <c r="P37" s="20">
        <f t="shared" si="4"/>
        <v>313.63715494040758</v>
      </c>
      <c r="R37" s="17">
        <f t="shared" si="5"/>
        <v>-0.28830859714434109</v>
      </c>
    </row>
    <row r="38" spans="5:18" x14ac:dyDescent="0.2">
      <c r="E38" s="26"/>
      <c r="F38" t="s">
        <v>8219</v>
      </c>
      <c r="G38" s="24">
        <v>7</v>
      </c>
      <c r="H38" s="25">
        <f t="shared" si="1"/>
        <v>-187.42517162471395</v>
      </c>
      <c r="I38" s="20">
        <f t="shared" si="0"/>
        <v>35128.194958553482</v>
      </c>
      <c r="K38" s="17">
        <f t="shared" si="2"/>
        <v>-0.22198906697754842</v>
      </c>
      <c r="L38" s="26"/>
      <c r="M38" t="s">
        <v>8221</v>
      </c>
      <c r="N38" s="24">
        <v>0</v>
      </c>
      <c r="O38" s="25">
        <f t="shared" si="3"/>
        <v>-17.709803921568628</v>
      </c>
      <c r="P38" s="20">
        <f t="shared" si="4"/>
        <v>313.63715494040758</v>
      </c>
      <c r="R38" s="17">
        <f t="shared" si="5"/>
        <v>-0.28830859714434109</v>
      </c>
    </row>
    <row r="39" spans="5:18" x14ac:dyDescent="0.2">
      <c r="E39" s="26"/>
      <c r="F39" t="s">
        <v>8219</v>
      </c>
      <c r="G39" s="24">
        <v>8</v>
      </c>
      <c r="H39" s="25">
        <f t="shared" si="1"/>
        <v>-186.42517162471395</v>
      </c>
      <c r="I39" s="20">
        <f t="shared" si="0"/>
        <v>34754.34461530405</v>
      </c>
      <c r="K39" s="17">
        <f t="shared" si="2"/>
        <v>-0.22080465260538476</v>
      </c>
      <c r="L39" s="26"/>
      <c r="M39" t="s">
        <v>8221</v>
      </c>
      <c r="N39" s="24">
        <v>0</v>
      </c>
      <c r="O39" s="25">
        <f t="shared" si="3"/>
        <v>-17.709803921568628</v>
      </c>
      <c r="P39" s="20">
        <f t="shared" si="4"/>
        <v>313.63715494040758</v>
      </c>
      <c r="R39" s="17">
        <f t="shared" si="5"/>
        <v>-0.28830859714434109</v>
      </c>
    </row>
    <row r="40" spans="5:18" x14ac:dyDescent="0.2">
      <c r="E40" s="26"/>
      <c r="F40" t="s">
        <v>8219</v>
      </c>
      <c r="G40" s="24">
        <v>8</v>
      </c>
      <c r="H40" s="25">
        <f t="shared" si="1"/>
        <v>-186.42517162471395</v>
      </c>
      <c r="I40" s="20">
        <f t="shared" si="0"/>
        <v>34754.34461530405</v>
      </c>
      <c r="K40" s="17">
        <f t="shared" si="2"/>
        <v>-0.22080465260538476</v>
      </c>
      <c r="L40" s="26"/>
      <c r="M40" t="s">
        <v>8221</v>
      </c>
      <c r="N40" s="24">
        <v>0</v>
      </c>
      <c r="O40" s="25">
        <f t="shared" si="3"/>
        <v>-17.709803921568628</v>
      </c>
      <c r="P40" s="20">
        <f t="shared" si="4"/>
        <v>313.63715494040758</v>
      </c>
      <c r="R40" s="17">
        <f t="shared" si="5"/>
        <v>-0.28830859714434109</v>
      </c>
    </row>
    <row r="41" spans="5:18" x14ac:dyDescent="0.2">
      <c r="E41" s="26"/>
      <c r="F41" t="s">
        <v>8219</v>
      </c>
      <c r="G41" s="24">
        <v>8</v>
      </c>
      <c r="H41" s="25">
        <f t="shared" si="1"/>
        <v>-186.42517162471395</v>
      </c>
      <c r="I41" s="20">
        <f t="shared" si="0"/>
        <v>34754.34461530405</v>
      </c>
      <c r="K41" s="17">
        <f t="shared" si="2"/>
        <v>-0.22080465260538476</v>
      </c>
      <c r="L41" s="26"/>
      <c r="M41" t="s">
        <v>8221</v>
      </c>
      <c r="N41" s="24">
        <v>0</v>
      </c>
      <c r="O41" s="25">
        <f t="shared" si="3"/>
        <v>-17.709803921568628</v>
      </c>
      <c r="P41" s="20">
        <f t="shared" si="4"/>
        <v>313.63715494040758</v>
      </c>
      <c r="R41" s="17">
        <f t="shared" si="5"/>
        <v>-0.28830859714434109</v>
      </c>
    </row>
    <row r="42" spans="5:18" x14ac:dyDescent="0.2">
      <c r="E42" s="26"/>
      <c r="F42" t="s">
        <v>8219</v>
      </c>
      <c r="G42" s="24">
        <v>8</v>
      </c>
      <c r="H42" s="25">
        <f t="shared" si="1"/>
        <v>-186.42517162471395</v>
      </c>
      <c r="I42" s="20">
        <f t="shared" si="0"/>
        <v>34754.34461530405</v>
      </c>
      <c r="K42" s="17">
        <f t="shared" si="2"/>
        <v>-0.22080465260538476</v>
      </c>
      <c r="L42" s="26"/>
      <c r="M42" t="s">
        <v>8221</v>
      </c>
      <c r="N42" s="24">
        <v>0</v>
      </c>
      <c r="O42" s="25">
        <f t="shared" si="3"/>
        <v>-17.709803921568628</v>
      </c>
      <c r="P42" s="20">
        <f t="shared" si="4"/>
        <v>313.63715494040758</v>
      </c>
      <c r="R42" s="17">
        <f t="shared" si="5"/>
        <v>-0.28830859714434109</v>
      </c>
    </row>
    <row r="43" spans="5:18" x14ac:dyDescent="0.2">
      <c r="E43" s="26"/>
      <c r="F43" t="s">
        <v>8219</v>
      </c>
      <c r="G43" s="24">
        <v>8</v>
      </c>
      <c r="H43" s="25">
        <f t="shared" si="1"/>
        <v>-186.42517162471395</v>
      </c>
      <c r="I43" s="20">
        <f t="shared" si="0"/>
        <v>34754.34461530405</v>
      </c>
      <c r="K43" s="17">
        <f t="shared" si="2"/>
        <v>-0.22080465260538476</v>
      </c>
      <c r="L43" s="26"/>
      <c r="M43" t="s">
        <v>8221</v>
      </c>
      <c r="N43" s="24">
        <v>0</v>
      </c>
      <c r="O43" s="25">
        <f t="shared" si="3"/>
        <v>-17.709803921568628</v>
      </c>
      <c r="P43" s="20">
        <f t="shared" si="4"/>
        <v>313.63715494040758</v>
      </c>
      <c r="R43" s="17">
        <f t="shared" si="5"/>
        <v>-0.28830859714434109</v>
      </c>
    </row>
    <row r="44" spans="5:18" x14ac:dyDescent="0.2">
      <c r="E44" s="26"/>
      <c r="F44" t="s">
        <v>8219</v>
      </c>
      <c r="G44" s="24">
        <v>8</v>
      </c>
      <c r="H44" s="25">
        <f t="shared" si="1"/>
        <v>-186.42517162471395</v>
      </c>
      <c r="I44" s="20">
        <f t="shared" si="0"/>
        <v>34754.34461530405</v>
      </c>
      <c r="K44" s="17">
        <f t="shared" si="2"/>
        <v>-0.22080465260538476</v>
      </c>
      <c r="L44" s="26"/>
      <c r="M44" t="s">
        <v>8221</v>
      </c>
      <c r="N44" s="24">
        <v>0</v>
      </c>
      <c r="O44" s="25">
        <f t="shared" si="3"/>
        <v>-17.709803921568628</v>
      </c>
      <c r="P44" s="20">
        <f t="shared" si="4"/>
        <v>313.63715494040758</v>
      </c>
      <c r="R44" s="17">
        <f t="shared" si="5"/>
        <v>-0.28830859714434109</v>
      </c>
    </row>
    <row r="45" spans="5:18" x14ac:dyDescent="0.2">
      <c r="E45" s="26"/>
      <c r="F45" t="s">
        <v>8219</v>
      </c>
      <c r="G45" s="24">
        <v>8</v>
      </c>
      <c r="H45" s="25">
        <f t="shared" si="1"/>
        <v>-186.42517162471395</v>
      </c>
      <c r="I45" s="20">
        <f t="shared" si="0"/>
        <v>34754.34461530405</v>
      </c>
      <c r="K45" s="17">
        <f t="shared" si="2"/>
        <v>-0.22080465260538476</v>
      </c>
      <c r="L45" s="26"/>
      <c r="M45" t="s">
        <v>8221</v>
      </c>
      <c r="N45" s="24">
        <v>0</v>
      </c>
      <c r="O45" s="25">
        <f t="shared" si="3"/>
        <v>-17.709803921568628</v>
      </c>
      <c r="P45" s="20">
        <f t="shared" si="4"/>
        <v>313.63715494040758</v>
      </c>
      <c r="R45" s="17">
        <f t="shared" si="5"/>
        <v>-0.28830859714434109</v>
      </c>
    </row>
    <row r="46" spans="5:18" x14ac:dyDescent="0.2">
      <c r="E46" s="26"/>
      <c r="F46" t="s">
        <v>8219</v>
      </c>
      <c r="G46" s="24">
        <v>8</v>
      </c>
      <c r="H46" s="25">
        <f t="shared" si="1"/>
        <v>-186.42517162471395</v>
      </c>
      <c r="I46" s="20">
        <f t="shared" si="0"/>
        <v>34754.34461530405</v>
      </c>
      <c r="K46" s="17">
        <f t="shared" si="2"/>
        <v>-0.22080465260538476</v>
      </c>
      <c r="L46" s="26"/>
      <c r="M46" t="s">
        <v>8221</v>
      </c>
      <c r="N46" s="24">
        <v>0</v>
      </c>
      <c r="O46" s="25">
        <f t="shared" si="3"/>
        <v>-17.709803921568628</v>
      </c>
      <c r="P46" s="20">
        <f t="shared" si="4"/>
        <v>313.63715494040758</v>
      </c>
      <c r="R46" s="17">
        <f t="shared" si="5"/>
        <v>-0.28830859714434109</v>
      </c>
    </row>
    <row r="47" spans="5:18" x14ac:dyDescent="0.2">
      <c r="E47" s="26"/>
      <c r="F47" t="s">
        <v>8219</v>
      </c>
      <c r="G47" s="24">
        <v>8</v>
      </c>
      <c r="H47" s="25">
        <f t="shared" si="1"/>
        <v>-186.42517162471395</v>
      </c>
      <c r="I47" s="20">
        <f t="shared" si="0"/>
        <v>34754.34461530405</v>
      </c>
      <c r="K47" s="17">
        <f t="shared" si="2"/>
        <v>-0.22080465260538476</v>
      </c>
      <c r="L47" s="26"/>
      <c r="M47" t="s">
        <v>8221</v>
      </c>
      <c r="N47" s="24">
        <v>0</v>
      </c>
      <c r="O47" s="25">
        <f t="shared" si="3"/>
        <v>-17.709803921568628</v>
      </c>
      <c r="P47" s="20">
        <f t="shared" si="4"/>
        <v>313.63715494040758</v>
      </c>
      <c r="R47" s="17">
        <f t="shared" si="5"/>
        <v>-0.28830859714434109</v>
      </c>
    </row>
    <row r="48" spans="5:18" x14ac:dyDescent="0.2">
      <c r="E48" s="26"/>
      <c r="F48" t="s">
        <v>8219</v>
      </c>
      <c r="G48" s="24">
        <v>8</v>
      </c>
      <c r="H48" s="25">
        <f t="shared" si="1"/>
        <v>-186.42517162471395</v>
      </c>
      <c r="I48" s="20">
        <f t="shared" si="0"/>
        <v>34754.34461530405</v>
      </c>
      <c r="K48" s="17">
        <f t="shared" si="2"/>
        <v>-0.22080465260538476</v>
      </c>
      <c r="L48" s="26"/>
      <c r="M48" t="s">
        <v>8221</v>
      </c>
      <c r="N48" s="24">
        <v>0</v>
      </c>
      <c r="O48" s="25">
        <f t="shared" si="3"/>
        <v>-17.709803921568628</v>
      </c>
      <c r="P48" s="20">
        <f t="shared" si="4"/>
        <v>313.63715494040758</v>
      </c>
      <c r="R48" s="17">
        <f t="shared" si="5"/>
        <v>-0.28830859714434109</v>
      </c>
    </row>
    <row r="49" spans="5:18" x14ac:dyDescent="0.2">
      <c r="E49" s="26"/>
      <c r="F49" t="s">
        <v>8219</v>
      </c>
      <c r="G49" s="24">
        <v>8</v>
      </c>
      <c r="H49" s="25">
        <f t="shared" si="1"/>
        <v>-186.42517162471395</v>
      </c>
      <c r="I49" s="20">
        <f t="shared" si="0"/>
        <v>34754.34461530405</v>
      </c>
      <c r="K49" s="17">
        <f t="shared" si="2"/>
        <v>-0.22080465260538476</v>
      </c>
      <c r="L49" s="26"/>
      <c r="M49" t="s">
        <v>8221</v>
      </c>
      <c r="N49" s="24">
        <v>0</v>
      </c>
      <c r="O49" s="25">
        <f t="shared" si="3"/>
        <v>-17.709803921568628</v>
      </c>
      <c r="P49" s="20">
        <f t="shared" si="4"/>
        <v>313.63715494040758</v>
      </c>
      <c r="R49" s="17">
        <f t="shared" si="5"/>
        <v>-0.28830859714434109</v>
      </c>
    </row>
    <row r="50" spans="5:18" x14ac:dyDescent="0.2">
      <c r="E50" s="26"/>
      <c r="F50" t="s">
        <v>8219</v>
      </c>
      <c r="G50" s="24">
        <v>8</v>
      </c>
      <c r="H50" s="25">
        <f t="shared" si="1"/>
        <v>-186.42517162471395</v>
      </c>
      <c r="I50" s="20">
        <f t="shared" si="0"/>
        <v>34754.34461530405</v>
      </c>
      <c r="K50" s="17">
        <f t="shared" si="2"/>
        <v>-0.22080465260538476</v>
      </c>
      <c r="L50" s="26"/>
      <c r="M50" t="s">
        <v>8221</v>
      </c>
      <c r="N50" s="24">
        <v>0</v>
      </c>
      <c r="O50" s="25">
        <f t="shared" si="3"/>
        <v>-17.709803921568628</v>
      </c>
      <c r="P50" s="20">
        <f t="shared" si="4"/>
        <v>313.63715494040758</v>
      </c>
      <c r="R50" s="17">
        <f t="shared" si="5"/>
        <v>-0.28830859714434109</v>
      </c>
    </row>
    <row r="51" spans="5:18" x14ac:dyDescent="0.2">
      <c r="E51" s="26"/>
      <c r="F51" t="s">
        <v>8219</v>
      </c>
      <c r="G51" s="24">
        <v>8</v>
      </c>
      <c r="H51" s="25">
        <f t="shared" si="1"/>
        <v>-186.42517162471395</v>
      </c>
      <c r="I51" s="20">
        <f t="shared" si="0"/>
        <v>34754.34461530405</v>
      </c>
      <c r="K51" s="17">
        <f t="shared" si="2"/>
        <v>-0.22080465260538476</v>
      </c>
      <c r="L51" s="26"/>
      <c r="M51" t="s">
        <v>8221</v>
      </c>
      <c r="N51" s="24">
        <v>0</v>
      </c>
      <c r="O51" s="25">
        <f t="shared" si="3"/>
        <v>-17.709803921568628</v>
      </c>
      <c r="P51" s="20">
        <f t="shared" si="4"/>
        <v>313.63715494040758</v>
      </c>
      <c r="R51" s="17">
        <f t="shared" si="5"/>
        <v>-0.28830859714434109</v>
      </c>
    </row>
    <row r="52" spans="5:18" x14ac:dyDescent="0.2">
      <c r="E52" s="26"/>
      <c r="F52" t="s">
        <v>8219</v>
      </c>
      <c r="G52" s="24">
        <v>8</v>
      </c>
      <c r="H52" s="25">
        <f t="shared" si="1"/>
        <v>-186.42517162471395</v>
      </c>
      <c r="I52" s="20">
        <f t="shared" si="0"/>
        <v>34754.34461530405</v>
      </c>
      <c r="K52" s="17">
        <f t="shared" si="2"/>
        <v>-0.22080465260538476</v>
      </c>
      <c r="L52" s="26"/>
      <c r="M52" t="s">
        <v>8221</v>
      </c>
      <c r="N52" s="24">
        <v>0</v>
      </c>
      <c r="O52" s="25">
        <f t="shared" si="3"/>
        <v>-17.709803921568628</v>
      </c>
      <c r="P52" s="20">
        <f t="shared" si="4"/>
        <v>313.63715494040758</v>
      </c>
      <c r="R52" s="17">
        <f t="shared" si="5"/>
        <v>-0.28830859714434109</v>
      </c>
    </row>
    <row r="53" spans="5:18" x14ac:dyDescent="0.2">
      <c r="E53" s="26"/>
      <c r="F53" t="s">
        <v>8219</v>
      </c>
      <c r="G53" s="24">
        <v>8</v>
      </c>
      <c r="H53" s="25">
        <f t="shared" si="1"/>
        <v>-186.42517162471395</v>
      </c>
      <c r="I53" s="20">
        <f t="shared" si="0"/>
        <v>34754.34461530405</v>
      </c>
      <c r="K53" s="17">
        <f t="shared" si="2"/>
        <v>-0.22080465260538476</v>
      </c>
      <c r="L53" s="26"/>
      <c r="M53" t="s">
        <v>8221</v>
      </c>
      <c r="N53" s="24">
        <v>0</v>
      </c>
      <c r="O53" s="25">
        <f t="shared" si="3"/>
        <v>-17.709803921568628</v>
      </c>
      <c r="P53" s="20">
        <f t="shared" si="4"/>
        <v>313.63715494040758</v>
      </c>
      <c r="R53" s="17">
        <f t="shared" si="5"/>
        <v>-0.28830859714434109</v>
      </c>
    </row>
    <row r="54" spans="5:18" x14ac:dyDescent="0.2">
      <c r="E54" s="26"/>
      <c r="F54" t="s">
        <v>8219</v>
      </c>
      <c r="G54" s="24">
        <v>9</v>
      </c>
      <c r="H54" s="25">
        <f t="shared" si="1"/>
        <v>-185.42517162471395</v>
      </c>
      <c r="I54" s="20">
        <f t="shared" si="0"/>
        <v>34382.494272054624</v>
      </c>
      <c r="K54" s="17">
        <f t="shared" si="2"/>
        <v>-0.21962023823322113</v>
      </c>
      <c r="L54" s="26"/>
      <c r="M54" t="s">
        <v>8221</v>
      </c>
      <c r="N54" s="24">
        <v>0</v>
      </c>
      <c r="O54" s="25">
        <f t="shared" si="3"/>
        <v>-17.709803921568628</v>
      </c>
      <c r="P54" s="20">
        <f t="shared" si="4"/>
        <v>313.63715494040758</v>
      </c>
      <c r="R54" s="17">
        <f t="shared" si="5"/>
        <v>-0.28830859714434109</v>
      </c>
    </row>
    <row r="55" spans="5:18" x14ac:dyDescent="0.2">
      <c r="E55" s="26"/>
      <c r="F55" t="s">
        <v>8219</v>
      </c>
      <c r="G55" s="24">
        <v>9</v>
      </c>
      <c r="H55" s="25">
        <f t="shared" si="1"/>
        <v>-185.42517162471395</v>
      </c>
      <c r="I55" s="20">
        <f t="shared" si="0"/>
        <v>34382.494272054624</v>
      </c>
      <c r="K55" s="17">
        <f t="shared" si="2"/>
        <v>-0.21962023823322113</v>
      </c>
      <c r="L55" s="26"/>
      <c r="M55" t="s">
        <v>8221</v>
      </c>
      <c r="N55" s="24">
        <v>0</v>
      </c>
      <c r="O55" s="25">
        <f t="shared" si="3"/>
        <v>-17.709803921568628</v>
      </c>
      <c r="P55" s="20">
        <f t="shared" si="4"/>
        <v>313.63715494040758</v>
      </c>
      <c r="R55" s="17">
        <f t="shared" si="5"/>
        <v>-0.28830859714434109</v>
      </c>
    </row>
    <row r="56" spans="5:18" x14ac:dyDescent="0.2">
      <c r="E56" s="26"/>
      <c r="F56" t="s">
        <v>8219</v>
      </c>
      <c r="G56" s="24">
        <v>9</v>
      </c>
      <c r="H56" s="25">
        <f t="shared" si="1"/>
        <v>-185.42517162471395</v>
      </c>
      <c r="I56" s="20">
        <f t="shared" si="0"/>
        <v>34382.494272054624</v>
      </c>
      <c r="K56" s="17">
        <f t="shared" si="2"/>
        <v>-0.21962023823322113</v>
      </c>
      <c r="L56" s="26"/>
      <c r="M56" t="s">
        <v>8221</v>
      </c>
      <c r="N56" s="24">
        <v>0</v>
      </c>
      <c r="O56" s="25">
        <f t="shared" si="3"/>
        <v>-17.709803921568628</v>
      </c>
      <c r="P56" s="20">
        <f t="shared" si="4"/>
        <v>313.63715494040758</v>
      </c>
      <c r="R56" s="17">
        <f t="shared" si="5"/>
        <v>-0.28830859714434109</v>
      </c>
    </row>
    <row r="57" spans="5:18" x14ac:dyDescent="0.2">
      <c r="E57" s="26"/>
      <c r="F57" t="s">
        <v>8219</v>
      </c>
      <c r="G57" s="24">
        <v>9</v>
      </c>
      <c r="H57" s="25">
        <f t="shared" si="1"/>
        <v>-185.42517162471395</v>
      </c>
      <c r="I57" s="20">
        <f t="shared" si="0"/>
        <v>34382.494272054624</v>
      </c>
      <c r="K57" s="17">
        <f t="shared" si="2"/>
        <v>-0.21962023823322113</v>
      </c>
      <c r="L57" s="26"/>
      <c r="M57" t="s">
        <v>8221</v>
      </c>
      <c r="N57" s="24">
        <v>0</v>
      </c>
      <c r="O57" s="25">
        <f t="shared" si="3"/>
        <v>-17.709803921568628</v>
      </c>
      <c r="P57" s="20">
        <f t="shared" si="4"/>
        <v>313.63715494040758</v>
      </c>
      <c r="R57" s="17">
        <f t="shared" si="5"/>
        <v>-0.28830859714434109</v>
      </c>
    </row>
    <row r="58" spans="5:18" x14ac:dyDescent="0.2">
      <c r="E58" s="26"/>
      <c r="F58" t="s">
        <v>8219</v>
      </c>
      <c r="G58" s="24">
        <v>9</v>
      </c>
      <c r="H58" s="25">
        <f t="shared" si="1"/>
        <v>-185.42517162471395</v>
      </c>
      <c r="I58" s="20">
        <f t="shared" si="0"/>
        <v>34382.494272054624</v>
      </c>
      <c r="K58" s="17">
        <f t="shared" si="2"/>
        <v>-0.21962023823322113</v>
      </c>
      <c r="L58" s="26"/>
      <c r="M58" t="s">
        <v>8221</v>
      </c>
      <c r="N58" s="24">
        <v>0</v>
      </c>
      <c r="O58" s="25">
        <f t="shared" si="3"/>
        <v>-17.709803921568628</v>
      </c>
      <c r="P58" s="20">
        <f t="shared" si="4"/>
        <v>313.63715494040758</v>
      </c>
      <c r="R58" s="17">
        <f t="shared" si="5"/>
        <v>-0.28830859714434109</v>
      </c>
    </row>
    <row r="59" spans="5:18" x14ac:dyDescent="0.2">
      <c r="E59" s="26"/>
      <c r="F59" t="s">
        <v>8219</v>
      </c>
      <c r="G59" s="24">
        <v>9</v>
      </c>
      <c r="H59" s="25">
        <f t="shared" si="1"/>
        <v>-185.42517162471395</v>
      </c>
      <c r="I59" s="20">
        <f t="shared" si="0"/>
        <v>34382.494272054624</v>
      </c>
      <c r="K59" s="17">
        <f t="shared" si="2"/>
        <v>-0.21962023823322113</v>
      </c>
      <c r="L59" s="26"/>
      <c r="M59" t="s">
        <v>8221</v>
      </c>
      <c r="N59" s="24">
        <v>0</v>
      </c>
      <c r="O59" s="25">
        <f t="shared" si="3"/>
        <v>-17.709803921568628</v>
      </c>
      <c r="P59" s="20">
        <f t="shared" si="4"/>
        <v>313.63715494040758</v>
      </c>
      <c r="R59" s="17">
        <f t="shared" si="5"/>
        <v>-0.28830859714434109</v>
      </c>
    </row>
    <row r="60" spans="5:18" x14ac:dyDescent="0.2">
      <c r="E60" s="26"/>
      <c r="F60" t="s">
        <v>8219</v>
      </c>
      <c r="G60" s="24">
        <v>9</v>
      </c>
      <c r="H60" s="25">
        <f t="shared" si="1"/>
        <v>-185.42517162471395</v>
      </c>
      <c r="I60" s="20">
        <f t="shared" si="0"/>
        <v>34382.494272054624</v>
      </c>
      <c r="K60" s="17">
        <f t="shared" si="2"/>
        <v>-0.21962023823322113</v>
      </c>
      <c r="L60" s="26"/>
      <c r="M60" t="s">
        <v>8221</v>
      </c>
      <c r="N60" s="24">
        <v>0</v>
      </c>
      <c r="O60" s="25">
        <f t="shared" si="3"/>
        <v>-17.709803921568628</v>
      </c>
      <c r="P60" s="20">
        <f t="shared" si="4"/>
        <v>313.63715494040758</v>
      </c>
      <c r="R60" s="17">
        <f t="shared" si="5"/>
        <v>-0.28830859714434109</v>
      </c>
    </row>
    <row r="61" spans="5:18" x14ac:dyDescent="0.2">
      <c r="E61" s="26"/>
      <c r="F61" t="s">
        <v>8219</v>
      </c>
      <c r="G61" s="24">
        <v>9</v>
      </c>
      <c r="H61" s="25">
        <f t="shared" si="1"/>
        <v>-185.42517162471395</v>
      </c>
      <c r="I61" s="20">
        <f t="shared" si="0"/>
        <v>34382.494272054624</v>
      </c>
      <c r="K61" s="17">
        <f t="shared" si="2"/>
        <v>-0.21962023823322113</v>
      </c>
      <c r="L61" s="26"/>
      <c r="M61" t="s">
        <v>8221</v>
      </c>
      <c r="N61" s="24">
        <v>0</v>
      </c>
      <c r="O61" s="25">
        <f t="shared" si="3"/>
        <v>-17.709803921568628</v>
      </c>
      <c r="P61" s="20">
        <f t="shared" si="4"/>
        <v>313.63715494040758</v>
      </c>
      <c r="R61" s="17">
        <f t="shared" si="5"/>
        <v>-0.28830859714434109</v>
      </c>
    </row>
    <row r="62" spans="5:18" x14ac:dyDescent="0.2">
      <c r="E62" s="26"/>
      <c r="F62" t="s">
        <v>8219</v>
      </c>
      <c r="G62" s="24">
        <v>9</v>
      </c>
      <c r="H62" s="25">
        <f t="shared" si="1"/>
        <v>-185.42517162471395</v>
      </c>
      <c r="I62" s="20">
        <f t="shared" si="0"/>
        <v>34382.494272054624</v>
      </c>
      <c r="K62" s="17">
        <f t="shared" si="2"/>
        <v>-0.21962023823322113</v>
      </c>
      <c r="L62" s="26"/>
      <c r="M62" t="s">
        <v>8221</v>
      </c>
      <c r="N62" s="24">
        <v>0</v>
      </c>
      <c r="O62" s="25">
        <f t="shared" si="3"/>
        <v>-17.709803921568628</v>
      </c>
      <c r="P62" s="20">
        <f t="shared" si="4"/>
        <v>313.63715494040758</v>
      </c>
      <c r="R62" s="17">
        <f t="shared" si="5"/>
        <v>-0.28830859714434109</v>
      </c>
    </row>
    <row r="63" spans="5:18" x14ac:dyDescent="0.2">
      <c r="E63" s="26"/>
      <c r="F63" t="s">
        <v>8219</v>
      </c>
      <c r="G63" s="24">
        <v>9</v>
      </c>
      <c r="H63" s="25">
        <f t="shared" si="1"/>
        <v>-185.42517162471395</v>
      </c>
      <c r="I63" s="20">
        <f t="shared" si="0"/>
        <v>34382.494272054624</v>
      </c>
      <c r="K63" s="17">
        <f t="shared" si="2"/>
        <v>-0.21962023823322113</v>
      </c>
      <c r="L63" s="26"/>
      <c r="M63" t="s">
        <v>8221</v>
      </c>
      <c r="N63" s="24">
        <v>0</v>
      </c>
      <c r="O63" s="25">
        <f t="shared" si="3"/>
        <v>-17.709803921568628</v>
      </c>
      <c r="P63" s="20">
        <f t="shared" si="4"/>
        <v>313.63715494040758</v>
      </c>
      <c r="R63" s="17">
        <f t="shared" si="5"/>
        <v>-0.28830859714434109</v>
      </c>
    </row>
    <row r="64" spans="5:18" x14ac:dyDescent="0.2">
      <c r="E64" s="26"/>
      <c r="F64" t="s">
        <v>8219</v>
      </c>
      <c r="G64" s="24">
        <v>9</v>
      </c>
      <c r="H64" s="25">
        <f t="shared" si="1"/>
        <v>-185.42517162471395</v>
      </c>
      <c r="I64" s="20">
        <f t="shared" si="0"/>
        <v>34382.494272054624</v>
      </c>
      <c r="K64" s="17">
        <f t="shared" si="2"/>
        <v>-0.21962023823322113</v>
      </c>
      <c r="L64" s="26"/>
      <c r="M64" t="s">
        <v>8221</v>
      </c>
      <c r="N64" s="24">
        <v>0</v>
      </c>
      <c r="O64" s="25">
        <f t="shared" si="3"/>
        <v>-17.709803921568628</v>
      </c>
      <c r="P64" s="20">
        <f t="shared" si="4"/>
        <v>313.63715494040758</v>
      </c>
      <c r="R64" s="17">
        <f t="shared" si="5"/>
        <v>-0.28830859714434109</v>
      </c>
    </row>
    <row r="65" spans="5:18" x14ac:dyDescent="0.2">
      <c r="E65" s="26"/>
      <c r="F65" t="s">
        <v>8219</v>
      </c>
      <c r="G65" s="24">
        <v>9</v>
      </c>
      <c r="H65" s="25">
        <f t="shared" si="1"/>
        <v>-185.42517162471395</v>
      </c>
      <c r="I65" s="20">
        <f t="shared" si="0"/>
        <v>34382.494272054624</v>
      </c>
      <c r="K65" s="17">
        <f t="shared" si="2"/>
        <v>-0.21962023823322113</v>
      </c>
      <c r="L65" s="26"/>
      <c r="M65" t="s">
        <v>8221</v>
      </c>
      <c r="N65" s="24">
        <v>0</v>
      </c>
      <c r="O65" s="25">
        <f t="shared" si="3"/>
        <v>-17.709803921568628</v>
      </c>
      <c r="P65" s="20">
        <f t="shared" si="4"/>
        <v>313.63715494040758</v>
      </c>
      <c r="R65" s="17">
        <f t="shared" si="5"/>
        <v>-0.28830859714434109</v>
      </c>
    </row>
    <row r="66" spans="5:18" x14ac:dyDescent="0.2">
      <c r="E66" s="26"/>
      <c r="F66" t="s">
        <v>8219</v>
      </c>
      <c r="G66" s="24">
        <v>9</v>
      </c>
      <c r="H66" s="25">
        <f t="shared" si="1"/>
        <v>-185.42517162471395</v>
      </c>
      <c r="I66" s="20">
        <f t="shared" si="0"/>
        <v>34382.494272054624</v>
      </c>
      <c r="K66" s="17">
        <f t="shared" si="2"/>
        <v>-0.21962023823322113</v>
      </c>
      <c r="L66" s="26"/>
      <c r="M66" t="s">
        <v>8221</v>
      </c>
      <c r="N66" s="24">
        <v>0</v>
      </c>
      <c r="O66" s="25">
        <f t="shared" si="3"/>
        <v>-17.709803921568628</v>
      </c>
      <c r="P66" s="20">
        <f t="shared" si="4"/>
        <v>313.63715494040758</v>
      </c>
      <c r="R66" s="17">
        <f t="shared" si="5"/>
        <v>-0.28830859714434109</v>
      </c>
    </row>
    <row r="67" spans="5:18" x14ac:dyDescent="0.2">
      <c r="E67" s="26"/>
      <c r="F67" t="s">
        <v>8219</v>
      </c>
      <c r="G67" s="24">
        <v>9</v>
      </c>
      <c r="H67" s="25">
        <f t="shared" ref="H67:H130" si="6">G67-$B$3</f>
        <v>-185.42517162471395</v>
      </c>
      <c r="I67" s="20">
        <f t="shared" ref="I67:I130" si="7">POWER(H67,2)</f>
        <v>34382.494272054624</v>
      </c>
      <c r="K67" s="17">
        <f t="shared" ref="K67:K130" si="8">(G67-$B$3)/$B$8</f>
        <v>-0.21962023823322113</v>
      </c>
      <c r="L67" s="26"/>
      <c r="M67" t="s">
        <v>8221</v>
      </c>
      <c r="N67" s="24">
        <v>0</v>
      </c>
      <c r="O67" s="25">
        <f t="shared" ref="O67:O130" si="9">N67-$C$3</f>
        <v>-17.709803921568628</v>
      </c>
      <c r="P67" s="20">
        <f t="shared" ref="P67:P130" si="10">POWER(O67,2)</f>
        <v>313.63715494040758</v>
      </c>
      <c r="R67" s="17">
        <f t="shared" ref="R67:R130" si="11">(N67-$C$3)/$C$8</f>
        <v>-0.28830859714434109</v>
      </c>
    </row>
    <row r="68" spans="5:18" x14ac:dyDescent="0.2">
      <c r="E68" s="26"/>
      <c r="F68" t="s">
        <v>8219</v>
      </c>
      <c r="G68" s="24">
        <v>9</v>
      </c>
      <c r="H68" s="25">
        <f t="shared" si="6"/>
        <v>-185.42517162471395</v>
      </c>
      <c r="I68" s="20">
        <f t="shared" si="7"/>
        <v>34382.494272054624</v>
      </c>
      <c r="K68" s="17">
        <f t="shared" si="8"/>
        <v>-0.21962023823322113</v>
      </c>
      <c r="L68" s="26"/>
      <c r="M68" t="s">
        <v>8221</v>
      </c>
      <c r="N68" s="24">
        <v>0</v>
      </c>
      <c r="O68" s="25">
        <f t="shared" si="9"/>
        <v>-17.709803921568628</v>
      </c>
      <c r="P68" s="20">
        <f t="shared" si="10"/>
        <v>313.63715494040758</v>
      </c>
      <c r="R68" s="17">
        <f t="shared" si="11"/>
        <v>-0.28830859714434109</v>
      </c>
    </row>
    <row r="69" spans="5:18" x14ac:dyDescent="0.2">
      <c r="E69" s="26"/>
      <c r="F69" t="s">
        <v>8219</v>
      </c>
      <c r="G69" s="24">
        <v>9</v>
      </c>
      <c r="H69" s="25">
        <f t="shared" si="6"/>
        <v>-185.42517162471395</v>
      </c>
      <c r="I69" s="20">
        <f t="shared" si="7"/>
        <v>34382.494272054624</v>
      </c>
      <c r="K69" s="17">
        <f t="shared" si="8"/>
        <v>-0.21962023823322113</v>
      </c>
      <c r="L69" s="26"/>
      <c r="M69" t="s">
        <v>8221</v>
      </c>
      <c r="N69" s="24">
        <v>0</v>
      </c>
      <c r="O69" s="25">
        <f t="shared" si="9"/>
        <v>-17.709803921568628</v>
      </c>
      <c r="P69" s="20">
        <f t="shared" si="10"/>
        <v>313.63715494040758</v>
      </c>
      <c r="R69" s="17">
        <f t="shared" si="11"/>
        <v>-0.28830859714434109</v>
      </c>
    </row>
    <row r="70" spans="5:18" x14ac:dyDescent="0.2">
      <c r="E70" s="26"/>
      <c r="F70" t="s">
        <v>8219</v>
      </c>
      <c r="G70" s="24">
        <v>10</v>
      </c>
      <c r="H70" s="25">
        <f t="shared" si="6"/>
        <v>-184.42517162471395</v>
      </c>
      <c r="I70" s="20">
        <f t="shared" si="7"/>
        <v>34012.643928805199</v>
      </c>
      <c r="K70" s="17">
        <f t="shared" si="8"/>
        <v>-0.21843582386105748</v>
      </c>
      <c r="L70" s="26"/>
      <c r="M70" t="s">
        <v>8221</v>
      </c>
      <c r="N70" s="24">
        <v>0</v>
      </c>
      <c r="O70" s="25">
        <f t="shared" si="9"/>
        <v>-17.709803921568628</v>
      </c>
      <c r="P70" s="20">
        <f t="shared" si="10"/>
        <v>313.63715494040758</v>
      </c>
      <c r="R70" s="17">
        <f t="shared" si="11"/>
        <v>-0.28830859714434109</v>
      </c>
    </row>
    <row r="71" spans="5:18" x14ac:dyDescent="0.2">
      <c r="E71" s="26"/>
      <c r="F71" t="s">
        <v>8219</v>
      </c>
      <c r="G71" s="24">
        <v>10</v>
      </c>
      <c r="H71" s="25">
        <f t="shared" si="6"/>
        <v>-184.42517162471395</v>
      </c>
      <c r="I71" s="20">
        <f t="shared" si="7"/>
        <v>34012.643928805199</v>
      </c>
      <c r="K71" s="17">
        <f t="shared" si="8"/>
        <v>-0.21843582386105748</v>
      </c>
      <c r="L71" s="26"/>
      <c r="M71" t="s">
        <v>8221</v>
      </c>
      <c r="N71" s="24">
        <v>0</v>
      </c>
      <c r="O71" s="25">
        <f t="shared" si="9"/>
        <v>-17.709803921568628</v>
      </c>
      <c r="P71" s="20">
        <f t="shared" si="10"/>
        <v>313.63715494040758</v>
      </c>
      <c r="R71" s="17">
        <f t="shared" si="11"/>
        <v>-0.28830859714434109</v>
      </c>
    </row>
    <row r="72" spans="5:18" x14ac:dyDescent="0.2">
      <c r="E72" s="26"/>
      <c r="F72" t="s">
        <v>8219</v>
      </c>
      <c r="G72" s="24">
        <v>10</v>
      </c>
      <c r="H72" s="25">
        <f t="shared" si="6"/>
        <v>-184.42517162471395</v>
      </c>
      <c r="I72" s="20">
        <f t="shared" si="7"/>
        <v>34012.643928805199</v>
      </c>
      <c r="K72" s="17">
        <f t="shared" si="8"/>
        <v>-0.21843582386105748</v>
      </c>
      <c r="L72" s="26"/>
      <c r="M72" t="s">
        <v>8221</v>
      </c>
      <c r="N72" s="24">
        <v>0</v>
      </c>
      <c r="O72" s="25">
        <f t="shared" si="9"/>
        <v>-17.709803921568628</v>
      </c>
      <c r="P72" s="20">
        <f t="shared" si="10"/>
        <v>313.63715494040758</v>
      </c>
      <c r="R72" s="17">
        <f t="shared" si="11"/>
        <v>-0.28830859714434109</v>
      </c>
    </row>
    <row r="73" spans="5:18" x14ac:dyDescent="0.2">
      <c r="E73" s="26"/>
      <c r="F73" t="s">
        <v>8219</v>
      </c>
      <c r="G73" s="24">
        <v>10</v>
      </c>
      <c r="H73" s="25">
        <f t="shared" si="6"/>
        <v>-184.42517162471395</v>
      </c>
      <c r="I73" s="20">
        <f t="shared" si="7"/>
        <v>34012.643928805199</v>
      </c>
      <c r="K73" s="17">
        <f t="shared" si="8"/>
        <v>-0.21843582386105748</v>
      </c>
      <c r="L73" s="26"/>
      <c r="M73" t="s">
        <v>8221</v>
      </c>
      <c r="N73" s="24">
        <v>0</v>
      </c>
      <c r="O73" s="25">
        <f t="shared" si="9"/>
        <v>-17.709803921568628</v>
      </c>
      <c r="P73" s="20">
        <f t="shared" si="10"/>
        <v>313.63715494040758</v>
      </c>
      <c r="R73" s="17">
        <f t="shared" si="11"/>
        <v>-0.28830859714434109</v>
      </c>
    </row>
    <row r="74" spans="5:18" x14ac:dyDescent="0.2">
      <c r="E74" s="26"/>
      <c r="F74" t="s">
        <v>8219</v>
      </c>
      <c r="G74" s="24">
        <v>10</v>
      </c>
      <c r="H74" s="25">
        <f t="shared" si="6"/>
        <v>-184.42517162471395</v>
      </c>
      <c r="I74" s="20">
        <f t="shared" si="7"/>
        <v>34012.643928805199</v>
      </c>
      <c r="K74" s="17">
        <f t="shared" si="8"/>
        <v>-0.21843582386105748</v>
      </c>
      <c r="L74" s="26"/>
      <c r="M74" t="s">
        <v>8221</v>
      </c>
      <c r="N74" s="24">
        <v>0</v>
      </c>
      <c r="O74" s="25">
        <f t="shared" si="9"/>
        <v>-17.709803921568628</v>
      </c>
      <c r="P74" s="20">
        <f t="shared" si="10"/>
        <v>313.63715494040758</v>
      </c>
      <c r="R74" s="17">
        <f t="shared" si="11"/>
        <v>-0.28830859714434109</v>
      </c>
    </row>
    <row r="75" spans="5:18" x14ac:dyDescent="0.2">
      <c r="E75" s="26"/>
      <c r="F75" t="s">
        <v>8219</v>
      </c>
      <c r="G75" s="24">
        <v>10</v>
      </c>
      <c r="H75" s="25">
        <f t="shared" si="6"/>
        <v>-184.42517162471395</v>
      </c>
      <c r="I75" s="20">
        <f t="shared" si="7"/>
        <v>34012.643928805199</v>
      </c>
      <c r="K75" s="17">
        <f t="shared" si="8"/>
        <v>-0.21843582386105748</v>
      </c>
      <c r="L75" s="26"/>
      <c r="M75" t="s">
        <v>8221</v>
      </c>
      <c r="N75" s="24">
        <v>0</v>
      </c>
      <c r="O75" s="25">
        <f t="shared" si="9"/>
        <v>-17.709803921568628</v>
      </c>
      <c r="P75" s="20">
        <f t="shared" si="10"/>
        <v>313.63715494040758</v>
      </c>
      <c r="R75" s="17">
        <f t="shared" si="11"/>
        <v>-0.28830859714434109</v>
      </c>
    </row>
    <row r="76" spans="5:18" x14ac:dyDescent="0.2">
      <c r="E76" s="26"/>
      <c r="F76" t="s">
        <v>8219</v>
      </c>
      <c r="G76" s="24">
        <v>10</v>
      </c>
      <c r="H76" s="25">
        <f t="shared" si="6"/>
        <v>-184.42517162471395</v>
      </c>
      <c r="I76" s="20">
        <f t="shared" si="7"/>
        <v>34012.643928805199</v>
      </c>
      <c r="K76" s="17">
        <f t="shared" si="8"/>
        <v>-0.21843582386105748</v>
      </c>
      <c r="L76" s="26"/>
      <c r="M76" t="s">
        <v>8221</v>
      </c>
      <c r="N76" s="24">
        <v>0</v>
      </c>
      <c r="O76" s="25">
        <f t="shared" si="9"/>
        <v>-17.709803921568628</v>
      </c>
      <c r="P76" s="20">
        <f t="shared" si="10"/>
        <v>313.63715494040758</v>
      </c>
      <c r="R76" s="17">
        <f t="shared" si="11"/>
        <v>-0.28830859714434109</v>
      </c>
    </row>
    <row r="77" spans="5:18" x14ac:dyDescent="0.2">
      <c r="E77" s="26"/>
      <c r="F77" t="s">
        <v>8219</v>
      </c>
      <c r="G77" s="24">
        <v>10</v>
      </c>
      <c r="H77" s="25">
        <f t="shared" si="6"/>
        <v>-184.42517162471395</v>
      </c>
      <c r="I77" s="20">
        <f t="shared" si="7"/>
        <v>34012.643928805199</v>
      </c>
      <c r="K77" s="17">
        <f t="shared" si="8"/>
        <v>-0.21843582386105748</v>
      </c>
      <c r="L77" s="26"/>
      <c r="M77" t="s">
        <v>8221</v>
      </c>
      <c r="N77" s="24">
        <v>0</v>
      </c>
      <c r="O77" s="25">
        <f t="shared" si="9"/>
        <v>-17.709803921568628</v>
      </c>
      <c r="P77" s="20">
        <f t="shared" si="10"/>
        <v>313.63715494040758</v>
      </c>
      <c r="R77" s="17">
        <f t="shared" si="11"/>
        <v>-0.28830859714434109</v>
      </c>
    </row>
    <row r="78" spans="5:18" x14ac:dyDescent="0.2">
      <c r="E78" s="26"/>
      <c r="F78" t="s">
        <v>8219</v>
      </c>
      <c r="G78" s="24">
        <v>10</v>
      </c>
      <c r="H78" s="25">
        <f t="shared" si="6"/>
        <v>-184.42517162471395</v>
      </c>
      <c r="I78" s="20">
        <f t="shared" si="7"/>
        <v>34012.643928805199</v>
      </c>
      <c r="K78" s="17">
        <f t="shared" si="8"/>
        <v>-0.21843582386105748</v>
      </c>
      <c r="L78" s="26"/>
      <c r="M78" t="s">
        <v>8221</v>
      </c>
      <c r="N78" s="24">
        <v>0</v>
      </c>
      <c r="O78" s="25">
        <f t="shared" si="9"/>
        <v>-17.709803921568628</v>
      </c>
      <c r="P78" s="20">
        <f t="shared" si="10"/>
        <v>313.63715494040758</v>
      </c>
      <c r="R78" s="17">
        <f t="shared" si="11"/>
        <v>-0.28830859714434109</v>
      </c>
    </row>
    <row r="79" spans="5:18" x14ac:dyDescent="0.2">
      <c r="E79" s="26"/>
      <c r="F79" t="s">
        <v>8219</v>
      </c>
      <c r="G79" s="24">
        <v>10</v>
      </c>
      <c r="H79" s="25">
        <f t="shared" si="6"/>
        <v>-184.42517162471395</v>
      </c>
      <c r="I79" s="20">
        <f t="shared" si="7"/>
        <v>34012.643928805199</v>
      </c>
      <c r="K79" s="17">
        <f t="shared" si="8"/>
        <v>-0.21843582386105748</v>
      </c>
      <c r="L79" s="26"/>
      <c r="M79" t="s">
        <v>8221</v>
      </c>
      <c r="N79" s="24">
        <v>0</v>
      </c>
      <c r="O79" s="25">
        <f t="shared" si="9"/>
        <v>-17.709803921568628</v>
      </c>
      <c r="P79" s="20">
        <f t="shared" si="10"/>
        <v>313.63715494040758</v>
      </c>
      <c r="R79" s="17">
        <f t="shared" si="11"/>
        <v>-0.28830859714434109</v>
      </c>
    </row>
    <row r="80" spans="5:18" x14ac:dyDescent="0.2">
      <c r="E80" s="26"/>
      <c r="F80" t="s">
        <v>8219</v>
      </c>
      <c r="G80" s="24">
        <v>10</v>
      </c>
      <c r="H80" s="25">
        <f t="shared" si="6"/>
        <v>-184.42517162471395</v>
      </c>
      <c r="I80" s="20">
        <f t="shared" si="7"/>
        <v>34012.643928805199</v>
      </c>
      <c r="K80" s="17">
        <f t="shared" si="8"/>
        <v>-0.21843582386105748</v>
      </c>
      <c r="L80" s="26"/>
      <c r="M80" t="s">
        <v>8221</v>
      </c>
      <c r="N80" s="24">
        <v>0</v>
      </c>
      <c r="O80" s="25">
        <f t="shared" si="9"/>
        <v>-17.709803921568628</v>
      </c>
      <c r="P80" s="20">
        <f t="shared" si="10"/>
        <v>313.63715494040758</v>
      </c>
      <c r="R80" s="17">
        <f t="shared" si="11"/>
        <v>-0.28830859714434109</v>
      </c>
    </row>
    <row r="81" spans="5:18" x14ac:dyDescent="0.2">
      <c r="E81" s="26"/>
      <c r="F81" t="s">
        <v>8219</v>
      </c>
      <c r="G81" s="24">
        <v>10</v>
      </c>
      <c r="H81" s="25">
        <f t="shared" si="6"/>
        <v>-184.42517162471395</v>
      </c>
      <c r="I81" s="20">
        <f t="shared" si="7"/>
        <v>34012.643928805199</v>
      </c>
      <c r="K81" s="17">
        <f t="shared" si="8"/>
        <v>-0.21843582386105748</v>
      </c>
      <c r="L81" s="26"/>
      <c r="M81" t="s">
        <v>8221</v>
      </c>
      <c r="N81" s="24">
        <v>0</v>
      </c>
      <c r="O81" s="25">
        <f t="shared" si="9"/>
        <v>-17.709803921568628</v>
      </c>
      <c r="P81" s="20">
        <f t="shared" si="10"/>
        <v>313.63715494040758</v>
      </c>
      <c r="R81" s="17">
        <f t="shared" si="11"/>
        <v>-0.28830859714434109</v>
      </c>
    </row>
    <row r="82" spans="5:18" x14ac:dyDescent="0.2">
      <c r="E82" s="26"/>
      <c r="F82" t="s">
        <v>8219</v>
      </c>
      <c r="G82" s="24">
        <v>10</v>
      </c>
      <c r="H82" s="25">
        <f t="shared" si="6"/>
        <v>-184.42517162471395</v>
      </c>
      <c r="I82" s="20">
        <f t="shared" si="7"/>
        <v>34012.643928805199</v>
      </c>
      <c r="K82" s="17">
        <f t="shared" si="8"/>
        <v>-0.21843582386105748</v>
      </c>
      <c r="L82" s="26"/>
      <c r="M82" t="s">
        <v>8221</v>
      </c>
      <c r="N82" s="24">
        <v>0</v>
      </c>
      <c r="O82" s="25">
        <f t="shared" si="9"/>
        <v>-17.709803921568628</v>
      </c>
      <c r="P82" s="20">
        <f t="shared" si="10"/>
        <v>313.63715494040758</v>
      </c>
      <c r="R82" s="17">
        <f t="shared" si="11"/>
        <v>-0.28830859714434109</v>
      </c>
    </row>
    <row r="83" spans="5:18" x14ac:dyDescent="0.2">
      <c r="E83" s="26"/>
      <c r="F83" t="s">
        <v>8219</v>
      </c>
      <c r="G83" s="24">
        <v>10</v>
      </c>
      <c r="H83" s="25">
        <f t="shared" si="6"/>
        <v>-184.42517162471395</v>
      </c>
      <c r="I83" s="20">
        <f t="shared" si="7"/>
        <v>34012.643928805199</v>
      </c>
      <c r="K83" s="17">
        <f t="shared" si="8"/>
        <v>-0.21843582386105748</v>
      </c>
      <c r="L83" s="26"/>
      <c r="M83" t="s">
        <v>8221</v>
      </c>
      <c r="N83" s="24">
        <v>0</v>
      </c>
      <c r="O83" s="25">
        <f t="shared" si="9"/>
        <v>-17.709803921568628</v>
      </c>
      <c r="P83" s="20">
        <f t="shared" si="10"/>
        <v>313.63715494040758</v>
      </c>
      <c r="R83" s="17">
        <f t="shared" si="11"/>
        <v>-0.28830859714434109</v>
      </c>
    </row>
    <row r="84" spans="5:18" x14ac:dyDescent="0.2">
      <c r="E84" s="26"/>
      <c r="F84" t="s">
        <v>8219</v>
      </c>
      <c r="G84" s="24">
        <v>10</v>
      </c>
      <c r="H84" s="25">
        <f t="shared" si="6"/>
        <v>-184.42517162471395</v>
      </c>
      <c r="I84" s="20">
        <f t="shared" si="7"/>
        <v>34012.643928805199</v>
      </c>
      <c r="K84" s="17">
        <f t="shared" si="8"/>
        <v>-0.21843582386105748</v>
      </c>
      <c r="L84" s="26"/>
      <c r="M84" t="s">
        <v>8221</v>
      </c>
      <c r="N84" s="24">
        <v>0</v>
      </c>
      <c r="O84" s="25">
        <f t="shared" si="9"/>
        <v>-17.709803921568628</v>
      </c>
      <c r="P84" s="20">
        <f t="shared" si="10"/>
        <v>313.63715494040758</v>
      </c>
      <c r="R84" s="17">
        <f t="shared" si="11"/>
        <v>-0.28830859714434109</v>
      </c>
    </row>
    <row r="85" spans="5:18" x14ac:dyDescent="0.2">
      <c r="E85" s="26"/>
      <c r="F85" t="s">
        <v>8219</v>
      </c>
      <c r="G85" s="24">
        <v>11</v>
      </c>
      <c r="H85" s="25">
        <f t="shared" si="6"/>
        <v>-183.42517162471395</v>
      </c>
      <c r="I85" s="20">
        <f t="shared" si="7"/>
        <v>33644.793585555766</v>
      </c>
      <c r="K85" s="17">
        <f t="shared" si="8"/>
        <v>-0.21725140948889385</v>
      </c>
      <c r="L85" s="26"/>
      <c r="M85" t="s">
        <v>8221</v>
      </c>
      <c r="N85" s="24">
        <v>0</v>
      </c>
      <c r="O85" s="25">
        <f t="shared" si="9"/>
        <v>-17.709803921568628</v>
      </c>
      <c r="P85" s="20">
        <f t="shared" si="10"/>
        <v>313.63715494040758</v>
      </c>
      <c r="R85" s="17">
        <f t="shared" si="11"/>
        <v>-0.28830859714434109</v>
      </c>
    </row>
    <row r="86" spans="5:18" x14ac:dyDescent="0.2">
      <c r="E86" s="26"/>
      <c r="F86" t="s">
        <v>8219</v>
      </c>
      <c r="G86" s="24">
        <v>11</v>
      </c>
      <c r="H86" s="25">
        <f t="shared" si="6"/>
        <v>-183.42517162471395</v>
      </c>
      <c r="I86" s="20">
        <f t="shared" si="7"/>
        <v>33644.793585555766</v>
      </c>
      <c r="K86" s="17">
        <f t="shared" si="8"/>
        <v>-0.21725140948889385</v>
      </c>
      <c r="L86" s="26"/>
      <c r="M86" t="s">
        <v>8221</v>
      </c>
      <c r="N86" s="24">
        <v>0</v>
      </c>
      <c r="O86" s="25">
        <f t="shared" si="9"/>
        <v>-17.709803921568628</v>
      </c>
      <c r="P86" s="20">
        <f t="shared" si="10"/>
        <v>313.63715494040758</v>
      </c>
      <c r="R86" s="17">
        <f t="shared" si="11"/>
        <v>-0.28830859714434109</v>
      </c>
    </row>
    <row r="87" spans="5:18" x14ac:dyDescent="0.2">
      <c r="E87" s="26"/>
      <c r="F87" t="s">
        <v>8219</v>
      </c>
      <c r="G87" s="24">
        <v>11</v>
      </c>
      <c r="H87" s="25">
        <f t="shared" si="6"/>
        <v>-183.42517162471395</v>
      </c>
      <c r="I87" s="20">
        <f t="shared" si="7"/>
        <v>33644.793585555766</v>
      </c>
      <c r="K87" s="17">
        <f t="shared" si="8"/>
        <v>-0.21725140948889385</v>
      </c>
      <c r="L87" s="26"/>
      <c r="M87" t="s">
        <v>8221</v>
      </c>
      <c r="N87" s="24">
        <v>0</v>
      </c>
      <c r="O87" s="25">
        <f t="shared" si="9"/>
        <v>-17.709803921568628</v>
      </c>
      <c r="P87" s="20">
        <f t="shared" si="10"/>
        <v>313.63715494040758</v>
      </c>
      <c r="R87" s="17">
        <f t="shared" si="11"/>
        <v>-0.28830859714434109</v>
      </c>
    </row>
    <row r="88" spans="5:18" x14ac:dyDescent="0.2">
      <c r="E88" s="26"/>
      <c r="F88" t="s">
        <v>8219</v>
      </c>
      <c r="G88" s="24">
        <v>11</v>
      </c>
      <c r="H88" s="25">
        <f t="shared" si="6"/>
        <v>-183.42517162471395</v>
      </c>
      <c r="I88" s="20">
        <f t="shared" si="7"/>
        <v>33644.793585555766</v>
      </c>
      <c r="K88" s="17">
        <f t="shared" si="8"/>
        <v>-0.21725140948889385</v>
      </c>
      <c r="L88" s="26"/>
      <c r="M88" t="s">
        <v>8221</v>
      </c>
      <c r="N88" s="24">
        <v>0</v>
      </c>
      <c r="O88" s="25">
        <f t="shared" si="9"/>
        <v>-17.709803921568628</v>
      </c>
      <c r="P88" s="20">
        <f t="shared" si="10"/>
        <v>313.63715494040758</v>
      </c>
      <c r="R88" s="17">
        <f t="shared" si="11"/>
        <v>-0.28830859714434109</v>
      </c>
    </row>
    <row r="89" spans="5:18" x14ac:dyDescent="0.2">
      <c r="E89" s="26"/>
      <c r="F89" t="s">
        <v>8219</v>
      </c>
      <c r="G89" s="24">
        <v>11</v>
      </c>
      <c r="H89" s="25">
        <f t="shared" si="6"/>
        <v>-183.42517162471395</v>
      </c>
      <c r="I89" s="20">
        <f t="shared" si="7"/>
        <v>33644.793585555766</v>
      </c>
      <c r="K89" s="17">
        <f t="shared" si="8"/>
        <v>-0.21725140948889385</v>
      </c>
      <c r="L89" s="26"/>
      <c r="M89" t="s">
        <v>8221</v>
      </c>
      <c r="N89" s="24">
        <v>0</v>
      </c>
      <c r="O89" s="25">
        <f t="shared" si="9"/>
        <v>-17.709803921568628</v>
      </c>
      <c r="P89" s="20">
        <f t="shared" si="10"/>
        <v>313.63715494040758</v>
      </c>
      <c r="R89" s="17">
        <f t="shared" si="11"/>
        <v>-0.28830859714434109</v>
      </c>
    </row>
    <row r="90" spans="5:18" x14ac:dyDescent="0.2">
      <c r="E90" s="26"/>
      <c r="F90" t="s">
        <v>8219</v>
      </c>
      <c r="G90" s="24">
        <v>11</v>
      </c>
      <c r="H90" s="25">
        <f t="shared" si="6"/>
        <v>-183.42517162471395</v>
      </c>
      <c r="I90" s="20">
        <f t="shared" si="7"/>
        <v>33644.793585555766</v>
      </c>
      <c r="K90" s="17">
        <f t="shared" si="8"/>
        <v>-0.21725140948889385</v>
      </c>
      <c r="L90" s="26"/>
      <c r="M90" t="s">
        <v>8221</v>
      </c>
      <c r="N90" s="24">
        <v>0</v>
      </c>
      <c r="O90" s="25">
        <f t="shared" si="9"/>
        <v>-17.709803921568628</v>
      </c>
      <c r="P90" s="20">
        <f t="shared" si="10"/>
        <v>313.63715494040758</v>
      </c>
      <c r="R90" s="17">
        <f t="shared" si="11"/>
        <v>-0.28830859714434109</v>
      </c>
    </row>
    <row r="91" spans="5:18" x14ac:dyDescent="0.2">
      <c r="E91" s="26"/>
      <c r="F91" t="s">
        <v>8219</v>
      </c>
      <c r="G91" s="24">
        <v>11</v>
      </c>
      <c r="H91" s="25">
        <f t="shared" si="6"/>
        <v>-183.42517162471395</v>
      </c>
      <c r="I91" s="20">
        <f t="shared" si="7"/>
        <v>33644.793585555766</v>
      </c>
      <c r="K91" s="17">
        <f t="shared" si="8"/>
        <v>-0.21725140948889385</v>
      </c>
      <c r="L91" s="26"/>
      <c r="M91" t="s">
        <v>8221</v>
      </c>
      <c r="N91" s="24">
        <v>0</v>
      </c>
      <c r="O91" s="25">
        <f t="shared" si="9"/>
        <v>-17.709803921568628</v>
      </c>
      <c r="P91" s="20">
        <f t="shared" si="10"/>
        <v>313.63715494040758</v>
      </c>
      <c r="R91" s="17">
        <f t="shared" si="11"/>
        <v>-0.28830859714434109</v>
      </c>
    </row>
    <row r="92" spans="5:18" x14ac:dyDescent="0.2">
      <c r="E92" s="26"/>
      <c r="F92" t="s">
        <v>8219</v>
      </c>
      <c r="G92" s="24">
        <v>11</v>
      </c>
      <c r="H92" s="25">
        <f t="shared" si="6"/>
        <v>-183.42517162471395</v>
      </c>
      <c r="I92" s="20">
        <f t="shared" si="7"/>
        <v>33644.793585555766</v>
      </c>
      <c r="K92" s="17">
        <f t="shared" si="8"/>
        <v>-0.21725140948889385</v>
      </c>
      <c r="L92" s="26"/>
      <c r="M92" t="s">
        <v>8221</v>
      </c>
      <c r="N92" s="24">
        <v>0</v>
      </c>
      <c r="O92" s="25">
        <f t="shared" si="9"/>
        <v>-17.709803921568628</v>
      </c>
      <c r="P92" s="20">
        <f t="shared" si="10"/>
        <v>313.63715494040758</v>
      </c>
      <c r="R92" s="17">
        <f t="shared" si="11"/>
        <v>-0.28830859714434109</v>
      </c>
    </row>
    <row r="93" spans="5:18" x14ac:dyDescent="0.2">
      <c r="E93" s="26"/>
      <c r="F93" t="s">
        <v>8219</v>
      </c>
      <c r="G93" s="24">
        <v>11</v>
      </c>
      <c r="H93" s="25">
        <f t="shared" si="6"/>
        <v>-183.42517162471395</v>
      </c>
      <c r="I93" s="20">
        <f t="shared" si="7"/>
        <v>33644.793585555766</v>
      </c>
      <c r="K93" s="17">
        <f t="shared" si="8"/>
        <v>-0.21725140948889385</v>
      </c>
      <c r="L93" s="26"/>
      <c r="M93" t="s">
        <v>8221</v>
      </c>
      <c r="N93" s="24">
        <v>0</v>
      </c>
      <c r="O93" s="25">
        <f t="shared" si="9"/>
        <v>-17.709803921568628</v>
      </c>
      <c r="P93" s="20">
        <f t="shared" si="10"/>
        <v>313.63715494040758</v>
      </c>
      <c r="R93" s="17">
        <f t="shared" si="11"/>
        <v>-0.28830859714434109</v>
      </c>
    </row>
    <row r="94" spans="5:18" x14ac:dyDescent="0.2">
      <c r="E94" s="26"/>
      <c r="F94" t="s">
        <v>8219</v>
      </c>
      <c r="G94" s="24">
        <v>11</v>
      </c>
      <c r="H94" s="25">
        <f t="shared" si="6"/>
        <v>-183.42517162471395</v>
      </c>
      <c r="I94" s="20">
        <f t="shared" si="7"/>
        <v>33644.793585555766</v>
      </c>
      <c r="K94" s="17">
        <f t="shared" si="8"/>
        <v>-0.21725140948889385</v>
      </c>
      <c r="L94" s="26"/>
      <c r="M94" t="s">
        <v>8221</v>
      </c>
      <c r="N94" s="24">
        <v>0</v>
      </c>
      <c r="O94" s="25">
        <f t="shared" si="9"/>
        <v>-17.709803921568628</v>
      </c>
      <c r="P94" s="20">
        <f t="shared" si="10"/>
        <v>313.63715494040758</v>
      </c>
      <c r="R94" s="17">
        <f t="shared" si="11"/>
        <v>-0.28830859714434109</v>
      </c>
    </row>
    <row r="95" spans="5:18" x14ac:dyDescent="0.2">
      <c r="E95" s="26"/>
      <c r="F95" t="s">
        <v>8219</v>
      </c>
      <c r="G95" s="24">
        <v>11</v>
      </c>
      <c r="H95" s="25">
        <f t="shared" si="6"/>
        <v>-183.42517162471395</v>
      </c>
      <c r="I95" s="20">
        <f t="shared" si="7"/>
        <v>33644.793585555766</v>
      </c>
      <c r="K95" s="17">
        <f t="shared" si="8"/>
        <v>-0.21725140948889385</v>
      </c>
      <c r="L95" s="26"/>
      <c r="M95" t="s">
        <v>8221</v>
      </c>
      <c r="N95" s="24">
        <v>0</v>
      </c>
      <c r="O95" s="25">
        <f t="shared" si="9"/>
        <v>-17.709803921568628</v>
      </c>
      <c r="P95" s="20">
        <f t="shared" si="10"/>
        <v>313.63715494040758</v>
      </c>
      <c r="R95" s="17">
        <f t="shared" si="11"/>
        <v>-0.28830859714434109</v>
      </c>
    </row>
    <row r="96" spans="5:18" x14ac:dyDescent="0.2">
      <c r="E96" s="26"/>
      <c r="F96" t="s">
        <v>8219</v>
      </c>
      <c r="G96" s="24">
        <v>11</v>
      </c>
      <c r="H96" s="25">
        <f t="shared" si="6"/>
        <v>-183.42517162471395</v>
      </c>
      <c r="I96" s="20">
        <f t="shared" si="7"/>
        <v>33644.793585555766</v>
      </c>
      <c r="K96" s="17">
        <f t="shared" si="8"/>
        <v>-0.21725140948889385</v>
      </c>
      <c r="L96" s="26"/>
      <c r="M96" t="s">
        <v>8221</v>
      </c>
      <c r="N96" s="24">
        <v>0</v>
      </c>
      <c r="O96" s="25">
        <f t="shared" si="9"/>
        <v>-17.709803921568628</v>
      </c>
      <c r="P96" s="20">
        <f t="shared" si="10"/>
        <v>313.63715494040758</v>
      </c>
      <c r="R96" s="17">
        <f t="shared" si="11"/>
        <v>-0.28830859714434109</v>
      </c>
    </row>
    <row r="97" spans="5:18" x14ac:dyDescent="0.2">
      <c r="E97" s="26"/>
      <c r="F97" t="s">
        <v>8219</v>
      </c>
      <c r="G97" s="24">
        <v>11</v>
      </c>
      <c r="H97" s="25">
        <f t="shared" si="6"/>
        <v>-183.42517162471395</v>
      </c>
      <c r="I97" s="20">
        <f t="shared" si="7"/>
        <v>33644.793585555766</v>
      </c>
      <c r="K97" s="17">
        <f t="shared" si="8"/>
        <v>-0.21725140948889385</v>
      </c>
      <c r="L97" s="26"/>
      <c r="M97" t="s">
        <v>8221</v>
      </c>
      <c r="N97" s="24">
        <v>0</v>
      </c>
      <c r="O97" s="25">
        <f t="shared" si="9"/>
        <v>-17.709803921568628</v>
      </c>
      <c r="P97" s="20">
        <f t="shared" si="10"/>
        <v>313.63715494040758</v>
      </c>
      <c r="R97" s="17">
        <f t="shared" si="11"/>
        <v>-0.28830859714434109</v>
      </c>
    </row>
    <row r="98" spans="5:18" x14ac:dyDescent="0.2">
      <c r="E98" s="26"/>
      <c r="F98" t="s">
        <v>8219</v>
      </c>
      <c r="G98" s="24">
        <v>11</v>
      </c>
      <c r="H98" s="25">
        <f t="shared" si="6"/>
        <v>-183.42517162471395</v>
      </c>
      <c r="I98" s="20">
        <f t="shared" si="7"/>
        <v>33644.793585555766</v>
      </c>
      <c r="K98" s="17">
        <f t="shared" si="8"/>
        <v>-0.21725140948889385</v>
      </c>
      <c r="L98" s="26"/>
      <c r="M98" t="s">
        <v>8221</v>
      </c>
      <c r="N98" s="24">
        <v>0</v>
      </c>
      <c r="O98" s="25">
        <f t="shared" si="9"/>
        <v>-17.709803921568628</v>
      </c>
      <c r="P98" s="20">
        <f t="shared" si="10"/>
        <v>313.63715494040758</v>
      </c>
      <c r="R98" s="17">
        <f t="shared" si="11"/>
        <v>-0.28830859714434109</v>
      </c>
    </row>
    <row r="99" spans="5:18" x14ac:dyDescent="0.2">
      <c r="E99" s="26"/>
      <c r="F99" t="s">
        <v>8219</v>
      </c>
      <c r="G99" s="24">
        <v>11</v>
      </c>
      <c r="H99" s="25">
        <f t="shared" si="6"/>
        <v>-183.42517162471395</v>
      </c>
      <c r="I99" s="20">
        <f t="shared" si="7"/>
        <v>33644.793585555766</v>
      </c>
      <c r="K99" s="17">
        <f t="shared" si="8"/>
        <v>-0.21725140948889385</v>
      </c>
      <c r="L99" s="26"/>
      <c r="M99" t="s">
        <v>8221</v>
      </c>
      <c r="N99" s="24">
        <v>0</v>
      </c>
      <c r="O99" s="25">
        <f t="shared" si="9"/>
        <v>-17.709803921568628</v>
      </c>
      <c r="P99" s="20">
        <f t="shared" si="10"/>
        <v>313.63715494040758</v>
      </c>
      <c r="R99" s="17">
        <f t="shared" si="11"/>
        <v>-0.28830859714434109</v>
      </c>
    </row>
    <row r="100" spans="5:18" x14ac:dyDescent="0.2">
      <c r="E100" s="26"/>
      <c r="F100" t="s">
        <v>8219</v>
      </c>
      <c r="G100" s="24">
        <v>12</v>
      </c>
      <c r="H100" s="25">
        <f t="shared" si="6"/>
        <v>-182.42517162471395</v>
      </c>
      <c r="I100" s="20">
        <f t="shared" si="7"/>
        <v>33278.943242306341</v>
      </c>
      <c r="K100" s="17">
        <f t="shared" si="8"/>
        <v>-0.21606699511673019</v>
      </c>
      <c r="L100" s="26"/>
      <c r="M100" t="s">
        <v>8221</v>
      </c>
      <c r="N100" s="24">
        <v>0</v>
      </c>
      <c r="O100" s="25">
        <f t="shared" si="9"/>
        <v>-17.709803921568628</v>
      </c>
      <c r="P100" s="20">
        <f t="shared" si="10"/>
        <v>313.63715494040758</v>
      </c>
      <c r="R100" s="17">
        <f t="shared" si="11"/>
        <v>-0.28830859714434109</v>
      </c>
    </row>
    <row r="101" spans="5:18" x14ac:dyDescent="0.2">
      <c r="E101" s="26"/>
      <c r="F101" t="s">
        <v>8219</v>
      </c>
      <c r="G101" s="24">
        <v>12</v>
      </c>
      <c r="H101" s="25">
        <f t="shared" si="6"/>
        <v>-182.42517162471395</v>
      </c>
      <c r="I101" s="20">
        <f t="shared" si="7"/>
        <v>33278.943242306341</v>
      </c>
      <c r="K101" s="17">
        <f t="shared" si="8"/>
        <v>-0.21606699511673019</v>
      </c>
      <c r="L101" s="26"/>
      <c r="M101" t="s">
        <v>8221</v>
      </c>
      <c r="N101" s="24">
        <v>0</v>
      </c>
      <c r="O101" s="25">
        <f t="shared" si="9"/>
        <v>-17.709803921568628</v>
      </c>
      <c r="P101" s="20">
        <f t="shared" si="10"/>
        <v>313.63715494040758</v>
      </c>
      <c r="R101" s="17">
        <f t="shared" si="11"/>
        <v>-0.28830859714434109</v>
      </c>
    </row>
    <row r="102" spans="5:18" x14ac:dyDescent="0.2">
      <c r="E102" s="26"/>
      <c r="F102" t="s">
        <v>8219</v>
      </c>
      <c r="G102" s="24">
        <v>12</v>
      </c>
      <c r="H102" s="25">
        <f t="shared" si="6"/>
        <v>-182.42517162471395</v>
      </c>
      <c r="I102" s="20">
        <f t="shared" si="7"/>
        <v>33278.943242306341</v>
      </c>
      <c r="K102" s="17">
        <f t="shared" si="8"/>
        <v>-0.21606699511673019</v>
      </c>
      <c r="L102" s="26"/>
      <c r="M102" t="s">
        <v>8221</v>
      </c>
      <c r="N102" s="24">
        <v>0</v>
      </c>
      <c r="O102" s="25">
        <f t="shared" si="9"/>
        <v>-17.709803921568628</v>
      </c>
      <c r="P102" s="20">
        <f t="shared" si="10"/>
        <v>313.63715494040758</v>
      </c>
      <c r="R102" s="17">
        <f t="shared" si="11"/>
        <v>-0.28830859714434109</v>
      </c>
    </row>
    <row r="103" spans="5:18" x14ac:dyDescent="0.2">
      <c r="E103" s="26"/>
      <c r="F103" t="s">
        <v>8219</v>
      </c>
      <c r="G103" s="24">
        <v>12</v>
      </c>
      <c r="H103" s="25">
        <f t="shared" si="6"/>
        <v>-182.42517162471395</v>
      </c>
      <c r="I103" s="20">
        <f t="shared" si="7"/>
        <v>33278.943242306341</v>
      </c>
      <c r="K103" s="17">
        <f t="shared" si="8"/>
        <v>-0.21606699511673019</v>
      </c>
      <c r="L103" s="26"/>
      <c r="M103" t="s">
        <v>8221</v>
      </c>
      <c r="N103" s="24">
        <v>0</v>
      </c>
      <c r="O103" s="25">
        <f t="shared" si="9"/>
        <v>-17.709803921568628</v>
      </c>
      <c r="P103" s="20">
        <f t="shared" si="10"/>
        <v>313.63715494040758</v>
      </c>
      <c r="R103" s="17">
        <f t="shared" si="11"/>
        <v>-0.28830859714434109</v>
      </c>
    </row>
    <row r="104" spans="5:18" x14ac:dyDescent="0.2">
      <c r="E104" s="26"/>
      <c r="F104" t="s">
        <v>8219</v>
      </c>
      <c r="G104" s="24">
        <v>12</v>
      </c>
      <c r="H104" s="25">
        <f t="shared" si="6"/>
        <v>-182.42517162471395</v>
      </c>
      <c r="I104" s="20">
        <f t="shared" si="7"/>
        <v>33278.943242306341</v>
      </c>
      <c r="K104" s="17">
        <f t="shared" si="8"/>
        <v>-0.21606699511673019</v>
      </c>
      <c r="L104" s="26"/>
      <c r="M104" t="s">
        <v>8221</v>
      </c>
      <c r="N104" s="24">
        <v>0</v>
      </c>
      <c r="O104" s="25">
        <f t="shared" si="9"/>
        <v>-17.709803921568628</v>
      </c>
      <c r="P104" s="20">
        <f t="shared" si="10"/>
        <v>313.63715494040758</v>
      </c>
      <c r="R104" s="17">
        <f t="shared" si="11"/>
        <v>-0.28830859714434109</v>
      </c>
    </row>
    <row r="105" spans="5:18" x14ac:dyDescent="0.2">
      <c r="E105" s="26"/>
      <c r="F105" t="s">
        <v>8219</v>
      </c>
      <c r="G105" s="24">
        <v>12</v>
      </c>
      <c r="H105" s="25">
        <f t="shared" si="6"/>
        <v>-182.42517162471395</v>
      </c>
      <c r="I105" s="20">
        <f t="shared" si="7"/>
        <v>33278.943242306341</v>
      </c>
      <c r="K105" s="17">
        <f t="shared" si="8"/>
        <v>-0.21606699511673019</v>
      </c>
      <c r="L105" s="26"/>
      <c r="M105" t="s">
        <v>8221</v>
      </c>
      <c r="N105" s="24">
        <v>0</v>
      </c>
      <c r="O105" s="25">
        <f t="shared" si="9"/>
        <v>-17.709803921568628</v>
      </c>
      <c r="P105" s="20">
        <f t="shared" si="10"/>
        <v>313.63715494040758</v>
      </c>
      <c r="R105" s="17">
        <f t="shared" si="11"/>
        <v>-0.28830859714434109</v>
      </c>
    </row>
    <row r="106" spans="5:18" x14ac:dyDescent="0.2">
      <c r="E106" s="26"/>
      <c r="F106" t="s">
        <v>8219</v>
      </c>
      <c r="G106" s="24">
        <v>12</v>
      </c>
      <c r="H106" s="25">
        <f t="shared" si="6"/>
        <v>-182.42517162471395</v>
      </c>
      <c r="I106" s="20">
        <f t="shared" si="7"/>
        <v>33278.943242306341</v>
      </c>
      <c r="K106" s="17">
        <f t="shared" si="8"/>
        <v>-0.21606699511673019</v>
      </c>
      <c r="L106" s="26"/>
      <c r="M106" t="s">
        <v>8221</v>
      </c>
      <c r="N106" s="24">
        <v>0</v>
      </c>
      <c r="O106" s="25">
        <f t="shared" si="9"/>
        <v>-17.709803921568628</v>
      </c>
      <c r="P106" s="20">
        <f t="shared" si="10"/>
        <v>313.63715494040758</v>
      </c>
      <c r="R106" s="17">
        <f t="shared" si="11"/>
        <v>-0.28830859714434109</v>
      </c>
    </row>
    <row r="107" spans="5:18" x14ac:dyDescent="0.2">
      <c r="E107" s="26"/>
      <c r="F107" t="s">
        <v>8219</v>
      </c>
      <c r="G107" s="24">
        <v>12</v>
      </c>
      <c r="H107" s="25">
        <f t="shared" si="6"/>
        <v>-182.42517162471395</v>
      </c>
      <c r="I107" s="20">
        <f t="shared" si="7"/>
        <v>33278.943242306341</v>
      </c>
      <c r="K107" s="17">
        <f t="shared" si="8"/>
        <v>-0.21606699511673019</v>
      </c>
      <c r="L107" s="26"/>
      <c r="M107" t="s">
        <v>8221</v>
      </c>
      <c r="N107" s="24">
        <v>0</v>
      </c>
      <c r="O107" s="25">
        <f t="shared" si="9"/>
        <v>-17.709803921568628</v>
      </c>
      <c r="P107" s="20">
        <f t="shared" si="10"/>
        <v>313.63715494040758</v>
      </c>
      <c r="R107" s="17">
        <f t="shared" si="11"/>
        <v>-0.28830859714434109</v>
      </c>
    </row>
    <row r="108" spans="5:18" x14ac:dyDescent="0.2">
      <c r="E108" s="26"/>
      <c r="F108" t="s">
        <v>8219</v>
      </c>
      <c r="G108" s="24">
        <v>12</v>
      </c>
      <c r="H108" s="25">
        <f t="shared" si="6"/>
        <v>-182.42517162471395</v>
      </c>
      <c r="I108" s="20">
        <f t="shared" si="7"/>
        <v>33278.943242306341</v>
      </c>
      <c r="K108" s="17">
        <f t="shared" si="8"/>
        <v>-0.21606699511673019</v>
      </c>
      <c r="L108" s="26"/>
      <c r="M108" t="s">
        <v>8221</v>
      </c>
      <c r="N108" s="24">
        <v>0</v>
      </c>
      <c r="O108" s="25">
        <f t="shared" si="9"/>
        <v>-17.709803921568628</v>
      </c>
      <c r="P108" s="20">
        <f t="shared" si="10"/>
        <v>313.63715494040758</v>
      </c>
      <c r="R108" s="17">
        <f t="shared" si="11"/>
        <v>-0.28830859714434109</v>
      </c>
    </row>
    <row r="109" spans="5:18" x14ac:dyDescent="0.2">
      <c r="E109" s="26"/>
      <c r="F109" t="s">
        <v>8219</v>
      </c>
      <c r="G109" s="24">
        <v>12</v>
      </c>
      <c r="H109" s="25">
        <f t="shared" si="6"/>
        <v>-182.42517162471395</v>
      </c>
      <c r="I109" s="20">
        <f t="shared" si="7"/>
        <v>33278.943242306341</v>
      </c>
      <c r="K109" s="17">
        <f t="shared" si="8"/>
        <v>-0.21606699511673019</v>
      </c>
      <c r="L109" s="26"/>
      <c r="M109" t="s">
        <v>8221</v>
      </c>
      <c r="N109" s="24">
        <v>0</v>
      </c>
      <c r="O109" s="25">
        <f t="shared" si="9"/>
        <v>-17.709803921568628</v>
      </c>
      <c r="P109" s="20">
        <f t="shared" si="10"/>
        <v>313.63715494040758</v>
      </c>
      <c r="R109" s="17">
        <f t="shared" si="11"/>
        <v>-0.28830859714434109</v>
      </c>
    </row>
    <row r="110" spans="5:18" x14ac:dyDescent="0.2">
      <c r="E110" s="26"/>
      <c r="F110" t="s">
        <v>8219</v>
      </c>
      <c r="G110" s="24">
        <v>12</v>
      </c>
      <c r="H110" s="25">
        <f t="shared" si="6"/>
        <v>-182.42517162471395</v>
      </c>
      <c r="I110" s="20">
        <f t="shared" si="7"/>
        <v>33278.943242306341</v>
      </c>
      <c r="K110" s="17">
        <f t="shared" si="8"/>
        <v>-0.21606699511673019</v>
      </c>
      <c r="L110" s="26"/>
      <c r="M110" t="s">
        <v>8221</v>
      </c>
      <c r="N110" s="24">
        <v>0</v>
      </c>
      <c r="O110" s="25">
        <f t="shared" si="9"/>
        <v>-17.709803921568628</v>
      </c>
      <c r="P110" s="20">
        <f t="shared" si="10"/>
        <v>313.63715494040758</v>
      </c>
      <c r="R110" s="17">
        <f t="shared" si="11"/>
        <v>-0.28830859714434109</v>
      </c>
    </row>
    <row r="111" spans="5:18" x14ac:dyDescent="0.2">
      <c r="E111" s="26"/>
      <c r="F111" t="s">
        <v>8219</v>
      </c>
      <c r="G111" s="24">
        <v>13</v>
      </c>
      <c r="H111" s="25">
        <f t="shared" si="6"/>
        <v>-181.42517162471395</v>
      </c>
      <c r="I111" s="20">
        <f t="shared" si="7"/>
        <v>32915.092899056915</v>
      </c>
      <c r="K111" s="17">
        <f t="shared" si="8"/>
        <v>-0.21488258074456656</v>
      </c>
      <c r="L111" s="26"/>
      <c r="M111" t="s">
        <v>8221</v>
      </c>
      <c r="N111" s="24">
        <v>0</v>
      </c>
      <c r="O111" s="25">
        <f t="shared" si="9"/>
        <v>-17.709803921568628</v>
      </c>
      <c r="P111" s="20">
        <f t="shared" si="10"/>
        <v>313.63715494040758</v>
      </c>
      <c r="R111" s="17">
        <f t="shared" si="11"/>
        <v>-0.28830859714434109</v>
      </c>
    </row>
    <row r="112" spans="5:18" x14ac:dyDescent="0.2">
      <c r="E112" s="26"/>
      <c r="F112" t="s">
        <v>8219</v>
      </c>
      <c r="G112" s="24">
        <v>13</v>
      </c>
      <c r="H112" s="25">
        <f t="shared" si="6"/>
        <v>-181.42517162471395</v>
      </c>
      <c r="I112" s="20">
        <f t="shared" si="7"/>
        <v>32915.092899056915</v>
      </c>
      <c r="K112" s="17">
        <f t="shared" si="8"/>
        <v>-0.21488258074456656</v>
      </c>
      <c r="L112" s="26"/>
      <c r="M112" t="s">
        <v>8221</v>
      </c>
      <c r="N112" s="24">
        <v>0</v>
      </c>
      <c r="O112" s="25">
        <f t="shared" si="9"/>
        <v>-17.709803921568628</v>
      </c>
      <c r="P112" s="20">
        <f t="shared" si="10"/>
        <v>313.63715494040758</v>
      </c>
      <c r="R112" s="17">
        <f t="shared" si="11"/>
        <v>-0.28830859714434109</v>
      </c>
    </row>
    <row r="113" spans="5:18" x14ac:dyDescent="0.2">
      <c r="E113" s="26"/>
      <c r="F113" t="s">
        <v>8219</v>
      </c>
      <c r="G113" s="24">
        <v>13</v>
      </c>
      <c r="H113" s="25">
        <f t="shared" si="6"/>
        <v>-181.42517162471395</v>
      </c>
      <c r="I113" s="20">
        <f t="shared" si="7"/>
        <v>32915.092899056915</v>
      </c>
      <c r="K113" s="17">
        <f t="shared" si="8"/>
        <v>-0.21488258074456656</v>
      </c>
      <c r="L113" s="26"/>
      <c r="M113" t="s">
        <v>8221</v>
      </c>
      <c r="N113" s="24">
        <v>0</v>
      </c>
      <c r="O113" s="25">
        <f t="shared" si="9"/>
        <v>-17.709803921568628</v>
      </c>
      <c r="P113" s="20">
        <f t="shared" si="10"/>
        <v>313.63715494040758</v>
      </c>
      <c r="R113" s="17">
        <f t="shared" si="11"/>
        <v>-0.28830859714434109</v>
      </c>
    </row>
    <row r="114" spans="5:18" x14ac:dyDescent="0.2">
      <c r="E114" s="26"/>
      <c r="F114" t="s">
        <v>8219</v>
      </c>
      <c r="G114" s="24">
        <v>13</v>
      </c>
      <c r="H114" s="25">
        <f t="shared" si="6"/>
        <v>-181.42517162471395</v>
      </c>
      <c r="I114" s="20">
        <f t="shared" si="7"/>
        <v>32915.092899056915</v>
      </c>
      <c r="K114" s="17">
        <f t="shared" si="8"/>
        <v>-0.21488258074456656</v>
      </c>
      <c r="L114" s="26"/>
      <c r="M114" t="s">
        <v>8221</v>
      </c>
      <c r="N114" s="24">
        <v>0</v>
      </c>
      <c r="O114" s="25">
        <f t="shared" si="9"/>
        <v>-17.709803921568628</v>
      </c>
      <c r="P114" s="20">
        <f t="shared" si="10"/>
        <v>313.63715494040758</v>
      </c>
      <c r="R114" s="17">
        <f t="shared" si="11"/>
        <v>-0.28830859714434109</v>
      </c>
    </row>
    <row r="115" spans="5:18" x14ac:dyDescent="0.2">
      <c r="E115" s="26"/>
      <c r="F115" t="s">
        <v>8219</v>
      </c>
      <c r="G115" s="24">
        <v>13</v>
      </c>
      <c r="H115" s="25">
        <f t="shared" si="6"/>
        <v>-181.42517162471395</v>
      </c>
      <c r="I115" s="20">
        <f t="shared" si="7"/>
        <v>32915.092899056915</v>
      </c>
      <c r="K115" s="17">
        <f t="shared" si="8"/>
        <v>-0.21488258074456656</v>
      </c>
      <c r="L115" s="26"/>
      <c r="M115" t="s">
        <v>8221</v>
      </c>
      <c r="N115" s="24">
        <v>0</v>
      </c>
      <c r="O115" s="25">
        <f t="shared" si="9"/>
        <v>-17.709803921568628</v>
      </c>
      <c r="P115" s="20">
        <f t="shared" si="10"/>
        <v>313.63715494040758</v>
      </c>
      <c r="R115" s="17">
        <f t="shared" si="11"/>
        <v>-0.28830859714434109</v>
      </c>
    </row>
    <row r="116" spans="5:18" x14ac:dyDescent="0.2">
      <c r="E116" s="26"/>
      <c r="F116" t="s">
        <v>8219</v>
      </c>
      <c r="G116" s="24">
        <v>13</v>
      </c>
      <c r="H116" s="25">
        <f t="shared" si="6"/>
        <v>-181.42517162471395</v>
      </c>
      <c r="I116" s="20">
        <f t="shared" si="7"/>
        <v>32915.092899056915</v>
      </c>
      <c r="K116" s="17">
        <f t="shared" si="8"/>
        <v>-0.21488258074456656</v>
      </c>
      <c r="L116" s="26"/>
      <c r="M116" t="s">
        <v>8221</v>
      </c>
      <c r="N116" s="24">
        <v>0</v>
      </c>
      <c r="O116" s="25">
        <f t="shared" si="9"/>
        <v>-17.709803921568628</v>
      </c>
      <c r="P116" s="20">
        <f t="shared" si="10"/>
        <v>313.63715494040758</v>
      </c>
      <c r="R116" s="17">
        <f t="shared" si="11"/>
        <v>-0.28830859714434109</v>
      </c>
    </row>
    <row r="117" spans="5:18" x14ac:dyDescent="0.2">
      <c r="E117" s="26"/>
      <c r="F117" t="s">
        <v>8219</v>
      </c>
      <c r="G117" s="24">
        <v>13</v>
      </c>
      <c r="H117" s="25">
        <f t="shared" si="6"/>
        <v>-181.42517162471395</v>
      </c>
      <c r="I117" s="20">
        <f t="shared" si="7"/>
        <v>32915.092899056915</v>
      </c>
      <c r="K117" s="17">
        <f t="shared" si="8"/>
        <v>-0.21488258074456656</v>
      </c>
      <c r="L117" s="26"/>
      <c r="M117" t="s">
        <v>8221</v>
      </c>
      <c r="N117" s="24">
        <v>0</v>
      </c>
      <c r="O117" s="25">
        <f t="shared" si="9"/>
        <v>-17.709803921568628</v>
      </c>
      <c r="P117" s="20">
        <f t="shared" si="10"/>
        <v>313.63715494040758</v>
      </c>
      <c r="R117" s="17">
        <f t="shared" si="11"/>
        <v>-0.28830859714434109</v>
      </c>
    </row>
    <row r="118" spans="5:18" x14ac:dyDescent="0.2">
      <c r="E118" s="26"/>
      <c r="F118" t="s">
        <v>8219</v>
      </c>
      <c r="G118" s="24">
        <v>13</v>
      </c>
      <c r="H118" s="25">
        <f t="shared" si="6"/>
        <v>-181.42517162471395</v>
      </c>
      <c r="I118" s="20">
        <f t="shared" si="7"/>
        <v>32915.092899056915</v>
      </c>
      <c r="K118" s="17">
        <f t="shared" si="8"/>
        <v>-0.21488258074456656</v>
      </c>
      <c r="L118" s="26"/>
      <c r="M118" t="s">
        <v>8221</v>
      </c>
      <c r="N118" s="24">
        <v>0</v>
      </c>
      <c r="O118" s="25">
        <f t="shared" si="9"/>
        <v>-17.709803921568628</v>
      </c>
      <c r="P118" s="20">
        <f t="shared" si="10"/>
        <v>313.63715494040758</v>
      </c>
      <c r="R118" s="17">
        <f t="shared" si="11"/>
        <v>-0.28830859714434109</v>
      </c>
    </row>
    <row r="119" spans="5:18" x14ac:dyDescent="0.2">
      <c r="E119" s="26"/>
      <c r="F119" t="s">
        <v>8219</v>
      </c>
      <c r="G119" s="24">
        <v>13</v>
      </c>
      <c r="H119" s="25">
        <f t="shared" si="6"/>
        <v>-181.42517162471395</v>
      </c>
      <c r="I119" s="20">
        <f t="shared" si="7"/>
        <v>32915.092899056915</v>
      </c>
      <c r="K119" s="17">
        <f t="shared" si="8"/>
        <v>-0.21488258074456656</v>
      </c>
      <c r="L119" s="26"/>
      <c r="M119" t="s">
        <v>8221</v>
      </c>
      <c r="N119" s="24">
        <v>0</v>
      </c>
      <c r="O119" s="25">
        <f t="shared" si="9"/>
        <v>-17.709803921568628</v>
      </c>
      <c r="P119" s="20">
        <f t="shared" si="10"/>
        <v>313.63715494040758</v>
      </c>
      <c r="R119" s="17">
        <f t="shared" si="11"/>
        <v>-0.28830859714434109</v>
      </c>
    </row>
    <row r="120" spans="5:18" x14ac:dyDescent="0.2">
      <c r="E120" s="26"/>
      <c r="F120" t="s">
        <v>8219</v>
      </c>
      <c r="G120" s="24">
        <v>13</v>
      </c>
      <c r="H120" s="25">
        <f t="shared" si="6"/>
        <v>-181.42517162471395</v>
      </c>
      <c r="I120" s="20">
        <f t="shared" si="7"/>
        <v>32915.092899056915</v>
      </c>
      <c r="K120" s="17">
        <f t="shared" si="8"/>
        <v>-0.21488258074456656</v>
      </c>
      <c r="L120" s="26"/>
      <c r="M120" t="s">
        <v>8221</v>
      </c>
      <c r="N120" s="24">
        <v>0</v>
      </c>
      <c r="O120" s="25">
        <f t="shared" si="9"/>
        <v>-17.709803921568628</v>
      </c>
      <c r="P120" s="20">
        <f t="shared" si="10"/>
        <v>313.63715494040758</v>
      </c>
      <c r="R120" s="17">
        <f t="shared" si="11"/>
        <v>-0.28830859714434109</v>
      </c>
    </row>
    <row r="121" spans="5:18" x14ac:dyDescent="0.2">
      <c r="E121" s="26"/>
      <c r="F121" t="s">
        <v>8219</v>
      </c>
      <c r="G121" s="24">
        <v>13</v>
      </c>
      <c r="H121" s="25">
        <f t="shared" si="6"/>
        <v>-181.42517162471395</v>
      </c>
      <c r="I121" s="20">
        <f t="shared" si="7"/>
        <v>32915.092899056915</v>
      </c>
      <c r="K121" s="17">
        <f t="shared" si="8"/>
        <v>-0.21488258074456656</v>
      </c>
      <c r="L121" s="26"/>
      <c r="M121" t="s">
        <v>8221</v>
      </c>
      <c r="N121" s="24">
        <v>0</v>
      </c>
      <c r="O121" s="25">
        <f t="shared" si="9"/>
        <v>-17.709803921568628</v>
      </c>
      <c r="P121" s="20">
        <f t="shared" si="10"/>
        <v>313.63715494040758</v>
      </c>
      <c r="R121" s="17">
        <f t="shared" si="11"/>
        <v>-0.28830859714434109</v>
      </c>
    </row>
    <row r="122" spans="5:18" x14ac:dyDescent="0.2">
      <c r="E122" s="26"/>
      <c r="F122" t="s">
        <v>8219</v>
      </c>
      <c r="G122" s="24">
        <v>13</v>
      </c>
      <c r="H122" s="25">
        <f t="shared" si="6"/>
        <v>-181.42517162471395</v>
      </c>
      <c r="I122" s="20">
        <f t="shared" si="7"/>
        <v>32915.092899056915</v>
      </c>
      <c r="K122" s="17">
        <f t="shared" si="8"/>
        <v>-0.21488258074456656</v>
      </c>
      <c r="L122" s="26"/>
      <c r="M122" t="s">
        <v>8221</v>
      </c>
      <c r="N122" s="24">
        <v>0</v>
      </c>
      <c r="O122" s="25">
        <f t="shared" si="9"/>
        <v>-17.709803921568628</v>
      </c>
      <c r="P122" s="20">
        <f t="shared" si="10"/>
        <v>313.63715494040758</v>
      </c>
      <c r="R122" s="17">
        <f t="shared" si="11"/>
        <v>-0.28830859714434109</v>
      </c>
    </row>
    <row r="123" spans="5:18" x14ac:dyDescent="0.2">
      <c r="E123" s="26"/>
      <c r="F123" t="s">
        <v>8219</v>
      </c>
      <c r="G123" s="24">
        <v>13</v>
      </c>
      <c r="H123" s="25">
        <f t="shared" si="6"/>
        <v>-181.42517162471395</v>
      </c>
      <c r="I123" s="20">
        <f t="shared" si="7"/>
        <v>32915.092899056915</v>
      </c>
      <c r="K123" s="17">
        <f t="shared" si="8"/>
        <v>-0.21488258074456656</v>
      </c>
      <c r="L123" s="26"/>
      <c r="M123" t="s">
        <v>8221</v>
      </c>
      <c r="N123" s="24">
        <v>0</v>
      </c>
      <c r="O123" s="25">
        <f t="shared" si="9"/>
        <v>-17.709803921568628</v>
      </c>
      <c r="P123" s="20">
        <f t="shared" si="10"/>
        <v>313.63715494040758</v>
      </c>
      <c r="R123" s="17">
        <f t="shared" si="11"/>
        <v>-0.28830859714434109</v>
      </c>
    </row>
    <row r="124" spans="5:18" x14ac:dyDescent="0.2">
      <c r="E124" s="26"/>
      <c r="F124" t="s">
        <v>8219</v>
      </c>
      <c r="G124" s="24">
        <v>13</v>
      </c>
      <c r="H124" s="25">
        <f t="shared" si="6"/>
        <v>-181.42517162471395</v>
      </c>
      <c r="I124" s="20">
        <f t="shared" si="7"/>
        <v>32915.092899056915</v>
      </c>
      <c r="K124" s="17">
        <f t="shared" si="8"/>
        <v>-0.21488258074456656</v>
      </c>
      <c r="L124" s="26"/>
      <c r="M124" t="s">
        <v>8221</v>
      </c>
      <c r="N124" s="24">
        <v>0</v>
      </c>
      <c r="O124" s="25">
        <f t="shared" si="9"/>
        <v>-17.709803921568628</v>
      </c>
      <c r="P124" s="20">
        <f t="shared" si="10"/>
        <v>313.63715494040758</v>
      </c>
      <c r="R124" s="17">
        <f t="shared" si="11"/>
        <v>-0.28830859714434109</v>
      </c>
    </row>
    <row r="125" spans="5:18" x14ac:dyDescent="0.2">
      <c r="E125" s="26"/>
      <c r="F125" t="s">
        <v>8219</v>
      </c>
      <c r="G125" s="24">
        <v>13</v>
      </c>
      <c r="H125" s="25">
        <f t="shared" si="6"/>
        <v>-181.42517162471395</v>
      </c>
      <c r="I125" s="20">
        <f t="shared" si="7"/>
        <v>32915.092899056915</v>
      </c>
      <c r="K125" s="17">
        <f t="shared" si="8"/>
        <v>-0.21488258074456656</v>
      </c>
      <c r="L125" s="26"/>
      <c r="M125" t="s">
        <v>8221</v>
      </c>
      <c r="N125" s="24">
        <v>0</v>
      </c>
      <c r="O125" s="25">
        <f t="shared" si="9"/>
        <v>-17.709803921568628</v>
      </c>
      <c r="P125" s="20">
        <f t="shared" si="10"/>
        <v>313.63715494040758</v>
      </c>
      <c r="R125" s="17">
        <f t="shared" si="11"/>
        <v>-0.28830859714434109</v>
      </c>
    </row>
    <row r="126" spans="5:18" x14ac:dyDescent="0.2">
      <c r="E126" s="26"/>
      <c r="F126" t="s">
        <v>8219</v>
      </c>
      <c r="G126" s="24">
        <v>13</v>
      </c>
      <c r="H126" s="25">
        <f t="shared" si="6"/>
        <v>-181.42517162471395</v>
      </c>
      <c r="I126" s="20">
        <f t="shared" si="7"/>
        <v>32915.092899056915</v>
      </c>
      <c r="K126" s="17">
        <f t="shared" si="8"/>
        <v>-0.21488258074456656</v>
      </c>
      <c r="L126" s="26"/>
      <c r="M126" t="s">
        <v>8221</v>
      </c>
      <c r="N126" s="24">
        <v>0</v>
      </c>
      <c r="O126" s="25">
        <f t="shared" si="9"/>
        <v>-17.709803921568628</v>
      </c>
      <c r="P126" s="20">
        <f t="shared" si="10"/>
        <v>313.63715494040758</v>
      </c>
      <c r="R126" s="17">
        <f t="shared" si="11"/>
        <v>-0.28830859714434109</v>
      </c>
    </row>
    <row r="127" spans="5:18" x14ac:dyDescent="0.2">
      <c r="E127" s="26"/>
      <c r="F127" t="s">
        <v>8219</v>
      </c>
      <c r="G127" s="24">
        <v>13</v>
      </c>
      <c r="H127" s="25">
        <f t="shared" si="6"/>
        <v>-181.42517162471395</v>
      </c>
      <c r="I127" s="20">
        <f t="shared" si="7"/>
        <v>32915.092899056915</v>
      </c>
      <c r="K127" s="17">
        <f t="shared" si="8"/>
        <v>-0.21488258074456656</v>
      </c>
      <c r="L127" s="26"/>
      <c r="M127" t="s">
        <v>8221</v>
      </c>
      <c r="N127" s="24">
        <v>0</v>
      </c>
      <c r="O127" s="25">
        <f t="shared" si="9"/>
        <v>-17.709803921568628</v>
      </c>
      <c r="P127" s="20">
        <f t="shared" si="10"/>
        <v>313.63715494040758</v>
      </c>
      <c r="R127" s="17">
        <f t="shared" si="11"/>
        <v>-0.28830859714434109</v>
      </c>
    </row>
    <row r="128" spans="5:18" x14ac:dyDescent="0.2">
      <c r="E128" s="26"/>
      <c r="F128" t="s">
        <v>8219</v>
      </c>
      <c r="G128" s="24">
        <v>13</v>
      </c>
      <c r="H128" s="25">
        <f t="shared" si="6"/>
        <v>-181.42517162471395</v>
      </c>
      <c r="I128" s="20">
        <f t="shared" si="7"/>
        <v>32915.092899056915</v>
      </c>
      <c r="K128" s="17">
        <f t="shared" si="8"/>
        <v>-0.21488258074456656</v>
      </c>
      <c r="L128" s="26"/>
      <c r="M128" t="s">
        <v>8221</v>
      </c>
      <c r="N128" s="24">
        <v>0</v>
      </c>
      <c r="O128" s="25">
        <f t="shared" si="9"/>
        <v>-17.709803921568628</v>
      </c>
      <c r="P128" s="20">
        <f t="shared" si="10"/>
        <v>313.63715494040758</v>
      </c>
      <c r="R128" s="17">
        <f t="shared" si="11"/>
        <v>-0.28830859714434109</v>
      </c>
    </row>
    <row r="129" spans="5:18" x14ac:dyDescent="0.2">
      <c r="E129" s="26"/>
      <c r="F129" t="s">
        <v>8219</v>
      </c>
      <c r="G129" s="24">
        <v>13</v>
      </c>
      <c r="H129" s="25">
        <f t="shared" si="6"/>
        <v>-181.42517162471395</v>
      </c>
      <c r="I129" s="20">
        <f t="shared" si="7"/>
        <v>32915.092899056915</v>
      </c>
      <c r="K129" s="17">
        <f t="shared" si="8"/>
        <v>-0.21488258074456656</v>
      </c>
      <c r="L129" s="26"/>
      <c r="M129" t="s">
        <v>8221</v>
      </c>
      <c r="N129" s="24">
        <v>0</v>
      </c>
      <c r="O129" s="25">
        <f t="shared" si="9"/>
        <v>-17.709803921568628</v>
      </c>
      <c r="P129" s="20">
        <f t="shared" si="10"/>
        <v>313.63715494040758</v>
      </c>
      <c r="R129" s="17">
        <f t="shared" si="11"/>
        <v>-0.28830859714434109</v>
      </c>
    </row>
    <row r="130" spans="5:18" x14ac:dyDescent="0.2">
      <c r="E130" s="26"/>
      <c r="F130" t="s">
        <v>8219</v>
      </c>
      <c r="G130" s="24">
        <v>13</v>
      </c>
      <c r="H130" s="25">
        <f t="shared" si="6"/>
        <v>-181.42517162471395</v>
      </c>
      <c r="I130" s="20">
        <f t="shared" si="7"/>
        <v>32915.092899056915</v>
      </c>
      <c r="K130" s="17">
        <f t="shared" si="8"/>
        <v>-0.21488258074456656</v>
      </c>
      <c r="L130" s="26"/>
      <c r="M130" t="s">
        <v>8221</v>
      </c>
      <c r="N130" s="24">
        <v>0</v>
      </c>
      <c r="O130" s="25">
        <f t="shared" si="9"/>
        <v>-17.709803921568628</v>
      </c>
      <c r="P130" s="20">
        <f t="shared" si="10"/>
        <v>313.63715494040758</v>
      </c>
      <c r="R130" s="17">
        <f t="shared" si="11"/>
        <v>-0.28830859714434109</v>
      </c>
    </row>
    <row r="131" spans="5:18" x14ac:dyDescent="0.2">
      <c r="E131" s="26"/>
      <c r="F131" t="s">
        <v>8219</v>
      </c>
      <c r="G131" s="24">
        <v>13</v>
      </c>
      <c r="H131" s="25">
        <f t="shared" ref="H131:H194" si="12">G131-$B$3</f>
        <v>-181.42517162471395</v>
      </c>
      <c r="I131" s="20">
        <f t="shared" ref="I131:I194" si="13">POWER(H131,2)</f>
        <v>32915.092899056915</v>
      </c>
      <c r="K131" s="17">
        <f t="shared" ref="K131:K194" si="14">(G131-$B$3)/$B$8</f>
        <v>-0.21488258074456656</v>
      </c>
      <c r="L131" s="26"/>
      <c r="M131" t="s">
        <v>8221</v>
      </c>
      <c r="N131" s="24">
        <v>0</v>
      </c>
      <c r="O131" s="25">
        <f t="shared" ref="O131:O194" si="15">N131-$C$3</f>
        <v>-17.709803921568628</v>
      </c>
      <c r="P131" s="20">
        <f t="shared" ref="P131:P194" si="16">POWER(O131,2)</f>
        <v>313.63715494040758</v>
      </c>
      <c r="R131" s="17">
        <f t="shared" ref="R131:R194" si="17">(N131-$C$3)/$C$8</f>
        <v>-0.28830859714434109</v>
      </c>
    </row>
    <row r="132" spans="5:18" x14ac:dyDescent="0.2">
      <c r="E132" s="26"/>
      <c r="F132" t="s">
        <v>8219</v>
      </c>
      <c r="G132" s="24">
        <v>13</v>
      </c>
      <c r="H132" s="25">
        <f t="shared" si="12"/>
        <v>-181.42517162471395</v>
      </c>
      <c r="I132" s="20">
        <f t="shared" si="13"/>
        <v>32915.092899056915</v>
      </c>
      <c r="K132" s="17">
        <f t="shared" si="14"/>
        <v>-0.21488258074456656</v>
      </c>
      <c r="L132" s="26"/>
      <c r="M132" t="s">
        <v>8221</v>
      </c>
      <c r="N132" s="24">
        <v>0</v>
      </c>
      <c r="O132" s="25">
        <f t="shared" si="15"/>
        <v>-17.709803921568628</v>
      </c>
      <c r="P132" s="20">
        <f t="shared" si="16"/>
        <v>313.63715494040758</v>
      </c>
      <c r="R132" s="17">
        <f t="shared" si="17"/>
        <v>-0.28830859714434109</v>
      </c>
    </row>
    <row r="133" spans="5:18" x14ac:dyDescent="0.2">
      <c r="E133" s="26"/>
      <c r="F133" t="s">
        <v>8219</v>
      </c>
      <c r="G133" s="24">
        <v>13</v>
      </c>
      <c r="H133" s="25">
        <f t="shared" si="12"/>
        <v>-181.42517162471395</v>
      </c>
      <c r="I133" s="20">
        <f t="shared" si="13"/>
        <v>32915.092899056915</v>
      </c>
      <c r="K133" s="17">
        <f t="shared" si="14"/>
        <v>-0.21488258074456656</v>
      </c>
      <c r="L133" s="26"/>
      <c r="M133" t="s">
        <v>8221</v>
      </c>
      <c r="N133" s="24">
        <v>0</v>
      </c>
      <c r="O133" s="25">
        <f t="shared" si="15"/>
        <v>-17.709803921568628</v>
      </c>
      <c r="P133" s="20">
        <f t="shared" si="16"/>
        <v>313.63715494040758</v>
      </c>
      <c r="R133" s="17">
        <f t="shared" si="17"/>
        <v>-0.28830859714434109</v>
      </c>
    </row>
    <row r="134" spans="5:18" x14ac:dyDescent="0.2">
      <c r="E134" s="26"/>
      <c r="F134" t="s">
        <v>8219</v>
      </c>
      <c r="G134" s="24">
        <v>14</v>
      </c>
      <c r="H134" s="25">
        <f t="shared" si="12"/>
        <v>-180.42517162471395</v>
      </c>
      <c r="I134" s="20">
        <f t="shared" si="13"/>
        <v>32553.242555807486</v>
      </c>
      <c r="K134" s="17">
        <f t="shared" si="14"/>
        <v>-0.21369816637240291</v>
      </c>
      <c r="L134" s="26"/>
      <c r="M134" t="s">
        <v>8221</v>
      </c>
      <c r="N134" s="24">
        <v>0</v>
      </c>
      <c r="O134" s="25">
        <f t="shared" si="15"/>
        <v>-17.709803921568628</v>
      </c>
      <c r="P134" s="20">
        <f t="shared" si="16"/>
        <v>313.63715494040758</v>
      </c>
      <c r="R134" s="17">
        <f t="shared" si="17"/>
        <v>-0.28830859714434109</v>
      </c>
    </row>
    <row r="135" spans="5:18" x14ac:dyDescent="0.2">
      <c r="E135" s="26"/>
      <c r="F135" t="s">
        <v>8219</v>
      </c>
      <c r="G135" s="24">
        <v>14</v>
      </c>
      <c r="H135" s="25">
        <f t="shared" si="12"/>
        <v>-180.42517162471395</v>
      </c>
      <c r="I135" s="20">
        <f t="shared" si="13"/>
        <v>32553.242555807486</v>
      </c>
      <c r="K135" s="17">
        <f t="shared" si="14"/>
        <v>-0.21369816637240291</v>
      </c>
      <c r="L135" s="26"/>
      <c r="M135" t="s">
        <v>8221</v>
      </c>
      <c r="N135" s="24">
        <v>0</v>
      </c>
      <c r="O135" s="25">
        <f t="shared" si="15"/>
        <v>-17.709803921568628</v>
      </c>
      <c r="P135" s="20">
        <f t="shared" si="16"/>
        <v>313.63715494040758</v>
      </c>
      <c r="R135" s="17">
        <f t="shared" si="17"/>
        <v>-0.28830859714434109</v>
      </c>
    </row>
    <row r="136" spans="5:18" x14ac:dyDescent="0.2">
      <c r="E136" s="26"/>
      <c r="F136" t="s">
        <v>8219</v>
      </c>
      <c r="G136" s="24">
        <v>14</v>
      </c>
      <c r="H136" s="25">
        <f t="shared" si="12"/>
        <v>-180.42517162471395</v>
      </c>
      <c r="I136" s="20">
        <f t="shared" si="13"/>
        <v>32553.242555807486</v>
      </c>
      <c r="K136" s="17">
        <f t="shared" si="14"/>
        <v>-0.21369816637240291</v>
      </c>
      <c r="L136" s="26"/>
      <c r="M136" t="s">
        <v>8221</v>
      </c>
      <c r="N136" s="24">
        <v>0</v>
      </c>
      <c r="O136" s="25">
        <f t="shared" si="15"/>
        <v>-17.709803921568628</v>
      </c>
      <c r="P136" s="20">
        <f t="shared" si="16"/>
        <v>313.63715494040758</v>
      </c>
      <c r="R136" s="17">
        <f t="shared" si="17"/>
        <v>-0.28830859714434109</v>
      </c>
    </row>
    <row r="137" spans="5:18" x14ac:dyDescent="0.2">
      <c r="E137" s="26"/>
      <c r="F137" t="s">
        <v>8219</v>
      </c>
      <c r="G137" s="24">
        <v>14</v>
      </c>
      <c r="H137" s="25">
        <f t="shared" si="12"/>
        <v>-180.42517162471395</v>
      </c>
      <c r="I137" s="20">
        <f t="shared" si="13"/>
        <v>32553.242555807486</v>
      </c>
      <c r="K137" s="17">
        <f t="shared" si="14"/>
        <v>-0.21369816637240291</v>
      </c>
      <c r="L137" s="26"/>
      <c r="M137" t="s">
        <v>8221</v>
      </c>
      <c r="N137" s="24">
        <v>0</v>
      </c>
      <c r="O137" s="25">
        <f t="shared" si="15"/>
        <v>-17.709803921568628</v>
      </c>
      <c r="P137" s="20">
        <f t="shared" si="16"/>
        <v>313.63715494040758</v>
      </c>
      <c r="R137" s="17">
        <f t="shared" si="17"/>
        <v>-0.28830859714434109</v>
      </c>
    </row>
    <row r="138" spans="5:18" x14ac:dyDescent="0.2">
      <c r="E138" s="26"/>
      <c r="F138" t="s">
        <v>8219</v>
      </c>
      <c r="G138" s="24">
        <v>14</v>
      </c>
      <c r="H138" s="25">
        <f t="shared" si="12"/>
        <v>-180.42517162471395</v>
      </c>
      <c r="I138" s="20">
        <f t="shared" si="13"/>
        <v>32553.242555807486</v>
      </c>
      <c r="K138" s="17">
        <f t="shared" si="14"/>
        <v>-0.21369816637240291</v>
      </c>
      <c r="L138" s="26"/>
      <c r="M138" t="s">
        <v>8221</v>
      </c>
      <c r="N138" s="24">
        <v>0</v>
      </c>
      <c r="O138" s="25">
        <f t="shared" si="15"/>
        <v>-17.709803921568628</v>
      </c>
      <c r="P138" s="20">
        <f t="shared" si="16"/>
        <v>313.63715494040758</v>
      </c>
      <c r="R138" s="17">
        <f t="shared" si="17"/>
        <v>-0.28830859714434109</v>
      </c>
    </row>
    <row r="139" spans="5:18" x14ac:dyDescent="0.2">
      <c r="E139" s="26"/>
      <c r="F139" t="s">
        <v>8219</v>
      </c>
      <c r="G139" s="24">
        <v>14</v>
      </c>
      <c r="H139" s="25">
        <f t="shared" si="12"/>
        <v>-180.42517162471395</v>
      </c>
      <c r="I139" s="20">
        <f t="shared" si="13"/>
        <v>32553.242555807486</v>
      </c>
      <c r="K139" s="17">
        <f t="shared" si="14"/>
        <v>-0.21369816637240291</v>
      </c>
      <c r="L139" s="26"/>
      <c r="M139" t="s">
        <v>8221</v>
      </c>
      <c r="N139" s="24">
        <v>0</v>
      </c>
      <c r="O139" s="25">
        <f t="shared" si="15"/>
        <v>-17.709803921568628</v>
      </c>
      <c r="P139" s="20">
        <f t="shared" si="16"/>
        <v>313.63715494040758</v>
      </c>
      <c r="R139" s="17">
        <f t="shared" si="17"/>
        <v>-0.28830859714434109</v>
      </c>
    </row>
    <row r="140" spans="5:18" x14ac:dyDescent="0.2">
      <c r="E140" s="26"/>
      <c r="F140" t="s">
        <v>8219</v>
      </c>
      <c r="G140" s="24">
        <v>14</v>
      </c>
      <c r="H140" s="25">
        <f t="shared" si="12"/>
        <v>-180.42517162471395</v>
      </c>
      <c r="I140" s="20">
        <f t="shared" si="13"/>
        <v>32553.242555807486</v>
      </c>
      <c r="K140" s="17">
        <f t="shared" si="14"/>
        <v>-0.21369816637240291</v>
      </c>
      <c r="L140" s="26"/>
      <c r="M140" t="s">
        <v>8221</v>
      </c>
      <c r="N140" s="24">
        <v>0</v>
      </c>
      <c r="O140" s="25">
        <f t="shared" si="15"/>
        <v>-17.709803921568628</v>
      </c>
      <c r="P140" s="20">
        <f t="shared" si="16"/>
        <v>313.63715494040758</v>
      </c>
      <c r="R140" s="17">
        <f t="shared" si="17"/>
        <v>-0.28830859714434109</v>
      </c>
    </row>
    <row r="141" spans="5:18" x14ac:dyDescent="0.2">
      <c r="E141" s="26"/>
      <c r="F141" t="s">
        <v>8219</v>
      </c>
      <c r="G141" s="24">
        <v>14</v>
      </c>
      <c r="H141" s="25">
        <f t="shared" si="12"/>
        <v>-180.42517162471395</v>
      </c>
      <c r="I141" s="20">
        <f t="shared" si="13"/>
        <v>32553.242555807486</v>
      </c>
      <c r="K141" s="17">
        <f t="shared" si="14"/>
        <v>-0.21369816637240291</v>
      </c>
      <c r="L141" s="26"/>
      <c r="M141" t="s">
        <v>8221</v>
      </c>
      <c r="N141" s="24">
        <v>0</v>
      </c>
      <c r="O141" s="25">
        <f t="shared" si="15"/>
        <v>-17.709803921568628</v>
      </c>
      <c r="P141" s="20">
        <f t="shared" si="16"/>
        <v>313.63715494040758</v>
      </c>
      <c r="R141" s="17">
        <f t="shared" si="17"/>
        <v>-0.28830859714434109</v>
      </c>
    </row>
    <row r="142" spans="5:18" x14ac:dyDescent="0.2">
      <c r="E142" s="26"/>
      <c r="F142" t="s">
        <v>8219</v>
      </c>
      <c r="G142" s="24">
        <v>14</v>
      </c>
      <c r="H142" s="25">
        <f t="shared" si="12"/>
        <v>-180.42517162471395</v>
      </c>
      <c r="I142" s="20">
        <f t="shared" si="13"/>
        <v>32553.242555807486</v>
      </c>
      <c r="K142" s="17">
        <f t="shared" si="14"/>
        <v>-0.21369816637240291</v>
      </c>
      <c r="L142" s="26"/>
      <c r="M142" t="s">
        <v>8221</v>
      </c>
      <c r="N142" s="24">
        <v>0</v>
      </c>
      <c r="O142" s="25">
        <f t="shared" si="15"/>
        <v>-17.709803921568628</v>
      </c>
      <c r="P142" s="20">
        <f t="shared" si="16"/>
        <v>313.63715494040758</v>
      </c>
      <c r="R142" s="17">
        <f t="shared" si="17"/>
        <v>-0.28830859714434109</v>
      </c>
    </row>
    <row r="143" spans="5:18" x14ac:dyDescent="0.2">
      <c r="E143" s="26"/>
      <c r="F143" t="s">
        <v>8219</v>
      </c>
      <c r="G143" s="24">
        <v>14</v>
      </c>
      <c r="H143" s="25">
        <f t="shared" si="12"/>
        <v>-180.42517162471395</v>
      </c>
      <c r="I143" s="20">
        <f t="shared" si="13"/>
        <v>32553.242555807486</v>
      </c>
      <c r="K143" s="17">
        <f t="shared" si="14"/>
        <v>-0.21369816637240291</v>
      </c>
      <c r="L143" s="26"/>
      <c r="M143" t="s">
        <v>8221</v>
      </c>
      <c r="N143" s="24">
        <v>0</v>
      </c>
      <c r="O143" s="25">
        <f t="shared" si="15"/>
        <v>-17.709803921568628</v>
      </c>
      <c r="P143" s="20">
        <f t="shared" si="16"/>
        <v>313.63715494040758</v>
      </c>
      <c r="R143" s="17">
        <f t="shared" si="17"/>
        <v>-0.28830859714434109</v>
      </c>
    </row>
    <row r="144" spans="5:18" x14ac:dyDescent="0.2">
      <c r="E144" s="26"/>
      <c r="F144" t="s">
        <v>8219</v>
      </c>
      <c r="G144" s="24">
        <v>14</v>
      </c>
      <c r="H144" s="25">
        <f t="shared" si="12"/>
        <v>-180.42517162471395</v>
      </c>
      <c r="I144" s="20">
        <f t="shared" si="13"/>
        <v>32553.242555807486</v>
      </c>
      <c r="K144" s="17">
        <f t="shared" si="14"/>
        <v>-0.21369816637240291</v>
      </c>
      <c r="L144" s="26"/>
      <c r="M144" t="s">
        <v>8221</v>
      </c>
      <c r="N144" s="24">
        <v>0</v>
      </c>
      <c r="O144" s="25">
        <f t="shared" si="15"/>
        <v>-17.709803921568628</v>
      </c>
      <c r="P144" s="20">
        <f t="shared" si="16"/>
        <v>313.63715494040758</v>
      </c>
      <c r="R144" s="17">
        <f t="shared" si="17"/>
        <v>-0.28830859714434109</v>
      </c>
    </row>
    <row r="145" spans="5:18" x14ac:dyDescent="0.2">
      <c r="E145" s="26"/>
      <c r="F145" t="s">
        <v>8219</v>
      </c>
      <c r="G145" s="24">
        <v>14</v>
      </c>
      <c r="H145" s="25">
        <f t="shared" si="12"/>
        <v>-180.42517162471395</v>
      </c>
      <c r="I145" s="20">
        <f t="shared" si="13"/>
        <v>32553.242555807486</v>
      </c>
      <c r="K145" s="17">
        <f t="shared" si="14"/>
        <v>-0.21369816637240291</v>
      </c>
      <c r="L145" s="26"/>
      <c r="M145" t="s">
        <v>8221</v>
      </c>
      <c r="N145" s="24">
        <v>0</v>
      </c>
      <c r="O145" s="25">
        <f t="shared" si="15"/>
        <v>-17.709803921568628</v>
      </c>
      <c r="P145" s="20">
        <f t="shared" si="16"/>
        <v>313.63715494040758</v>
      </c>
      <c r="R145" s="17">
        <f t="shared" si="17"/>
        <v>-0.28830859714434109</v>
      </c>
    </row>
    <row r="146" spans="5:18" x14ac:dyDescent="0.2">
      <c r="E146" s="26"/>
      <c r="F146" t="s">
        <v>8219</v>
      </c>
      <c r="G146" s="24">
        <v>14</v>
      </c>
      <c r="H146" s="25">
        <f t="shared" si="12"/>
        <v>-180.42517162471395</v>
      </c>
      <c r="I146" s="20">
        <f t="shared" si="13"/>
        <v>32553.242555807486</v>
      </c>
      <c r="K146" s="17">
        <f t="shared" si="14"/>
        <v>-0.21369816637240291</v>
      </c>
      <c r="L146" s="26"/>
      <c r="M146" t="s">
        <v>8221</v>
      </c>
      <c r="N146" s="24">
        <v>0</v>
      </c>
      <c r="O146" s="25">
        <f t="shared" si="15"/>
        <v>-17.709803921568628</v>
      </c>
      <c r="P146" s="20">
        <f t="shared" si="16"/>
        <v>313.63715494040758</v>
      </c>
      <c r="R146" s="17">
        <f t="shared" si="17"/>
        <v>-0.28830859714434109</v>
      </c>
    </row>
    <row r="147" spans="5:18" x14ac:dyDescent="0.2">
      <c r="E147" s="26"/>
      <c r="F147" t="s">
        <v>8219</v>
      </c>
      <c r="G147" s="24">
        <v>14</v>
      </c>
      <c r="H147" s="25">
        <f t="shared" si="12"/>
        <v>-180.42517162471395</v>
      </c>
      <c r="I147" s="20">
        <f t="shared" si="13"/>
        <v>32553.242555807486</v>
      </c>
      <c r="K147" s="17">
        <f t="shared" si="14"/>
        <v>-0.21369816637240291</v>
      </c>
      <c r="L147" s="26"/>
      <c r="M147" t="s">
        <v>8221</v>
      </c>
      <c r="N147" s="24">
        <v>0</v>
      </c>
      <c r="O147" s="25">
        <f t="shared" si="15"/>
        <v>-17.709803921568628</v>
      </c>
      <c r="P147" s="20">
        <f t="shared" si="16"/>
        <v>313.63715494040758</v>
      </c>
      <c r="R147" s="17">
        <f t="shared" si="17"/>
        <v>-0.28830859714434109</v>
      </c>
    </row>
    <row r="148" spans="5:18" x14ac:dyDescent="0.2">
      <c r="E148" s="26"/>
      <c r="F148" t="s">
        <v>8219</v>
      </c>
      <c r="G148" s="24">
        <v>14</v>
      </c>
      <c r="H148" s="25">
        <f t="shared" si="12"/>
        <v>-180.42517162471395</v>
      </c>
      <c r="I148" s="20">
        <f t="shared" si="13"/>
        <v>32553.242555807486</v>
      </c>
      <c r="K148" s="17">
        <f t="shared" si="14"/>
        <v>-0.21369816637240291</v>
      </c>
      <c r="L148" s="26"/>
      <c r="M148" t="s">
        <v>8221</v>
      </c>
      <c r="N148" s="24">
        <v>0</v>
      </c>
      <c r="O148" s="25">
        <f t="shared" si="15"/>
        <v>-17.709803921568628</v>
      </c>
      <c r="P148" s="20">
        <f t="shared" si="16"/>
        <v>313.63715494040758</v>
      </c>
      <c r="R148" s="17">
        <f t="shared" si="17"/>
        <v>-0.28830859714434109</v>
      </c>
    </row>
    <row r="149" spans="5:18" x14ac:dyDescent="0.2">
      <c r="E149" s="26"/>
      <c r="F149" t="s">
        <v>8219</v>
      </c>
      <c r="G149" s="24">
        <v>14</v>
      </c>
      <c r="H149" s="25">
        <f t="shared" si="12"/>
        <v>-180.42517162471395</v>
      </c>
      <c r="I149" s="20">
        <f t="shared" si="13"/>
        <v>32553.242555807486</v>
      </c>
      <c r="K149" s="17">
        <f t="shared" si="14"/>
        <v>-0.21369816637240291</v>
      </c>
      <c r="L149" s="26"/>
      <c r="M149" t="s">
        <v>8221</v>
      </c>
      <c r="N149" s="24">
        <v>0</v>
      </c>
      <c r="O149" s="25">
        <f t="shared" si="15"/>
        <v>-17.709803921568628</v>
      </c>
      <c r="P149" s="20">
        <f t="shared" si="16"/>
        <v>313.63715494040758</v>
      </c>
      <c r="R149" s="17">
        <f t="shared" si="17"/>
        <v>-0.28830859714434109</v>
      </c>
    </row>
    <row r="150" spans="5:18" x14ac:dyDescent="0.2">
      <c r="E150" s="26"/>
      <c r="F150" t="s">
        <v>8219</v>
      </c>
      <c r="G150" s="24">
        <v>14</v>
      </c>
      <c r="H150" s="25">
        <f t="shared" si="12"/>
        <v>-180.42517162471395</v>
      </c>
      <c r="I150" s="20">
        <f t="shared" si="13"/>
        <v>32553.242555807486</v>
      </c>
      <c r="K150" s="17">
        <f t="shared" si="14"/>
        <v>-0.21369816637240291</v>
      </c>
      <c r="L150" s="26"/>
      <c r="M150" t="s">
        <v>8221</v>
      </c>
      <c r="N150" s="24">
        <v>0</v>
      </c>
      <c r="O150" s="25">
        <f t="shared" si="15"/>
        <v>-17.709803921568628</v>
      </c>
      <c r="P150" s="20">
        <f t="shared" si="16"/>
        <v>313.63715494040758</v>
      </c>
      <c r="R150" s="17">
        <f t="shared" si="17"/>
        <v>-0.28830859714434109</v>
      </c>
    </row>
    <row r="151" spans="5:18" x14ac:dyDescent="0.2">
      <c r="E151" s="26"/>
      <c r="F151" t="s">
        <v>8219</v>
      </c>
      <c r="G151" s="24">
        <v>14</v>
      </c>
      <c r="H151" s="25">
        <f t="shared" si="12"/>
        <v>-180.42517162471395</v>
      </c>
      <c r="I151" s="20">
        <f t="shared" si="13"/>
        <v>32553.242555807486</v>
      </c>
      <c r="K151" s="17">
        <f t="shared" si="14"/>
        <v>-0.21369816637240291</v>
      </c>
      <c r="L151" s="26"/>
      <c r="M151" t="s">
        <v>8221</v>
      </c>
      <c r="N151" s="24">
        <v>0</v>
      </c>
      <c r="O151" s="25">
        <f t="shared" si="15"/>
        <v>-17.709803921568628</v>
      </c>
      <c r="P151" s="20">
        <f t="shared" si="16"/>
        <v>313.63715494040758</v>
      </c>
      <c r="R151" s="17">
        <f t="shared" si="17"/>
        <v>-0.28830859714434109</v>
      </c>
    </row>
    <row r="152" spans="5:18" x14ac:dyDescent="0.2">
      <c r="E152" s="26"/>
      <c r="F152" t="s">
        <v>8219</v>
      </c>
      <c r="G152" s="24">
        <v>14</v>
      </c>
      <c r="H152" s="25">
        <f t="shared" si="12"/>
        <v>-180.42517162471395</v>
      </c>
      <c r="I152" s="20">
        <f t="shared" si="13"/>
        <v>32553.242555807486</v>
      </c>
      <c r="K152" s="17">
        <f t="shared" si="14"/>
        <v>-0.21369816637240291</v>
      </c>
      <c r="L152" s="26"/>
      <c r="M152" t="s">
        <v>8221</v>
      </c>
      <c r="N152" s="24">
        <v>0</v>
      </c>
      <c r="O152" s="25">
        <f t="shared" si="15"/>
        <v>-17.709803921568628</v>
      </c>
      <c r="P152" s="20">
        <f t="shared" si="16"/>
        <v>313.63715494040758</v>
      </c>
      <c r="R152" s="17">
        <f t="shared" si="17"/>
        <v>-0.28830859714434109</v>
      </c>
    </row>
    <row r="153" spans="5:18" x14ac:dyDescent="0.2">
      <c r="E153" s="26"/>
      <c r="F153" t="s">
        <v>8219</v>
      </c>
      <c r="G153" s="24">
        <v>14</v>
      </c>
      <c r="H153" s="25">
        <f t="shared" si="12"/>
        <v>-180.42517162471395</v>
      </c>
      <c r="I153" s="20">
        <f t="shared" si="13"/>
        <v>32553.242555807486</v>
      </c>
      <c r="K153" s="17">
        <f t="shared" si="14"/>
        <v>-0.21369816637240291</v>
      </c>
      <c r="L153" s="26"/>
      <c r="M153" t="s">
        <v>8221</v>
      </c>
      <c r="N153" s="24">
        <v>0</v>
      </c>
      <c r="O153" s="25">
        <f t="shared" si="15"/>
        <v>-17.709803921568628</v>
      </c>
      <c r="P153" s="20">
        <f t="shared" si="16"/>
        <v>313.63715494040758</v>
      </c>
      <c r="R153" s="17">
        <f t="shared" si="17"/>
        <v>-0.28830859714434109</v>
      </c>
    </row>
    <row r="154" spans="5:18" x14ac:dyDescent="0.2">
      <c r="E154" s="26"/>
      <c r="F154" t="s">
        <v>8219</v>
      </c>
      <c r="G154" s="24">
        <v>14</v>
      </c>
      <c r="H154" s="25">
        <f t="shared" si="12"/>
        <v>-180.42517162471395</v>
      </c>
      <c r="I154" s="20">
        <f t="shared" si="13"/>
        <v>32553.242555807486</v>
      </c>
      <c r="K154" s="17">
        <f t="shared" si="14"/>
        <v>-0.21369816637240291</v>
      </c>
      <c r="L154" s="26"/>
      <c r="M154" t="s">
        <v>8221</v>
      </c>
      <c r="N154" s="24">
        <v>0</v>
      </c>
      <c r="O154" s="25">
        <f t="shared" si="15"/>
        <v>-17.709803921568628</v>
      </c>
      <c r="P154" s="20">
        <f t="shared" si="16"/>
        <v>313.63715494040758</v>
      </c>
      <c r="R154" s="17">
        <f t="shared" si="17"/>
        <v>-0.28830859714434109</v>
      </c>
    </row>
    <row r="155" spans="5:18" x14ac:dyDescent="0.2">
      <c r="E155" s="26"/>
      <c r="F155" t="s">
        <v>8219</v>
      </c>
      <c r="G155" s="24">
        <v>14</v>
      </c>
      <c r="H155" s="25">
        <f t="shared" si="12"/>
        <v>-180.42517162471395</v>
      </c>
      <c r="I155" s="20">
        <f t="shared" si="13"/>
        <v>32553.242555807486</v>
      </c>
      <c r="K155" s="17">
        <f t="shared" si="14"/>
        <v>-0.21369816637240291</v>
      </c>
      <c r="L155" s="26"/>
      <c r="M155" t="s">
        <v>8221</v>
      </c>
      <c r="N155" s="24">
        <v>0</v>
      </c>
      <c r="O155" s="25">
        <f t="shared" si="15"/>
        <v>-17.709803921568628</v>
      </c>
      <c r="P155" s="20">
        <f t="shared" si="16"/>
        <v>313.63715494040758</v>
      </c>
      <c r="R155" s="17">
        <f t="shared" si="17"/>
        <v>-0.28830859714434109</v>
      </c>
    </row>
    <row r="156" spans="5:18" x14ac:dyDescent="0.2">
      <c r="E156" s="26"/>
      <c r="F156" t="s">
        <v>8219</v>
      </c>
      <c r="G156" s="24">
        <v>14</v>
      </c>
      <c r="H156" s="25">
        <f t="shared" si="12"/>
        <v>-180.42517162471395</v>
      </c>
      <c r="I156" s="20">
        <f t="shared" si="13"/>
        <v>32553.242555807486</v>
      </c>
      <c r="K156" s="17">
        <f t="shared" si="14"/>
        <v>-0.21369816637240291</v>
      </c>
      <c r="L156" s="26"/>
      <c r="M156" t="s">
        <v>8221</v>
      </c>
      <c r="N156" s="24">
        <v>0</v>
      </c>
      <c r="O156" s="25">
        <f t="shared" si="15"/>
        <v>-17.709803921568628</v>
      </c>
      <c r="P156" s="20">
        <f t="shared" si="16"/>
        <v>313.63715494040758</v>
      </c>
      <c r="R156" s="17">
        <f t="shared" si="17"/>
        <v>-0.28830859714434109</v>
      </c>
    </row>
    <row r="157" spans="5:18" x14ac:dyDescent="0.2">
      <c r="E157" s="26"/>
      <c r="F157" t="s">
        <v>8219</v>
      </c>
      <c r="G157" s="24">
        <v>14</v>
      </c>
      <c r="H157" s="25">
        <f t="shared" si="12"/>
        <v>-180.42517162471395</v>
      </c>
      <c r="I157" s="20">
        <f t="shared" si="13"/>
        <v>32553.242555807486</v>
      </c>
      <c r="K157" s="17">
        <f t="shared" si="14"/>
        <v>-0.21369816637240291</v>
      </c>
      <c r="L157" s="26"/>
      <c r="M157" t="s">
        <v>8221</v>
      </c>
      <c r="N157" s="24">
        <v>0</v>
      </c>
      <c r="O157" s="25">
        <f t="shared" si="15"/>
        <v>-17.709803921568628</v>
      </c>
      <c r="P157" s="20">
        <f t="shared" si="16"/>
        <v>313.63715494040758</v>
      </c>
      <c r="R157" s="17">
        <f t="shared" si="17"/>
        <v>-0.28830859714434109</v>
      </c>
    </row>
    <row r="158" spans="5:18" x14ac:dyDescent="0.2">
      <c r="E158" s="26"/>
      <c r="F158" t="s">
        <v>8219</v>
      </c>
      <c r="G158" s="24">
        <v>14</v>
      </c>
      <c r="H158" s="25">
        <f t="shared" si="12"/>
        <v>-180.42517162471395</v>
      </c>
      <c r="I158" s="20">
        <f t="shared" si="13"/>
        <v>32553.242555807486</v>
      </c>
      <c r="K158" s="17">
        <f t="shared" si="14"/>
        <v>-0.21369816637240291</v>
      </c>
      <c r="L158" s="26"/>
      <c r="M158" t="s">
        <v>8221</v>
      </c>
      <c r="N158" s="24">
        <v>0</v>
      </c>
      <c r="O158" s="25">
        <f t="shared" si="15"/>
        <v>-17.709803921568628</v>
      </c>
      <c r="P158" s="20">
        <f t="shared" si="16"/>
        <v>313.63715494040758</v>
      </c>
      <c r="R158" s="17">
        <f t="shared" si="17"/>
        <v>-0.28830859714434109</v>
      </c>
    </row>
    <row r="159" spans="5:18" x14ac:dyDescent="0.2">
      <c r="E159" s="26"/>
      <c r="F159" t="s">
        <v>8219</v>
      </c>
      <c r="G159" s="24">
        <v>14</v>
      </c>
      <c r="H159" s="25">
        <f t="shared" si="12"/>
        <v>-180.42517162471395</v>
      </c>
      <c r="I159" s="20">
        <f t="shared" si="13"/>
        <v>32553.242555807486</v>
      </c>
      <c r="K159" s="17">
        <f t="shared" si="14"/>
        <v>-0.21369816637240291</v>
      </c>
      <c r="L159" s="26"/>
      <c r="M159" t="s">
        <v>8221</v>
      </c>
      <c r="N159" s="24">
        <v>0</v>
      </c>
      <c r="O159" s="25">
        <f t="shared" si="15"/>
        <v>-17.709803921568628</v>
      </c>
      <c r="P159" s="20">
        <f t="shared" si="16"/>
        <v>313.63715494040758</v>
      </c>
      <c r="R159" s="17">
        <f t="shared" si="17"/>
        <v>-0.28830859714434109</v>
      </c>
    </row>
    <row r="160" spans="5:18" x14ac:dyDescent="0.2">
      <c r="E160" s="26"/>
      <c r="F160" t="s">
        <v>8219</v>
      </c>
      <c r="G160" s="24">
        <v>14</v>
      </c>
      <c r="H160" s="25">
        <f t="shared" si="12"/>
        <v>-180.42517162471395</v>
      </c>
      <c r="I160" s="20">
        <f t="shared" si="13"/>
        <v>32553.242555807486</v>
      </c>
      <c r="K160" s="17">
        <f t="shared" si="14"/>
        <v>-0.21369816637240291</v>
      </c>
      <c r="L160" s="26"/>
      <c r="M160" t="s">
        <v>8221</v>
      </c>
      <c r="N160" s="24">
        <v>0</v>
      </c>
      <c r="O160" s="25">
        <f t="shared" si="15"/>
        <v>-17.709803921568628</v>
      </c>
      <c r="P160" s="20">
        <f t="shared" si="16"/>
        <v>313.63715494040758</v>
      </c>
      <c r="R160" s="17">
        <f t="shared" si="17"/>
        <v>-0.28830859714434109</v>
      </c>
    </row>
    <row r="161" spans="5:18" x14ac:dyDescent="0.2">
      <c r="E161" s="26"/>
      <c r="F161" t="s">
        <v>8219</v>
      </c>
      <c r="G161" s="24">
        <v>14</v>
      </c>
      <c r="H161" s="25">
        <f t="shared" si="12"/>
        <v>-180.42517162471395</v>
      </c>
      <c r="I161" s="20">
        <f t="shared" si="13"/>
        <v>32553.242555807486</v>
      </c>
      <c r="K161" s="17">
        <f t="shared" si="14"/>
        <v>-0.21369816637240291</v>
      </c>
      <c r="L161" s="26"/>
      <c r="M161" t="s">
        <v>8221</v>
      </c>
      <c r="N161" s="24">
        <v>0</v>
      </c>
      <c r="O161" s="25">
        <f t="shared" si="15"/>
        <v>-17.709803921568628</v>
      </c>
      <c r="P161" s="20">
        <f t="shared" si="16"/>
        <v>313.63715494040758</v>
      </c>
      <c r="R161" s="17">
        <f t="shared" si="17"/>
        <v>-0.28830859714434109</v>
      </c>
    </row>
    <row r="162" spans="5:18" x14ac:dyDescent="0.2">
      <c r="E162" s="26"/>
      <c r="F162" t="s">
        <v>8219</v>
      </c>
      <c r="G162" s="24">
        <v>14</v>
      </c>
      <c r="H162" s="25">
        <f t="shared" si="12"/>
        <v>-180.42517162471395</v>
      </c>
      <c r="I162" s="20">
        <f t="shared" si="13"/>
        <v>32553.242555807486</v>
      </c>
      <c r="K162" s="17">
        <f t="shared" si="14"/>
        <v>-0.21369816637240291</v>
      </c>
      <c r="L162" s="26"/>
      <c r="M162" t="s">
        <v>8221</v>
      </c>
      <c r="N162" s="24">
        <v>0</v>
      </c>
      <c r="O162" s="25">
        <f t="shared" si="15"/>
        <v>-17.709803921568628</v>
      </c>
      <c r="P162" s="20">
        <f t="shared" si="16"/>
        <v>313.63715494040758</v>
      </c>
      <c r="R162" s="17">
        <f t="shared" si="17"/>
        <v>-0.28830859714434109</v>
      </c>
    </row>
    <row r="163" spans="5:18" x14ac:dyDescent="0.2">
      <c r="E163" s="26"/>
      <c r="F163" t="s">
        <v>8219</v>
      </c>
      <c r="G163" s="24">
        <v>14</v>
      </c>
      <c r="H163" s="25">
        <f t="shared" si="12"/>
        <v>-180.42517162471395</v>
      </c>
      <c r="I163" s="20">
        <f t="shared" si="13"/>
        <v>32553.242555807486</v>
      </c>
      <c r="K163" s="17">
        <f t="shared" si="14"/>
        <v>-0.21369816637240291</v>
      </c>
      <c r="L163" s="26"/>
      <c r="M163" t="s">
        <v>8221</v>
      </c>
      <c r="N163" s="24">
        <v>0</v>
      </c>
      <c r="O163" s="25">
        <f t="shared" si="15"/>
        <v>-17.709803921568628</v>
      </c>
      <c r="P163" s="20">
        <f t="shared" si="16"/>
        <v>313.63715494040758</v>
      </c>
      <c r="R163" s="17">
        <f t="shared" si="17"/>
        <v>-0.28830859714434109</v>
      </c>
    </row>
    <row r="164" spans="5:18" x14ac:dyDescent="0.2">
      <c r="E164" s="26"/>
      <c r="F164" t="s">
        <v>8219</v>
      </c>
      <c r="G164" s="24">
        <v>14</v>
      </c>
      <c r="H164" s="25">
        <f t="shared" si="12"/>
        <v>-180.42517162471395</v>
      </c>
      <c r="I164" s="20">
        <f t="shared" si="13"/>
        <v>32553.242555807486</v>
      </c>
      <c r="K164" s="17">
        <f t="shared" si="14"/>
        <v>-0.21369816637240291</v>
      </c>
      <c r="L164" s="26"/>
      <c r="M164" t="s">
        <v>8221</v>
      </c>
      <c r="N164" s="24">
        <v>0</v>
      </c>
      <c r="O164" s="25">
        <f t="shared" si="15"/>
        <v>-17.709803921568628</v>
      </c>
      <c r="P164" s="20">
        <f t="shared" si="16"/>
        <v>313.63715494040758</v>
      </c>
      <c r="R164" s="17">
        <f t="shared" si="17"/>
        <v>-0.28830859714434109</v>
      </c>
    </row>
    <row r="165" spans="5:18" x14ac:dyDescent="0.2">
      <c r="E165" s="26"/>
      <c r="F165" t="s">
        <v>8219</v>
      </c>
      <c r="G165" s="24">
        <v>15</v>
      </c>
      <c r="H165" s="25">
        <f t="shared" si="12"/>
        <v>-179.42517162471395</v>
      </c>
      <c r="I165" s="20">
        <f t="shared" si="13"/>
        <v>32193.392212558058</v>
      </c>
      <c r="K165" s="17">
        <f t="shared" si="14"/>
        <v>-0.21251375200023928</v>
      </c>
      <c r="L165" s="26"/>
      <c r="M165" t="s">
        <v>8221</v>
      </c>
      <c r="N165" s="24">
        <v>0</v>
      </c>
      <c r="O165" s="25">
        <f t="shared" si="15"/>
        <v>-17.709803921568628</v>
      </c>
      <c r="P165" s="20">
        <f t="shared" si="16"/>
        <v>313.63715494040758</v>
      </c>
      <c r="R165" s="17">
        <f t="shared" si="17"/>
        <v>-0.28830859714434109</v>
      </c>
    </row>
    <row r="166" spans="5:18" x14ac:dyDescent="0.2">
      <c r="E166" s="26"/>
      <c r="F166" t="s">
        <v>8219</v>
      </c>
      <c r="G166" s="24">
        <v>15</v>
      </c>
      <c r="H166" s="25">
        <f t="shared" si="12"/>
        <v>-179.42517162471395</v>
      </c>
      <c r="I166" s="20">
        <f t="shared" si="13"/>
        <v>32193.392212558058</v>
      </c>
      <c r="K166" s="17">
        <f t="shared" si="14"/>
        <v>-0.21251375200023928</v>
      </c>
      <c r="L166" s="26"/>
      <c r="M166" t="s">
        <v>8221</v>
      </c>
      <c r="N166" s="24">
        <v>0</v>
      </c>
      <c r="O166" s="25">
        <f t="shared" si="15"/>
        <v>-17.709803921568628</v>
      </c>
      <c r="P166" s="20">
        <f t="shared" si="16"/>
        <v>313.63715494040758</v>
      </c>
      <c r="R166" s="17">
        <f t="shared" si="17"/>
        <v>-0.28830859714434109</v>
      </c>
    </row>
    <row r="167" spans="5:18" x14ac:dyDescent="0.2">
      <c r="E167" s="26"/>
      <c r="F167" t="s">
        <v>8219</v>
      </c>
      <c r="G167" s="24">
        <v>15</v>
      </c>
      <c r="H167" s="25">
        <f t="shared" si="12"/>
        <v>-179.42517162471395</v>
      </c>
      <c r="I167" s="20">
        <f t="shared" si="13"/>
        <v>32193.392212558058</v>
      </c>
      <c r="K167" s="17">
        <f t="shared" si="14"/>
        <v>-0.21251375200023928</v>
      </c>
      <c r="L167" s="26"/>
      <c r="M167" t="s">
        <v>8221</v>
      </c>
      <c r="N167" s="24">
        <v>0</v>
      </c>
      <c r="O167" s="25">
        <f t="shared" si="15"/>
        <v>-17.709803921568628</v>
      </c>
      <c r="P167" s="20">
        <f t="shared" si="16"/>
        <v>313.63715494040758</v>
      </c>
      <c r="R167" s="17">
        <f t="shared" si="17"/>
        <v>-0.28830859714434109</v>
      </c>
    </row>
    <row r="168" spans="5:18" x14ac:dyDescent="0.2">
      <c r="E168" s="26"/>
      <c r="F168" t="s">
        <v>8219</v>
      </c>
      <c r="G168" s="24">
        <v>15</v>
      </c>
      <c r="H168" s="25">
        <f t="shared" si="12"/>
        <v>-179.42517162471395</v>
      </c>
      <c r="I168" s="20">
        <f t="shared" si="13"/>
        <v>32193.392212558058</v>
      </c>
      <c r="K168" s="17">
        <f t="shared" si="14"/>
        <v>-0.21251375200023928</v>
      </c>
      <c r="L168" s="26"/>
      <c r="M168" t="s">
        <v>8221</v>
      </c>
      <c r="N168" s="24">
        <v>0</v>
      </c>
      <c r="O168" s="25">
        <f t="shared" si="15"/>
        <v>-17.709803921568628</v>
      </c>
      <c r="P168" s="20">
        <f t="shared" si="16"/>
        <v>313.63715494040758</v>
      </c>
      <c r="R168" s="17">
        <f t="shared" si="17"/>
        <v>-0.28830859714434109</v>
      </c>
    </row>
    <row r="169" spans="5:18" x14ac:dyDescent="0.2">
      <c r="E169" s="26"/>
      <c r="F169" t="s">
        <v>8219</v>
      </c>
      <c r="G169" s="24">
        <v>15</v>
      </c>
      <c r="H169" s="25">
        <f t="shared" si="12"/>
        <v>-179.42517162471395</v>
      </c>
      <c r="I169" s="20">
        <f t="shared" si="13"/>
        <v>32193.392212558058</v>
      </c>
      <c r="K169" s="17">
        <f t="shared" si="14"/>
        <v>-0.21251375200023928</v>
      </c>
      <c r="L169" s="26"/>
      <c r="M169" t="s">
        <v>8221</v>
      </c>
      <c r="N169" s="24">
        <v>0</v>
      </c>
      <c r="O169" s="25">
        <f t="shared" si="15"/>
        <v>-17.709803921568628</v>
      </c>
      <c r="P169" s="20">
        <f t="shared" si="16"/>
        <v>313.63715494040758</v>
      </c>
      <c r="R169" s="17">
        <f t="shared" si="17"/>
        <v>-0.28830859714434109</v>
      </c>
    </row>
    <row r="170" spans="5:18" x14ac:dyDescent="0.2">
      <c r="E170" s="26"/>
      <c r="F170" t="s">
        <v>8219</v>
      </c>
      <c r="G170" s="24">
        <v>15</v>
      </c>
      <c r="H170" s="25">
        <f t="shared" si="12"/>
        <v>-179.42517162471395</v>
      </c>
      <c r="I170" s="20">
        <f t="shared" si="13"/>
        <v>32193.392212558058</v>
      </c>
      <c r="K170" s="17">
        <f t="shared" si="14"/>
        <v>-0.21251375200023928</v>
      </c>
      <c r="L170" s="26"/>
      <c r="M170" t="s">
        <v>8221</v>
      </c>
      <c r="N170" s="24">
        <v>0</v>
      </c>
      <c r="O170" s="25">
        <f t="shared" si="15"/>
        <v>-17.709803921568628</v>
      </c>
      <c r="P170" s="20">
        <f t="shared" si="16"/>
        <v>313.63715494040758</v>
      </c>
      <c r="R170" s="17">
        <f t="shared" si="17"/>
        <v>-0.28830859714434109</v>
      </c>
    </row>
    <row r="171" spans="5:18" x14ac:dyDescent="0.2">
      <c r="E171" s="26"/>
      <c r="F171" t="s">
        <v>8219</v>
      </c>
      <c r="G171" s="24">
        <v>15</v>
      </c>
      <c r="H171" s="25">
        <f t="shared" si="12"/>
        <v>-179.42517162471395</v>
      </c>
      <c r="I171" s="20">
        <f t="shared" si="13"/>
        <v>32193.392212558058</v>
      </c>
      <c r="K171" s="17">
        <f t="shared" si="14"/>
        <v>-0.21251375200023928</v>
      </c>
      <c r="L171" s="26"/>
      <c r="M171" t="s">
        <v>8221</v>
      </c>
      <c r="N171" s="24">
        <v>0</v>
      </c>
      <c r="O171" s="25">
        <f t="shared" si="15"/>
        <v>-17.709803921568628</v>
      </c>
      <c r="P171" s="20">
        <f t="shared" si="16"/>
        <v>313.63715494040758</v>
      </c>
      <c r="R171" s="17">
        <f t="shared" si="17"/>
        <v>-0.28830859714434109</v>
      </c>
    </row>
    <row r="172" spans="5:18" x14ac:dyDescent="0.2">
      <c r="E172" s="26"/>
      <c r="F172" t="s">
        <v>8219</v>
      </c>
      <c r="G172" s="24">
        <v>15</v>
      </c>
      <c r="H172" s="25">
        <f t="shared" si="12"/>
        <v>-179.42517162471395</v>
      </c>
      <c r="I172" s="20">
        <f t="shared" si="13"/>
        <v>32193.392212558058</v>
      </c>
      <c r="K172" s="17">
        <f t="shared" si="14"/>
        <v>-0.21251375200023928</v>
      </c>
      <c r="L172" s="26"/>
      <c r="M172" t="s">
        <v>8221</v>
      </c>
      <c r="N172" s="24">
        <v>0</v>
      </c>
      <c r="O172" s="25">
        <f t="shared" si="15"/>
        <v>-17.709803921568628</v>
      </c>
      <c r="P172" s="20">
        <f t="shared" si="16"/>
        <v>313.63715494040758</v>
      </c>
      <c r="R172" s="17">
        <f t="shared" si="17"/>
        <v>-0.28830859714434109</v>
      </c>
    </row>
    <row r="173" spans="5:18" x14ac:dyDescent="0.2">
      <c r="E173" s="26"/>
      <c r="F173" t="s">
        <v>8219</v>
      </c>
      <c r="G173" s="24">
        <v>15</v>
      </c>
      <c r="H173" s="25">
        <f t="shared" si="12"/>
        <v>-179.42517162471395</v>
      </c>
      <c r="I173" s="20">
        <f t="shared" si="13"/>
        <v>32193.392212558058</v>
      </c>
      <c r="K173" s="17">
        <f t="shared" si="14"/>
        <v>-0.21251375200023928</v>
      </c>
      <c r="L173" s="26"/>
      <c r="M173" t="s">
        <v>8221</v>
      </c>
      <c r="N173" s="24">
        <v>0</v>
      </c>
      <c r="O173" s="25">
        <f t="shared" si="15"/>
        <v>-17.709803921568628</v>
      </c>
      <c r="P173" s="20">
        <f t="shared" si="16"/>
        <v>313.63715494040758</v>
      </c>
      <c r="R173" s="17">
        <f t="shared" si="17"/>
        <v>-0.28830859714434109</v>
      </c>
    </row>
    <row r="174" spans="5:18" x14ac:dyDescent="0.2">
      <c r="E174" s="26"/>
      <c r="F174" t="s">
        <v>8219</v>
      </c>
      <c r="G174" s="24">
        <v>15</v>
      </c>
      <c r="H174" s="25">
        <f t="shared" si="12"/>
        <v>-179.42517162471395</v>
      </c>
      <c r="I174" s="20">
        <f t="shared" si="13"/>
        <v>32193.392212558058</v>
      </c>
      <c r="K174" s="17">
        <f t="shared" si="14"/>
        <v>-0.21251375200023928</v>
      </c>
      <c r="L174" s="26"/>
      <c r="M174" t="s">
        <v>8221</v>
      </c>
      <c r="N174" s="24">
        <v>0</v>
      </c>
      <c r="O174" s="25">
        <f t="shared" si="15"/>
        <v>-17.709803921568628</v>
      </c>
      <c r="P174" s="20">
        <f t="shared" si="16"/>
        <v>313.63715494040758</v>
      </c>
      <c r="R174" s="17">
        <f t="shared" si="17"/>
        <v>-0.28830859714434109</v>
      </c>
    </row>
    <row r="175" spans="5:18" x14ac:dyDescent="0.2">
      <c r="E175" s="26"/>
      <c r="F175" t="s">
        <v>8219</v>
      </c>
      <c r="G175" s="24">
        <v>15</v>
      </c>
      <c r="H175" s="25">
        <f t="shared" si="12"/>
        <v>-179.42517162471395</v>
      </c>
      <c r="I175" s="20">
        <f t="shared" si="13"/>
        <v>32193.392212558058</v>
      </c>
      <c r="K175" s="17">
        <f t="shared" si="14"/>
        <v>-0.21251375200023928</v>
      </c>
      <c r="L175" s="26"/>
      <c r="M175" t="s">
        <v>8221</v>
      </c>
      <c r="N175" s="24">
        <v>0</v>
      </c>
      <c r="O175" s="25">
        <f t="shared" si="15"/>
        <v>-17.709803921568628</v>
      </c>
      <c r="P175" s="20">
        <f t="shared" si="16"/>
        <v>313.63715494040758</v>
      </c>
      <c r="R175" s="17">
        <f t="shared" si="17"/>
        <v>-0.28830859714434109</v>
      </c>
    </row>
    <row r="176" spans="5:18" x14ac:dyDescent="0.2">
      <c r="E176" s="26"/>
      <c r="F176" t="s">
        <v>8219</v>
      </c>
      <c r="G176" s="24">
        <v>15</v>
      </c>
      <c r="H176" s="25">
        <f t="shared" si="12"/>
        <v>-179.42517162471395</v>
      </c>
      <c r="I176" s="20">
        <f t="shared" si="13"/>
        <v>32193.392212558058</v>
      </c>
      <c r="K176" s="17">
        <f t="shared" si="14"/>
        <v>-0.21251375200023928</v>
      </c>
      <c r="L176" s="26"/>
      <c r="M176" t="s">
        <v>8221</v>
      </c>
      <c r="N176" s="24">
        <v>0</v>
      </c>
      <c r="O176" s="25">
        <f t="shared" si="15"/>
        <v>-17.709803921568628</v>
      </c>
      <c r="P176" s="20">
        <f t="shared" si="16"/>
        <v>313.63715494040758</v>
      </c>
      <c r="R176" s="17">
        <f t="shared" si="17"/>
        <v>-0.28830859714434109</v>
      </c>
    </row>
    <row r="177" spans="5:18" x14ac:dyDescent="0.2">
      <c r="E177" s="26"/>
      <c r="F177" t="s">
        <v>8219</v>
      </c>
      <c r="G177" s="24">
        <v>15</v>
      </c>
      <c r="H177" s="25">
        <f t="shared" si="12"/>
        <v>-179.42517162471395</v>
      </c>
      <c r="I177" s="20">
        <f t="shared" si="13"/>
        <v>32193.392212558058</v>
      </c>
      <c r="K177" s="17">
        <f t="shared" si="14"/>
        <v>-0.21251375200023928</v>
      </c>
      <c r="L177" s="26"/>
      <c r="M177" t="s">
        <v>8221</v>
      </c>
      <c r="N177" s="24">
        <v>0</v>
      </c>
      <c r="O177" s="25">
        <f t="shared" si="15"/>
        <v>-17.709803921568628</v>
      </c>
      <c r="P177" s="20">
        <f t="shared" si="16"/>
        <v>313.63715494040758</v>
      </c>
      <c r="R177" s="17">
        <f t="shared" si="17"/>
        <v>-0.28830859714434109</v>
      </c>
    </row>
    <row r="178" spans="5:18" x14ac:dyDescent="0.2">
      <c r="E178" s="26"/>
      <c r="F178" t="s">
        <v>8219</v>
      </c>
      <c r="G178" s="24">
        <v>15</v>
      </c>
      <c r="H178" s="25">
        <f t="shared" si="12"/>
        <v>-179.42517162471395</v>
      </c>
      <c r="I178" s="20">
        <f t="shared" si="13"/>
        <v>32193.392212558058</v>
      </c>
      <c r="K178" s="17">
        <f t="shared" si="14"/>
        <v>-0.21251375200023928</v>
      </c>
      <c r="L178" s="26"/>
      <c r="M178" t="s">
        <v>8221</v>
      </c>
      <c r="N178" s="24">
        <v>0</v>
      </c>
      <c r="O178" s="25">
        <f t="shared" si="15"/>
        <v>-17.709803921568628</v>
      </c>
      <c r="P178" s="20">
        <f t="shared" si="16"/>
        <v>313.63715494040758</v>
      </c>
      <c r="R178" s="17">
        <f t="shared" si="17"/>
        <v>-0.28830859714434109</v>
      </c>
    </row>
    <row r="179" spans="5:18" x14ac:dyDescent="0.2">
      <c r="E179" s="26"/>
      <c r="F179" t="s">
        <v>8219</v>
      </c>
      <c r="G179" s="24">
        <v>15</v>
      </c>
      <c r="H179" s="25">
        <f t="shared" si="12"/>
        <v>-179.42517162471395</v>
      </c>
      <c r="I179" s="20">
        <f t="shared" si="13"/>
        <v>32193.392212558058</v>
      </c>
      <c r="K179" s="17">
        <f t="shared" si="14"/>
        <v>-0.21251375200023928</v>
      </c>
      <c r="L179" s="26"/>
      <c r="M179" t="s">
        <v>8221</v>
      </c>
      <c r="N179" s="24">
        <v>0</v>
      </c>
      <c r="O179" s="25">
        <f t="shared" si="15"/>
        <v>-17.709803921568628</v>
      </c>
      <c r="P179" s="20">
        <f t="shared" si="16"/>
        <v>313.63715494040758</v>
      </c>
      <c r="R179" s="17">
        <f t="shared" si="17"/>
        <v>-0.28830859714434109</v>
      </c>
    </row>
    <row r="180" spans="5:18" x14ac:dyDescent="0.2">
      <c r="E180" s="26"/>
      <c r="F180" t="s">
        <v>8219</v>
      </c>
      <c r="G180" s="24">
        <v>15</v>
      </c>
      <c r="H180" s="25">
        <f t="shared" si="12"/>
        <v>-179.42517162471395</v>
      </c>
      <c r="I180" s="20">
        <f t="shared" si="13"/>
        <v>32193.392212558058</v>
      </c>
      <c r="K180" s="17">
        <f t="shared" si="14"/>
        <v>-0.21251375200023928</v>
      </c>
      <c r="L180" s="26"/>
      <c r="M180" t="s">
        <v>8221</v>
      </c>
      <c r="N180" s="24">
        <v>0</v>
      </c>
      <c r="O180" s="25">
        <f t="shared" si="15"/>
        <v>-17.709803921568628</v>
      </c>
      <c r="P180" s="20">
        <f t="shared" si="16"/>
        <v>313.63715494040758</v>
      </c>
      <c r="R180" s="17">
        <f t="shared" si="17"/>
        <v>-0.28830859714434109</v>
      </c>
    </row>
    <row r="181" spans="5:18" x14ac:dyDescent="0.2">
      <c r="E181" s="26"/>
      <c r="F181" t="s">
        <v>8219</v>
      </c>
      <c r="G181" s="24">
        <v>15</v>
      </c>
      <c r="H181" s="25">
        <f t="shared" si="12"/>
        <v>-179.42517162471395</v>
      </c>
      <c r="I181" s="20">
        <f t="shared" si="13"/>
        <v>32193.392212558058</v>
      </c>
      <c r="K181" s="17">
        <f t="shared" si="14"/>
        <v>-0.21251375200023928</v>
      </c>
      <c r="L181" s="26"/>
      <c r="M181" t="s">
        <v>8221</v>
      </c>
      <c r="N181" s="24">
        <v>0</v>
      </c>
      <c r="O181" s="25">
        <f t="shared" si="15"/>
        <v>-17.709803921568628</v>
      </c>
      <c r="P181" s="20">
        <f t="shared" si="16"/>
        <v>313.63715494040758</v>
      </c>
      <c r="R181" s="17">
        <f t="shared" si="17"/>
        <v>-0.28830859714434109</v>
      </c>
    </row>
    <row r="182" spans="5:18" x14ac:dyDescent="0.2">
      <c r="E182" s="26"/>
      <c r="F182" t="s">
        <v>8219</v>
      </c>
      <c r="G182" s="24">
        <v>15</v>
      </c>
      <c r="H182" s="25">
        <f t="shared" si="12"/>
        <v>-179.42517162471395</v>
      </c>
      <c r="I182" s="20">
        <f t="shared" si="13"/>
        <v>32193.392212558058</v>
      </c>
      <c r="K182" s="17">
        <f t="shared" si="14"/>
        <v>-0.21251375200023928</v>
      </c>
      <c r="L182" s="26"/>
      <c r="M182" t="s">
        <v>8221</v>
      </c>
      <c r="N182" s="24">
        <v>0</v>
      </c>
      <c r="O182" s="25">
        <f t="shared" si="15"/>
        <v>-17.709803921568628</v>
      </c>
      <c r="P182" s="20">
        <f t="shared" si="16"/>
        <v>313.63715494040758</v>
      </c>
      <c r="R182" s="17">
        <f t="shared" si="17"/>
        <v>-0.28830859714434109</v>
      </c>
    </row>
    <row r="183" spans="5:18" x14ac:dyDescent="0.2">
      <c r="E183" s="26"/>
      <c r="F183" t="s">
        <v>8219</v>
      </c>
      <c r="G183" s="24">
        <v>15</v>
      </c>
      <c r="H183" s="25">
        <f t="shared" si="12"/>
        <v>-179.42517162471395</v>
      </c>
      <c r="I183" s="20">
        <f t="shared" si="13"/>
        <v>32193.392212558058</v>
      </c>
      <c r="K183" s="17">
        <f t="shared" si="14"/>
        <v>-0.21251375200023928</v>
      </c>
      <c r="L183" s="26"/>
      <c r="M183" t="s">
        <v>8221</v>
      </c>
      <c r="N183" s="24">
        <v>0</v>
      </c>
      <c r="O183" s="25">
        <f t="shared" si="15"/>
        <v>-17.709803921568628</v>
      </c>
      <c r="P183" s="20">
        <f t="shared" si="16"/>
        <v>313.63715494040758</v>
      </c>
      <c r="R183" s="17">
        <f t="shared" si="17"/>
        <v>-0.28830859714434109</v>
      </c>
    </row>
    <row r="184" spans="5:18" x14ac:dyDescent="0.2">
      <c r="E184" s="26"/>
      <c r="F184" t="s">
        <v>8219</v>
      </c>
      <c r="G184" s="24">
        <v>15</v>
      </c>
      <c r="H184" s="25">
        <f t="shared" si="12"/>
        <v>-179.42517162471395</v>
      </c>
      <c r="I184" s="20">
        <f t="shared" si="13"/>
        <v>32193.392212558058</v>
      </c>
      <c r="K184" s="17">
        <f t="shared" si="14"/>
        <v>-0.21251375200023928</v>
      </c>
      <c r="L184" s="26"/>
      <c r="M184" t="s">
        <v>8221</v>
      </c>
      <c r="N184" s="24">
        <v>0</v>
      </c>
      <c r="O184" s="25">
        <f t="shared" si="15"/>
        <v>-17.709803921568628</v>
      </c>
      <c r="P184" s="20">
        <f t="shared" si="16"/>
        <v>313.63715494040758</v>
      </c>
      <c r="R184" s="17">
        <f t="shared" si="17"/>
        <v>-0.28830859714434109</v>
      </c>
    </row>
    <row r="185" spans="5:18" x14ac:dyDescent="0.2">
      <c r="E185" s="26"/>
      <c r="F185" t="s">
        <v>8219</v>
      </c>
      <c r="G185" s="24">
        <v>15</v>
      </c>
      <c r="H185" s="25">
        <f t="shared" si="12"/>
        <v>-179.42517162471395</v>
      </c>
      <c r="I185" s="20">
        <f t="shared" si="13"/>
        <v>32193.392212558058</v>
      </c>
      <c r="K185" s="17">
        <f t="shared" si="14"/>
        <v>-0.21251375200023928</v>
      </c>
      <c r="L185" s="26"/>
      <c r="M185" t="s">
        <v>8221</v>
      </c>
      <c r="N185" s="24">
        <v>0</v>
      </c>
      <c r="O185" s="25">
        <f t="shared" si="15"/>
        <v>-17.709803921568628</v>
      </c>
      <c r="P185" s="20">
        <f t="shared" si="16"/>
        <v>313.63715494040758</v>
      </c>
      <c r="R185" s="17">
        <f t="shared" si="17"/>
        <v>-0.28830859714434109</v>
      </c>
    </row>
    <row r="186" spans="5:18" x14ac:dyDescent="0.2">
      <c r="E186" s="26"/>
      <c r="F186" t="s">
        <v>8219</v>
      </c>
      <c r="G186" s="24">
        <v>15</v>
      </c>
      <c r="H186" s="25">
        <f t="shared" si="12"/>
        <v>-179.42517162471395</v>
      </c>
      <c r="I186" s="20">
        <f t="shared" si="13"/>
        <v>32193.392212558058</v>
      </c>
      <c r="K186" s="17">
        <f t="shared" si="14"/>
        <v>-0.21251375200023928</v>
      </c>
      <c r="L186" s="26"/>
      <c r="M186" t="s">
        <v>8221</v>
      </c>
      <c r="N186" s="24">
        <v>0</v>
      </c>
      <c r="O186" s="25">
        <f t="shared" si="15"/>
        <v>-17.709803921568628</v>
      </c>
      <c r="P186" s="20">
        <f t="shared" si="16"/>
        <v>313.63715494040758</v>
      </c>
      <c r="R186" s="17">
        <f t="shared" si="17"/>
        <v>-0.28830859714434109</v>
      </c>
    </row>
    <row r="187" spans="5:18" x14ac:dyDescent="0.2">
      <c r="E187" s="26"/>
      <c r="F187" t="s">
        <v>8219</v>
      </c>
      <c r="G187" s="24">
        <v>15</v>
      </c>
      <c r="H187" s="25">
        <f t="shared" si="12"/>
        <v>-179.42517162471395</v>
      </c>
      <c r="I187" s="20">
        <f t="shared" si="13"/>
        <v>32193.392212558058</v>
      </c>
      <c r="K187" s="17">
        <f t="shared" si="14"/>
        <v>-0.21251375200023928</v>
      </c>
      <c r="L187" s="26"/>
      <c r="M187" t="s">
        <v>8221</v>
      </c>
      <c r="N187" s="24">
        <v>0</v>
      </c>
      <c r="O187" s="25">
        <f t="shared" si="15"/>
        <v>-17.709803921568628</v>
      </c>
      <c r="P187" s="20">
        <f t="shared" si="16"/>
        <v>313.63715494040758</v>
      </c>
      <c r="R187" s="17">
        <f t="shared" si="17"/>
        <v>-0.28830859714434109</v>
      </c>
    </row>
    <row r="188" spans="5:18" x14ac:dyDescent="0.2">
      <c r="E188" s="26"/>
      <c r="F188" t="s">
        <v>8219</v>
      </c>
      <c r="G188" s="24">
        <v>15</v>
      </c>
      <c r="H188" s="25">
        <f t="shared" si="12"/>
        <v>-179.42517162471395</v>
      </c>
      <c r="I188" s="20">
        <f t="shared" si="13"/>
        <v>32193.392212558058</v>
      </c>
      <c r="K188" s="17">
        <f t="shared" si="14"/>
        <v>-0.21251375200023928</v>
      </c>
      <c r="L188" s="26"/>
      <c r="M188" t="s">
        <v>8221</v>
      </c>
      <c r="N188" s="24">
        <v>0</v>
      </c>
      <c r="O188" s="25">
        <f t="shared" si="15"/>
        <v>-17.709803921568628</v>
      </c>
      <c r="P188" s="20">
        <f t="shared" si="16"/>
        <v>313.63715494040758</v>
      </c>
      <c r="R188" s="17">
        <f t="shared" si="17"/>
        <v>-0.28830859714434109</v>
      </c>
    </row>
    <row r="189" spans="5:18" x14ac:dyDescent="0.2">
      <c r="E189" s="26"/>
      <c r="F189" t="s">
        <v>8219</v>
      </c>
      <c r="G189" s="24">
        <v>15</v>
      </c>
      <c r="H189" s="25">
        <f t="shared" si="12"/>
        <v>-179.42517162471395</v>
      </c>
      <c r="I189" s="20">
        <f t="shared" si="13"/>
        <v>32193.392212558058</v>
      </c>
      <c r="K189" s="17">
        <f t="shared" si="14"/>
        <v>-0.21251375200023928</v>
      </c>
      <c r="L189" s="26"/>
      <c r="M189" t="s">
        <v>8221</v>
      </c>
      <c r="N189" s="24">
        <v>0</v>
      </c>
      <c r="O189" s="25">
        <f t="shared" si="15"/>
        <v>-17.709803921568628</v>
      </c>
      <c r="P189" s="20">
        <f t="shared" si="16"/>
        <v>313.63715494040758</v>
      </c>
      <c r="R189" s="17">
        <f t="shared" si="17"/>
        <v>-0.28830859714434109</v>
      </c>
    </row>
    <row r="190" spans="5:18" x14ac:dyDescent="0.2">
      <c r="E190" s="26"/>
      <c r="F190" t="s">
        <v>8219</v>
      </c>
      <c r="G190" s="24">
        <v>15</v>
      </c>
      <c r="H190" s="25">
        <f t="shared" si="12"/>
        <v>-179.42517162471395</v>
      </c>
      <c r="I190" s="20">
        <f t="shared" si="13"/>
        <v>32193.392212558058</v>
      </c>
      <c r="K190" s="17">
        <f t="shared" si="14"/>
        <v>-0.21251375200023928</v>
      </c>
      <c r="L190" s="26"/>
      <c r="M190" t="s">
        <v>8221</v>
      </c>
      <c r="N190" s="24">
        <v>0</v>
      </c>
      <c r="O190" s="25">
        <f t="shared" si="15"/>
        <v>-17.709803921568628</v>
      </c>
      <c r="P190" s="20">
        <f t="shared" si="16"/>
        <v>313.63715494040758</v>
      </c>
      <c r="R190" s="17">
        <f t="shared" si="17"/>
        <v>-0.28830859714434109</v>
      </c>
    </row>
    <row r="191" spans="5:18" x14ac:dyDescent="0.2">
      <c r="E191" s="26"/>
      <c r="F191" t="s">
        <v>8219</v>
      </c>
      <c r="G191" s="24">
        <v>16</v>
      </c>
      <c r="H191" s="25">
        <f t="shared" si="12"/>
        <v>-178.42517162471395</v>
      </c>
      <c r="I191" s="20">
        <f t="shared" si="13"/>
        <v>31835.541869308629</v>
      </c>
      <c r="K191" s="17">
        <f t="shared" si="14"/>
        <v>-0.21132933762807563</v>
      </c>
      <c r="L191" s="26"/>
      <c r="M191" t="s">
        <v>8221</v>
      </c>
      <c r="N191" s="24">
        <v>0</v>
      </c>
      <c r="O191" s="25">
        <f t="shared" si="15"/>
        <v>-17.709803921568628</v>
      </c>
      <c r="P191" s="20">
        <f t="shared" si="16"/>
        <v>313.63715494040758</v>
      </c>
      <c r="R191" s="17">
        <f t="shared" si="17"/>
        <v>-0.28830859714434109</v>
      </c>
    </row>
    <row r="192" spans="5:18" x14ac:dyDescent="0.2">
      <c r="E192" s="26"/>
      <c r="F192" t="s">
        <v>8219</v>
      </c>
      <c r="G192" s="24">
        <v>16</v>
      </c>
      <c r="H192" s="25">
        <f t="shared" si="12"/>
        <v>-178.42517162471395</v>
      </c>
      <c r="I192" s="20">
        <f t="shared" si="13"/>
        <v>31835.541869308629</v>
      </c>
      <c r="K192" s="17">
        <f t="shared" si="14"/>
        <v>-0.21132933762807563</v>
      </c>
      <c r="L192" s="26"/>
      <c r="M192" t="s">
        <v>8221</v>
      </c>
      <c r="N192" s="24">
        <v>0</v>
      </c>
      <c r="O192" s="25">
        <f t="shared" si="15"/>
        <v>-17.709803921568628</v>
      </c>
      <c r="P192" s="20">
        <f t="shared" si="16"/>
        <v>313.63715494040758</v>
      </c>
      <c r="R192" s="17">
        <f t="shared" si="17"/>
        <v>-0.28830859714434109</v>
      </c>
    </row>
    <row r="193" spans="5:18" x14ac:dyDescent="0.2">
      <c r="E193" s="26"/>
      <c r="F193" t="s">
        <v>8219</v>
      </c>
      <c r="G193" s="24">
        <v>16</v>
      </c>
      <c r="H193" s="25">
        <f t="shared" si="12"/>
        <v>-178.42517162471395</v>
      </c>
      <c r="I193" s="20">
        <f t="shared" si="13"/>
        <v>31835.541869308629</v>
      </c>
      <c r="K193" s="17">
        <f t="shared" si="14"/>
        <v>-0.21132933762807563</v>
      </c>
      <c r="L193" s="26"/>
      <c r="M193" t="s">
        <v>8221</v>
      </c>
      <c r="N193" s="24">
        <v>0</v>
      </c>
      <c r="O193" s="25">
        <f t="shared" si="15"/>
        <v>-17.709803921568628</v>
      </c>
      <c r="P193" s="20">
        <f t="shared" si="16"/>
        <v>313.63715494040758</v>
      </c>
      <c r="R193" s="17">
        <f t="shared" si="17"/>
        <v>-0.28830859714434109</v>
      </c>
    </row>
    <row r="194" spans="5:18" x14ac:dyDescent="0.2">
      <c r="E194" s="26"/>
      <c r="F194" t="s">
        <v>8219</v>
      </c>
      <c r="G194" s="24">
        <v>16</v>
      </c>
      <c r="H194" s="25">
        <f t="shared" si="12"/>
        <v>-178.42517162471395</v>
      </c>
      <c r="I194" s="20">
        <f t="shared" si="13"/>
        <v>31835.541869308629</v>
      </c>
      <c r="K194" s="17">
        <f t="shared" si="14"/>
        <v>-0.21132933762807563</v>
      </c>
      <c r="L194" s="26"/>
      <c r="M194" t="s">
        <v>8221</v>
      </c>
      <c r="N194" s="24">
        <v>0</v>
      </c>
      <c r="O194" s="25">
        <f t="shared" si="15"/>
        <v>-17.709803921568628</v>
      </c>
      <c r="P194" s="20">
        <f t="shared" si="16"/>
        <v>313.63715494040758</v>
      </c>
      <c r="R194" s="17">
        <f t="shared" si="17"/>
        <v>-0.28830859714434109</v>
      </c>
    </row>
    <row r="195" spans="5:18" x14ac:dyDescent="0.2">
      <c r="E195" s="26"/>
      <c r="F195" t="s">
        <v>8219</v>
      </c>
      <c r="G195" s="24">
        <v>16</v>
      </c>
      <c r="H195" s="25">
        <f t="shared" ref="H195:H258" si="18">G195-$B$3</f>
        <v>-178.42517162471395</v>
      </c>
      <c r="I195" s="20">
        <f t="shared" ref="I195:I258" si="19">POWER(H195,2)</f>
        <v>31835.541869308629</v>
      </c>
      <c r="K195" s="17">
        <f t="shared" ref="K195:K258" si="20">(G195-$B$3)/$B$8</f>
        <v>-0.21132933762807563</v>
      </c>
      <c r="L195" s="26"/>
      <c r="M195" t="s">
        <v>8221</v>
      </c>
      <c r="N195" s="24">
        <v>0</v>
      </c>
      <c r="O195" s="25">
        <f t="shared" ref="O195:O258" si="21">N195-$C$3</f>
        <v>-17.709803921568628</v>
      </c>
      <c r="P195" s="20">
        <f t="shared" ref="P195:P258" si="22">POWER(O195,2)</f>
        <v>313.63715494040758</v>
      </c>
      <c r="R195" s="17">
        <f t="shared" ref="R195:R258" si="23">(N195-$C$3)/$C$8</f>
        <v>-0.28830859714434109</v>
      </c>
    </row>
    <row r="196" spans="5:18" x14ac:dyDescent="0.2">
      <c r="E196" s="26"/>
      <c r="F196" t="s">
        <v>8219</v>
      </c>
      <c r="G196" s="24">
        <v>16</v>
      </c>
      <c r="H196" s="25">
        <f t="shared" si="18"/>
        <v>-178.42517162471395</v>
      </c>
      <c r="I196" s="20">
        <f t="shared" si="19"/>
        <v>31835.541869308629</v>
      </c>
      <c r="K196" s="17">
        <f t="shared" si="20"/>
        <v>-0.21132933762807563</v>
      </c>
      <c r="L196" s="26"/>
      <c r="M196" t="s">
        <v>8221</v>
      </c>
      <c r="N196" s="24">
        <v>0</v>
      </c>
      <c r="O196" s="25">
        <f t="shared" si="21"/>
        <v>-17.709803921568628</v>
      </c>
      <c r="P196" s="20">
        <f t="shared" si="22"/>
        <v>313.63715494040758</v>
      </c>
      <c r="R196" s="17">
        <f t="shared" si="23"/>
        <v>-0.28830859714434109</v>
      </c>
    </row>
    <row r="197" spans="5:18" x14ac:dyDescent="0.2">
      <c r="E197" s="26"/>
      <c r="F197" t="s">
        <v>8219</v>
      </c>
      <c r="G197" s="24">
        <v>16</v>
      </c>
      <c r="H197" s="25">
        <f t="shared" si="18"/>
        <v>-178.42517162471395</v>
      </c>
      <c r="I197" s="20">
        <f t="shared" si="19"/>
        <v>31835.541869308629</v>
      </c>
      <c r="K197" s="17">
        <f t="shared" si="20"/>
        <v>-0.21132933762807563</v>
      </c>
      <c r="L197" s="26"/>
      <c r="M197" t="s">
        <v>8221</v>
      </c>
      <c r="N197" s="24">
        <v>0</v>
      </c>
      <c r="O197" s="25">
        <f t="shared" si="21"/>
        <v>-17.709803921568628</v>
      </c>
      <c r="P197" s="20">
        <f t="shared" si="22"/>
        <v>313.63715494040758</v>
      </c>
      <c r="R197" s="17">
        <f t="shared" si="23"/>
        <v>-0.28830859714434109</v>
      </c>
    </row>
    <row r="198" spans="5:18" x14ac:dyDescent="0.2">
      <c r="E198" s="26"/>
      <c r="F198" t="s">
        <v>8219</v>
      </c>
      <c r="G198" s="24">
        <v>16</v>
      </c>
      <c r="H198" s="25">
        <f t="shared" si="18"/>
        <v>-178.42517162471395</v>
      </c>
      <c r="I198" s="20">
        <f t="shared" si="19"/>
        <v>31835.541869308629</v>
      </c>
      <c r="K198" s="17">
        <f t="shared" si="20"/>
        <v>-0.21132933762807563</v>
      </c>
      <c r="L198" s="26"/>
      <c r="M198" t="s">
        <v>8221</v>
      </c>
      <c r="N198" s="24">
        <v>0</v>
      </c>
      <c r="O198" s="25">
        <f t="shared" si="21"/>
        <v>-17.709803921568628</v>
      </c>
      <c r="P198" s="20">
        <f t="shared" si="22"/>
        <v>313.63715494040758</v>
      </c>
      <c r="R198" s="17">
        <f t="shared" si="23"/>
        <v>-0.28830859714434109</v>
      </c>
    </row>
    <row r="199" spans="5:18" x14ac:dyDescent="0.2">
      <c r="E199" s="26"/>
      <c r="F199" t="s">
        <v>8219</v>
      </c>
      <c r="G199" s="24">
        <v>16</v>
      </c>
      <c r="H199" s="25">
        <f t="shared" si="18"/>
        <v>-178.42517162471395</v>
      </c>
      <c r="I199" s="20">
        <f t="shared" si="19"/>
        <v>31835.541869308629</v>
      </c>
      <c r="K199" s="17">
        <f t="shared" si="20"/>
        <v>-0.21132933762807563</v>
      </c>
      <c r="L199" s="26"/>
      <c r="M199" t="s">
        <v>8221</v>
      </c>
      <c r="N199" s="24">
        <v>0</v>
      </c>
      <c r="O199" s="25">
        <f t="shared" si="21"/>
        <v>-17.709803921568628</v>
      </c>
      <c r="P199" s="20">
        <f t="shared" si="22"/>
        <v>313.63715494040758</v>
      </c>
      <c r="R199" s="17">
        <f t="shared" si="23"/>
        <v>-0.28830859714434109</v>
      </c>
    </row>
    <row r="200" spans="5:18" x14ac:dyDescent="0.2">
      <c r="E200" s="26"/>
      <c r="F200" t="s">
        <v>8219</v>
      </c>
      <c r="G200" s="24">
        <v>16</v>
      </c>
      <c r="H200" s="25">
        <f t="shared" si="18"/>
        <v>-178.42517162471395</v>
      </c>
      <c r="I200" s="20">
        <f t="shared" si="19"/>
        <v>31835.541869308629</v>
      </c>
      <c r="K200" s="17">
        <f t="shared" si="20"/>
        <v>-0.21132933762807563</v>
      </c>
      <c r="L200" s="26"/>
      <c r="M200" t="s">
        <v>8221</v>
      </c>
      <c r="N200" s="24">
        <v>0</v>
      </c>
      <c r="O200" s="25">
        <f t="shared" si="21"/>
        <v>-17.709803921568628</v>
      </c>
      <c r="P200" s="20">
        <f t="shared" si="22"/>
        <v>313.63715494040758</v>
      </c>
      <c r="R200" s="17">
        <f t="shared" si="23"/>
        <v>-0.28830859714434109</v>
      </c>
    </row>
    <row r="201" spans="5:18" x14ac:dyDescent="0.2">
      <c r="E201" s="26"/>
      <c r="F201" t="s">
        <v>8219</v>
      </c>
      <c r="G201" s="24">
        <v>16</v>
      </c>
      <c r="H201" s="25">
        <f t="shared" si="18"/>
        <v>-178.42517162471395</v>
      </c>
      <c r="I201" s="20">
        <f t="shared" si="19"/>
        <v>31835.541869308629</v>
      </c>
      <c r="K201" s="17">
        <f t="shared" si="20"/>
        <v>-0.21132933762807563</v>
      </c>
      <c r="L201" s="26"/>
      <c r="M201" t="s">
        <v>8221</v>
      </c>
      <c r="N201" s="24">
        <v>0</v>
      </c>
      <c r="O201" s="25">
        <f t="shared" si="21"/>
        <v>-17.709803921568628</v>
      </c>
      <c r="P201" s="20">
        <f t="shared" si="22"/>
        <v>313.63715494040758</v>
      </c>
      <c r="R201" s="17">
        <f t="shared" si="23"/>
        <v>-0.28830859714434109</v>
      </c>
    </row>
    <row r="202" spans="5:18" x14ac:dyDescent="0.2">
      <c r="E202" s="26"/>
      <c r="F202" t="s">
        <v>8219</v>
      </c>
      <c r="G202" s="24">
        <v>16</v>
      </c>
      <c r="H202" s="25">
        <f t="shared" si="18"/>
        <v>-178.42517162471395</v>
      </c>
      <c r="I202" s="20">
        <f t="shared" si="19"/>
        <v>31835.541869308629</v>
      </c>
      <c r="K202" s="17">
        <f t="shared" si="20"/>
        <v>-0.21132933762807563</v>
      </c>
      <c r="L202" s="26"/>
      <c r="M202" t="s">
        <v>8221</v>
      </c>
      <c r="N202" s="24">
        <v>0</v>
      </c>
      <c r="O202" s="25">
        <f t="shared" si="21"/>
        <v>-17.709803921568628</v>
      </c>
      <c r="P202" s="20">
        <f t="shared" si="22"/>
        <v>313.63715494040758</v>
      </c>
      <c r="R202" s="17">
        <f t="shared" si="23"/>
        <v>-0.28830859714434109</v>
      </c>
    </row>
    <row r="203" spans="5:18" x14ac:dyDescent="0.2">
      <c r="E203" s="26"/>
      <c r="F203" t="s">
        <v>8219</v>
      </c>
      <c r="G203" s="24">
        <v>16</v>
      </c>
      <c r="H203" s="25">
        <f t="shared" si="18"/>
        <v>-178.42517162471395</v>
      </c>
      <c r="I203" s="20">
        <f t="shared" si="19"/>
        <v>31835.541869308629</v>
      </c>
      <c r="K203" s="17">
        <f t="shared" si="20"/>
        <v>-0.21132933762807563</v>
      </c>
      <c r="L203" s="26"/>
      <c r="M203" t="s">
        <v>8221</v>
      </c>
      <c r="N203" s="24">
        <v>0</v>
      </c>
      <c r="O203" s="25">
        <f t="shared" si="21"/>
        <v>-17.709803921568628</v>
      </c>
      <c r="P203" s="20">
        <f t="shared" si="22"/>
        <v>313.63715494040758</v>
      </c>
      <c r="R203" s="17">
        <f t="shared" si="23"/>
        <v>-0.28830859714434109</v>
      </c>
    </row>
    <row r="204" spans="5:18" x14ac:dyDescent="0.2">
      <c r="E204" s="26"/>
      <c r="F204" t="s">
        <v>8219</v>
      </c>
      <c r="G204" s="24">
        <v>17</v>
      </c>
      <c r="H204" s="25">
        <f t="shared" si="18"/>
        <v>-177.42517162471395</v>
      </c>
      <c r="I204" s="20">
        <f t="shared" si="19"/>
        <v>31479.691526059203</v>
      </c>
      <c r="K204" s="17">
        <f t="shared" si="20"/>
        <v>-0.210144923255912</v>
      </c>
      <c r="L204" s="26"/>
      <c r="M204" t="s">
        <v>8221</v>
      </c>
      <c r="N204" s="24">
        <v>0</v>
      </c>
      <c r="O204" s="25">
        <f t="shared" si="21"/>
        <v>-17.709803921568628</v>
      </c>
      <c r="P204" s="20">
        <f t="shared" si="22"/>
        <v>313.63715494040758</v>
      </c>
      <c r="R204" s="17">
        <f t="shared" si="23"/>
        <v>-0.28830859714434109</v>
      </c>
    </row>
    <row r="205" spans="5:18" x14ac:dyDescent="0.2">
      <c r="E205" s="26"/>
      <c r="F205" t="s">
        <v>8219</v>
      </c>
      <c r="G205" s="24">
        <v>17</v>
      </c>
      <c r="H205" s="25">
        <f t="shared" si="18"/>
        <v>-177.42517162471395</v>
      </c>
      <c r="I205" s="20">
        <f t="shared" si="19"/>
        <v>31479.691526059203</v>
      </c>
      <c r="K205" s="17">
        <f t="shared" si="20"/>
        <v>-0.210144923255912</v>
      </c>
      <c r="L205" s="26"/>
      <c r="M205" t="s">
        <v>8221</v>
      </c>
      <c r="N205" s="24">
        <v>0</v>
      </c>
      <c r="O205" s="25">
        <f t="shared" si="21"/>
        <v>-17.709803921568628</v>
      </c>
      <c r="P205" s="20">
        <f t="shared" si="22"/>
        <v>313.63715494040758</v>
      </c>
      <c r="R205" s="17">
        <f t="shared" si="23"/>
        <v>-0.28830859714434109</v>
      </c>
    </row>
    <row r="206" spans="5:18" x14ac:dyDescent="0.2">
      <c r="E206" s="26"/>
      <c r="F206" t="s">
        <v>8219</v>
      </c>
      <c r="G206" s="24">
        <v>17</v>
      </c>
      <c r="H206" s="25">
        <f t="shared" si="18"/>
        <v>-177.42517162471395</v>
      </c>
      <c r="I206" s="20">
        <f t="shared" si="19"/>
        <v>31479.691526059203</v>
      </c>
      <c r="K206" s="17">
        <f t="shared" si="20"/>
        <v>-0.210144923255912</v>
      </c>
      <c r="L206" s="26"/>
      <c r="M206" t="s">
        <v>8221</v>
      </c>
      <c r="N206" s="24">
        <v>0</v>
      </c>
      <c r="O206" s="25">
        <f t="shared" si="21"/>
        <v>-17.709803921568628</v>
      </c>
      <c r="P206" s="20">
        <f t="shared" si="22"/>
        <v>313.63715494040758</v>
      </c>
      <c r="R206" s="17">
        <f t="shared" si="23"/>
        <v>-0.28830859714434109</v>
      </c>
    </row>
    <row r="207" spans="5:18" x14ac:dyDescent="0.2">
      <c r="E207" s="26"/>
      <c r="F207" t="s">
        <v>8219</v>
      </c>
      <c r="G207" s="24">
        <v>17</v>
      </c>
      <c r="H207" s="25">
        <f t="shared" si="18"/>
        <v>-177.42517162471395</v>
      </c>
      <c r="I207" s="20">
        <f t="shared" si="19"/>
        <v>31479.691526059203</v>
      </c>
      <c r="K207" s="17">
        <f t="shared" si="20"/>
        <v>-0.210144923255912</v>
      </c>
      <c r="L207" s="26"/>
      <c r="M207" t="s">
        <v>8221</v>
      </c>
      <c r="N207" s="24">
        <v>0</v>
      </c>
      <c r="O207" s="25">
        <f t="shared" si="21"/>
        <v>-17.709803921568628</v>
      </c>
      <c r="P207" s="20">
        <f t="shared" si="22"/>
        <v>313.63715494040758</v>
      </c>
      <c r="R207" s="17">
        <f t="shared" si="23"/>
        <v>-0.28830859714434109</v>
      </c>
    </row>
    <row r="208" spans="5:18" x14ac:dyDescent="0.2">
      <c r="E208" s="26"/>
      <c r="F208" t="s">
        <v>8219</v>
      </c>
      <c r="G208" s="24">
        <v>17</v>
      </c>
      <c r="H208" s="25">
        <f t="shared" si="18"/>
        <v>-177.42517162471395</v>
      </c>
      <c r="I208" s="20">
        <f t="shared" si="19"/>
        <v>31479.691526059203</v>
      </c>
      <c r="K208" s="17">
        <f t="shared" si="20"/>
        <v>-0.210144923255912</v>
      </c>
      <c r="L208" s="26"/>
      <c r="M208" t="s">
        <v>8221</v>
      </c>
      <c r="N208" s="24">
        <v>0</v>
      </c>
      <c r="O208" s="25">
        <f t="shared" si="21"/>
        <v>-17.709803921568628</v>
      </c>
      <c r="P208" s="20">
        <f t="shared" si="22"/>
        <v>313.63715494040758</v>
      </c>
      <c r="R208" s="17">
        <f t="shared" si="23"/>
        <v>-0.28830859714434109</v>
      </c>
    </row>
    <row r="209" spans="5:18" x14ac:dyDescent="0.2">
      <c r="E209" s="26"/>
      <c r="F209" t="s">
        <v>8219</v>
      </c>
      <c r="G209" s="24">
        <v>17</v>
      </c>
      <c r="H209" s="25">
        <f t="shared" si="18"/>
        <v>-177.42517162471395</v>
      </c>
      <c r="I209" s="20">
        <f t="shared" si="19"/>
        <v>31479.691526059203</v>
      </c>
      <c r="K209" s="17">
        <f t="shared" si="20"/>
        <v>-0.210144923255912</v>
      </c>
      <c r="L209" s="26"/>
      <c r="M209" t="s">
        <v>8221</v>
      </c>
      <c r="N209" s="24">
        <v>0</v>
      </c>
      <c r="O209" s="25">
        <f t="shared" si="21"/>
        <v>-17.709803921568628</v>
      </c>
      <c r="P209" s="20">
        <f t="shared" si="22"/>
        <v>313.63715494040758</v>
      </c>
      <c r="R209" s="17">
        <f t="shared" si="23"/>
        <v>-0.28830859714434109</v>
      </c>
    </row>
    <row r="210" spans="5:18" x14ac:dyDescent="0.2">
      <c r="E210" s="26"/>
      <c r="F210" t="s">
        <v>8219</v>
      </c>
      <c r="G210" s="24">
        <v>17</v>
      </c>
      <c r="H210" s="25">
        <f t="shared" si="18"/>
        <v>-177.42517162471395</v>
      </c>
      <c r="I210" s="20">
        <f t="shared" si="19"/>
        <v>31479.691526059203</v>
      </c>
      <c r="K210" s="17">
        <f t="shared" si="20"/>
        <v>-0.210144923255912</v>
      </c>
      <c r="L210" s="26"/>
      <c r="M210" t="s">
        <v>8221</v>
      </c>
      <c r="N210" s="24">
        <v>0</v>
      </c>
      <c r="O210" s="25">
        <f t="shared" si="21"/>
        <v>-17.709803921568628</v>
      </c>
      <c r="P210" s="20">
        <f t="shared" si="22"/>
        <v>313.63715494040758</v>
      </c>
      <c r="R210" s="17">
        <f t="shared" si="23"/>
        <v>-0.28830859714434109</v>
      </c>
    </row>
    <row r="211" spans="5:18" x14ac:dyDescent="0.2">
      <c r="E211" s="26"/>
      <c r="F211" t="s">
        <v>8219</v>
      </c>
      <c r="G211" s="24">
        <v>17</v>
      </c>
      <c r="H211" s="25">
        <f t="shared" si="18"/>
        <v>-177.42517162471395</v>
      </c>
      <c r="I211" s="20">
        <f t="shared" si="19"/>
        <v>31479.691526059203</v>
      </c>
      <c r="K211" s="17">
        <f t="shared" si="20"/>
        <v>-0.210144923255912</v>
      </c>
      <c r="L211" s="26"/>
      <c r="M211" t="s">
        <v>8221</v>
      </c>
      <c r="N211" s="24">
        <v>0</v>
      </c>
      <c r="O211" s="25">
        <f t="shared" si="21"/>
        <v>-17.709803921568628</v>
      </c>
      <c r="P211" s="20">
        <f t="shared" si="22"/>
        <v>313.63715494040758</v>
      </c>
      <c r="R211" s="17">
        <f t="shared" si="23"/>
        <v>-0.28830859714434109</v>
      </c>
    </row>
    <row r="212" spans="5:18" x14ac:dyDescent="0.2">
      <c r="E212" s="26"/>
      <c r="F212" t="s">
        <v>8219</v>
      </c>
      <c r="G212" s="24">
        <v>17</v>
      </c>
      <c r="H212" s="25">
        <f t="shared" si="18"/>
        <v>-177.42517162471395</v>
      </c>
      <c r="I212" s="20">
        <f t="shared" si="19"/>
        <v>31479.691526059203</v>
      </c>
      <c r="K212" s="17">
        <f t="shared" si="20"/>
        <v>-0.210144923255912</v>
      </c>
      <c r="L212" s="26"/>
      <c r="M212" t="s">
        <v>8221</v>
      </c>
      <c r="N212" s="24">
        <v>0</v>
      </c>
      <c r="O212" s="25">
        <f t="shared" si="21"/>
        <v>-17.709803921568628</v>
      </c>
      <c r="P212" s="20">
        <f t="shared" si="22"/>
        <v>313.63715494040758</v>
      </c>
      <c r="R212" s="17">
        <f t="shared" si="23"/>
        <v>-0.28830859714434109</v>
      </c>
    </row>
    <row r="213" spans="5:18" x14ac:dyDescent="0.2">
      <c r="E213" s="26"/>
      <c r="F213" t="s">
        <v>8219</v>
      </c>
      <c r="G213" s="24">
        <v>17</v>
      </c>
      <c r="H213" s="25">
        <f t="shared" si="18"/>
        <v>-177.42517162471395</v>
      </c>
      <c r="I213" s="20">
        <f t="shared" si="19"/>
        <v>31479.691526059203</v>
      </c>
      <c r="K213" s="17">
        <f t="shared" si="20"/>
        <v>-0.210144923255912</v>
      </c>
      <c r="L213" s="26"/>
      <c r="M213" t="s">
        <v>8221</v>
      </c>
      <c r="N213" s="24">
        <v>0</v>
      </c>
      <c r="O213" s="25">
        <f t="shared" si="21"/>
        <v>-17.709803921568628</v>
      </c>
      <c r="P213" s="20">
        <f t="shared" si="22"/>
        <v>313.63715494040758</v>
      </c>
      <c r="R213" s="17">
        <f t="shared" si="23"/>
        <v>-0.28830859714434109</v>
      </c>
    </row>
    <row r="214" spans="5:18" x14ac:dyDescent="0.2">
      <c r="E214" s="26"/>
      <c r="F214" t="s">
        <v>8219</v>
      </c>
      <c r="G214" s="24">
        <v>17</v>
      </c>
      <c r="H214" s="25">
        <f t="shared" si="18"/>
        <v>-177.42517162471395</v>
      </c>
      <c r="I214" s="20">
        <f t="shared" si="19"/>
        <v>31479.691526059203</v>
      </c>
      <c r="K214" s="17">
        <f t="shared" si="20"/>
        <v>-0.210144923255912</v>
      </c>
      <c r="L214" s="26"/>
      <c r="M214" t="s">
        <v>8221</v>
      </c>
      <c r="N214" s="24">
        <v>0</v>
      </c>
      <c r="O214" s="25">
        <f t="shared" si="21"/>
        <v>-17.709803921568628</v>
      </c>
      <c r="P214" s="20">
        <f t="shared" si="22"/>
        <v>313.63715494040758</v>
      </c>
      <c r="R214" s="17">
        <f t="shared" si="23"/>
        <v>-0.28830859714434109</v>
      </c>
    </row>
    <row r="215" spans="5:18" x14ac:dyDescent="0.2">
      <c r="E215" s="26"/>
      <c r="F215" t="s">
        <v>8219</v>
      </c>
      <c r="G215" s="24">
        <v>17</v>
      </c>
      <c r="H215" s="25">
        <f t="shared" si="18"/>
        <v>-177.42517162471395</v>
      </c>
      <c r="I215" s="20">
        <f t="shared" si="19"/>
        <v>31479.691526059203</v>
      </c>
      <c r="K215" s="17">
        <f t="shared" si="20"/>
        <v>-0.210144923255912</v>
      </c>
      <c r="L215" s="26"/>
      <c r="M215" t="s">
        <v>8221</v>
      </c>
      <c r="N215" s="24">
        <v>0</v>
      </c>
      <c r="O215" s="25">
        <f t="shared" si="21"/>
        <v>-17.709803921568628</v>
      </c>
      <c r="P215" s="20">
        <f t="shared" si="22"/>
        <v>313.63715494040758</v>
      </c>
      <c r="R215" s="17">
        <f t="shared" si="23"/>
        <v>-0.28830859714434109</v>
      </c>
    </row>
    <row r="216" spans="5:18" x14ac:dyDescent="0.2">
      <c r="E216" s="26"/>
      <c r="F216" t="s">
        <v>8219</v>
      </c>
      <c r="G216" s="24">
        <v>17</v>
      </c>
      <c r="H216" s="25">
        <f t="shared" si="18"/>
        <v>-177.42517162471395</v>
      </c>
      <c r="I216" s="20">
        <f t="shared" si="19"/>
        <v>31479.691526059203</v>
      </c>
      <c r="K216" s="17">
        <f t="shared" si="20"/>
        <v>-0.210144923255912</v>
      </c>
      <c r="L216" s="26"/>
      <c r="M216" t="s">
        <v>8221</v>
      </c>
      <c r="N216" s="24">
        <v>0</v>
      </c>
      <c r="O216" s="25">
        <f t="shared" si="21"/>
        <v>-17.709803921568628</v>
      </c>
      <c r="P216" s="20">
        <f t="shared" si="22"/>
        <v>313.63715494040758</v>
      </c>
      <c r="R216" s="17">
        <f t="shared" si="23"/>
        <v>-0.28830859714434109</v>
      </c>
    </row>
    <row r="217" spans="5:18" x14ac:dyDescent="0.2">
      <c r="E217" s="26"/>
      <c r="F217" t="s">
        <v>8219</v>
      </c>
      <c r="G217" s="24">
        <v>17</v>
      </c>
      <c r="H217" s="25">
        <f t="shared" si="18"/>
        <v>-177.42517162471395</v>
      </c>
      <c r="I217" s="20">
        <f t="shared" si="19"/>
        <v>31479.691526059203</v>
      </c>
      <c r="K217" s="17">
        <f t="shared" si="20"/>
        <v>-0.210144923255912</v>
      </c>
      <c r="L217" s="26"/>
      <c r="M217" t="s">
        <v>8221</v>
      </c>
      <c r="N217" s="24">
        <v>0</v>
      </c>
      <c r="O217" s="25">
        <f t="shared" si="21"/>
        <v>-17.709803921568628</v>
      </c>
      <c r="P217" s="20">
        <f t="shared" si="22"/>
        <v>313.63715494040758</v>
      </c>
      <c r="R217" s="17">
        <f t="shared" si="23"/>
        <v>-0.28830859714434109</v>
      </c>
    </row>
    <row r="218" spans="5:18" x14ac:dyDescent="0.2">
      <c r="E218" s="26"/>
      <c r="F218" t="s">
        <v>8219</v>
      </c>
      <c r="G218" s="24">
        <v>17</v>
      </c>
      <c r="H218" s="25">
        <f t="shared" si="18"/>
        <v>-177.42517162471395</v>
      </c>
      <c r="I218" s="20">
        <f t="shared" si="19"/>
        <v>31479.691526059203</v>
      </c>
      <c r="K218" s="17">
        <f t="shared" si="20"/>
        <v>-0.210144923255912</v>
      </c>
      <c r="L218" s="26"/>
      <c r="M218" t="s">
        <v>8221</v>
      </c>
      <c r="N218" s="24">
        <v>0</v>
      </c>
      <c r="O218" s="25">
        <f t="shared" si="21"/>
        <v>-17.709803921568628</v>
      </c>
      <c r="P218" s="20">
        <f t="shared" si="22"/>
        <v>313.63715494040758</v>
      </c>
      <c r="R218" s="17">
        <f t="shared" si="23"/>
        <v>-0.28830859714434109</v>
      </c>
    </row>
    <row r="219" spans="5:18" x14ac:dyDescent="0.2">
      <c r="E219" s="26"/>
      <c r="F219" t="s">
        <v>8219</v>
      </c>
      <c r="G219" s="24">
        <v>17</v>
      </c>
      <c r="H219" s="25">
        <f t="shared" si="18"/>
        <v>-177.42517162471395</v>
      </c>
      <c r="I219" s="20">
        <f t="shared" si="19"/>
        <v>31479.691526059203</v>
      </c>
      <c r="K219" s="17">
        <f t="shared" si="20"/>
        <v>-0.210144923255912</v>
      </c>
      <c r="L219" s="26"/>
      <c r="M219" t="s">
        <v>8221</v>
      </c>
      <c r="N219" s="24">
        <v>0</v>
      </c>
      <c r="O219" s="25">
        <f t="shared" si="21"/>
        <v>-17.709803921568628</v>
      </c>
      <c r="P219" s="20">
        <f t="shared" si="22"/>
        <v>313.63715494040758</v>
      </c>
      <c r="R219" s="17">
        <f t="shared" si="23"/>
        <v>-0.28830859714434109</v>
      </c>
    </row>
    <row r="220" spans="5:18" x14ac:dyDescent="0.2">
      <c r="E220" s="26"/>
      <c r="F220" t="s">
        <v>8219</v>
      </c>
      <c r="G220" s="24">
        <v>17</v>
      </c>
      <c r="H220" s="25">
        <f t="shared" si="18"/>
        <v>-177.42517162471395</v>
      </c>
      <c r="I220" s="20">
        <f t="shared" si="19"/>
        <v>31479.691526059203</v>
      </c>
      <c r="K220" s="17">
        <f t="shared" si="20"/>
        <v>-0.210144923255912</v>
      </c>
      <c r="L220" s="26"/>
      <c r="M220" t="s">
        <v>8221</v>
      </c>
      <c r="N220" s="24">
        <v>0</v>
      </c>
      <c r="O220" s="25">
        <f t="shared" si="21"/>
        <v>-17.709803921568628</v>
      </c>
      <c r="P220" s="20">
        <f t="shared" si="22"/>
        <v>313.63715494040758</v>
      </c>
      <c r="R220" s="17">
        <f t="shared" si="23"/>
        <v>-0.28830859714434109</v>
      </c>
    </row>
    <row r="221" spans="5:18" x14ac:dyDescent="0.2">
      <c r="E221" s="26"/>
      <c r="F221" t="s">
        <v>8219</v>
      </c>
      <c r="G221" s="24">
        <v>17</v>
      </c>
      <c r="H221" s="25">
        <f t="shared" si="18"/>
        <v>-177.42517162471395</v>
      </c>
      <c r="I221" s="20">
        <f t="shared" si="19"/>
        <v>31479.691526059203</v>
      </c>
      <c r="K221" s="17">
        <f t="shared" si="20"/>
        <v>-0.210144923255912</v>
      </c>
      <c r="L221" s="26"/>
      <c r="M221" t="s">
        <v>8221</v>
      </c>
      <c r="N221" s="24">
        <v>0</v>
      </c>
      <c r="O221" s="25">
        <f t="shared" si="21"/>
        <v>-17.709803921568628</v>
      </c>
      <c r="P221" s="20">
        <f t="shared" si="22"/>
        <v>313.63715494040758</v>
      </c>
      <c r="R221" s="17">
        <f t="shared" si="23"/>
        <v>-0.28830859714434109</v>
      </c>
    </row>
    <row r="222" spans="5:18" x14ac:dyDescent="0.2">
      <c r="E222" s="26"/>
      <c r="F222" t="s">
        <v>8219</v>
      </c>
      <c r="G222" s="24">
        <v>17</v>
      </c>
      <c r="H222" s="25">
        <f t="shared" si="18"/>
        <v>-177.42517162471395</v>
      </c>
      <c r="I222" s="20">
        <f t="shared" si="19"/>
        <v>31479.691526059203</v>
      </c>
      <c r="K222" s="17">
        <f t="shared" si="20"/>
        <v>-0.210144923255912</v>
      </c>
      <c r="L222" s="26"/>
      <c r="M222" t="s">
        <v>8221</v>
      </c>
      <c r="N222" s="24">
        <v>0</v>
      </c>
      <c r="O222" s="25">
        <f t="shared" si="21"/>
        <v>-17.709803921568628</v>
      </c>
      <c r="P222" s="20">
        <f t="shared" si="22"/>
        <v>313.63715494040758</v>
      </c>
      <c r="R222" s="17">
        <f t="shared" si="23"/>
        <v>-0.28830859714434109</v>
      </c>
    </row>
    <row r="223" spans="5:18" x14ac:dyDescent="0.2">
      <c r="E223" s="26"/>
      <c r="F223" t="s">
        <v>8219</v>
      </c>
      <c r="G223" s="24">
        <v>17</v>
      </c>
      <c r="H223" s="25">
        <f t="shared" si="18"/>
        <v>-177.42517162471395</v>
      </c>
      <c r="I223" s="20">
        <f t="shared" si="19"/>
        <v>31479.691526059203</v>
      </c>
      <c r="K223" s="17">
        <f t="shared" si="20"/>
        <v>-0.210144923255912</v>
      </c>
      <c r="L223" s="26"/>
      <c r="M223" t="s">
        <v>8221</v>
      </c>
      <c r="N223" s="24">
        <v>0</v>
      </c>
      <c r="O223" s="25">
        <f t="shared" si="21"/>
        <v>-17.709803921568628</v>
      </c>
      <c r="P223" s="20">
        <f t="shared" si="22"/>
        <v>313.63715494040758</v>
      </c>
      <c r="R223" s="17">
        <f t="shared" si="23"/>
        <v>-0.28830859714434109</v>
      </c>
    </row>
    <row r="224" spans="5:18" x14ac:dyDescent="0.2">
      <c r="E224" s="26"/>
      <c r="F224" t="s">
        <v>8219</v>
      </c>
      <c r="G224" s="24">
        <v>17</v>
      </c>
      <c r="H224" s="25">
        <f t="shared" si="18"/>
        <v>-177.42517162471395</v>
      </c>
      <c r="I224" s="20">
        <f t="shared" si="19"/>
        <v>31479.691526059203</v>
      </c>
      <c r="K224" s="17">
        <f t="shared" si="20"/>
        <v>-0.210144923255912</v>
      </c>
      <c r="L224" s="26"/>
      <c r="M224" t="s">
        <v>8221</v>
      </c>
      <c r="N224" s="24">
        <v>0</v>
      </c>
      <c r="O224" s="25">
        <f t="shared" si="21"/>
        <v>-17.709803921568628</v>
      </c>
      <c r="P224" s="20">
        <f t="shared" si="22"/>
        <v>313.63715494040758</v>
      </c>
      <c r="R224" s="17">
        <f t="shared" si="23"/>
        <v>-0.28830859714434109</v>
      </c>
    </row>
    <row r="225" spans="5:18" x14ac:dyDescent="0.2">
      <c r="E225" s="26"/>
      <c r="F225" t="s">
        <v>8219</v>
      </c>
      <c r="G225" s="24">
        <v>17</v>
      </c>
      <c r="H225" s="25">
        <f t="shared" si="18"/>
        <v>-177.42517162471395</v>
      </c>
      <c r="I225" s="20">
        <f t="shared" si="19"/>
        <v>31479.691526059203</v>
      </c>
      <c r="K225" s="17">
        <f t="shared" si="20"/>
        <v>-0.210144923255912</v>
      </c>
      <c r="L225" s="26"/>
      <c r="M225" t="s">
        <v>8221</v>
      </c>
      <c r="N225" s="24">
        <v>0</v>
      </c>
      <c r="O225" s="25">
        <f t="shared" si="21"/>
        <v>-17.709803921568628</v>
      </c>
      <c r="P225" s="20">
        <f t="shared" si="22"/>
        <v>313.63715494040758</v>
      </c>
      <c r="R225" s="17">
        <f t="shared" si="23"/>
        <v>-0.28830859714434109</v>
      </c>
    </row>
    <row r="226" spans="5:18" x14ac:dyDescent="0.2">
      <c r="E226" s="26"/>
      <c r="F226" t="s">
        <v>8219</v>
      </c>
      <c r="G226" s="24">
        <v>17</v>
      </c>
      <c r="H226" s="25">
        <f t="shared" si="18"/>
        <v>-177.42517162471395</v>
      </c>
      <c r="I226" s="20">
        <f t="shared" si="19"/>
        <v>31479.691526059203</v>
      </c>
      <c r="K226" s="17">
        <f t="shared" si="20"/>
        <v>-0.210144923255912</v>
      </c>
      <c r="L226" s="26"/>
      <c r="M226" t="s">
        <v>8221</v>
      </c>
      <c r="N226" s="24">
        <v>0</v>
      </c>
      <c r="O226" s="25">
        <f t="shared" si="21"/>
        <v>-17.709803921568628</v>
      </c>
      <c r="P226" s="20">
        <f t="shared" si="22"/>
        <v>313.63715494040758</v>
      </c>
      <c r="R226" s="17">
        <f t="shared" si="23"/>
        <v>-0.28830859714434109</v>
      </c>
    </row>
    <row r="227" spans="5:18" x14ac:dyDescent="0.2">
      <c r="E227" s="26"/>
      <c r="F227" t="s">
        <v>8219</v>
      </c>
      <c r="G227" s="24">
        <v>17</v>
      </c>
      <c r="H227" s="25">
        <f t="shared" si="18"/>
        <v>-177.42517162471395</v>
      </c>
      <c r="I227" s="20">
        <f t="shared" si="19"/>
        <v>31479.691526059203</v>
      </c>
      <c r="K227" s="17">
        <f t="shared" si="20"/>
        <v>-0.210144923255912</v>
      </c>
      <c r="L227" s="26"/>
      <c r="M227" t="s">
        <v>8221</v>
      </c>
      <c r="N227" s="24">
        <v>0</v>
      </c>
      <c r="O227" s="25">
        <f t="shared" si="21"/>
        <v>-17.709803921568628</v>
      </c>
      <c r="P227" s="20">
        <f t="shared" si="22"/>
        <v>313.63715494040758</v>
      </c>
      <c r="R227" s="17">
        <f t="shared" si="23"/>
        <v>-0.28830859714434109</v>
      </c>
    </row>
    <row r="228" spans="5:18" x14ac:dyDescent="0.2">
      <c r="E228" s="26"/>
      <c r="F228" t="s">
        <v>8219</v>
      </c>
      <c r="G228" s="24">
        <v>17</v>
      </c>
      <c r="H228" s="25">
        <f t="shared" si="18"/>
        <v>-177.42517162471395</v>
      </c>
      <c r="I228" s="20">
        <f t="shared" si="19"/>
        <v>31479.691526059203</v>
      </c>
      <c r="K228" s="17">
        <f t="shared" si="20"/>
        <v>-0.210144923255912</v>
      </c>
      <c r="L228" s="26"/>
      <c r="M228" t="s">
        <v>8221</v>
      </c>
      <c r="N228" s="24">
        <v>0</v>
      </c>
      <c r="O228" s="25">
        <f t="shared" si="21"/>
        <v>-17.709803921568628</v>
      </c>
      <c r="P228" s="20">
        <f t="shared" si="22"/>
        <v>313.63715494040758</v>
      </c>
      <c r="R228" s="17">
        <f t="shared" si="23"/>
        <v>-0.28830859714434109</v>
      </c>
    </row>
    <row r="229" spans="5:18" x14ac:dyDescent="0.2">
      <c r="E229" s="26"/>
      <c r="F229" t="s">
        <v>8219</v>
      </c>
      <c r="G229" s="24">
        <v>17</v>
      </c>
      <c r="H229" s="25">
        <f t="shared" si="18"/>
        <v>-177.42517162471395</v>
      </c>
      <c r="I229" s="20">
        <f t="shared" si="19"/>
        <v>31479.691526059203</v>
      </c>
      <c r="K229" s="17">
        <f t="shared" si="20"/>
        <v>-0.210144923255912</v>
      </c>
      <c r="L229" s="26"/>
      <c r="M229" t="s">
        <v>8221</v>
      </c>
      <c r="N229" s="24">
        <v>0</v>
      </c>
      <c r="O229" s="25">
        <f t="shared" si="21"/>
        <v>-17.709803921568628</v>
      </c>
      <c r="P229" s="20">
        <f t="shared" si="22"/>
        <v>313.63715494040758</v>
      </c>
      <c r="R229" s="17">
        <f t="shared" si="23"/>
        <v>-0.28830859714434109</v>
      </c>
    </row>
    <row r="230" spans="5:18" x14ac:dyDescent="0.2">
      <c r="E230" s="26"/>
      <c r="F230" t="s">
        <v>8219</v>
      </c>
      <c r="G230" s="24">
        <v>17</v>
      </c>
      <c r="H230" s="25">
        <f t="shared" si="18"/>
        <v>-177.42517162471395</v>
      </c>
      <c r="I230" s="20">
        <f t="shared" si="19"/>
        <v>31479.691526059203</v>
      </c>
      <c r="K230" s="17">
        <f t="shared" si="20"/>
        <v>-0.210144923255912</v>
      </c>
      <c r="L230" s="26"/>
      <c r="M230" t="s">
        <v>8221</v>
      </c>
      <c r="N230" s="24">
        <v>0</v>
      </c>
      <c r="O230" s="25">
        <f t="shared" si="21"/>
        <v>-17.709803921568628</v>
      </c>
      <c r="P230" s="20">
        <f t="shared" si="22"/>
        <v>313.63715494040758</v>
      </c>
      <c r="R230" s="17">
        <f t="shared" si="23"/>
        <v>-0.28830859714434109</v>
      </c>
    </row>
    <row r="231" spans="5:18" x14ac:dyDescent="0.2">
      <c r="E231" s="26"/>
      <c r="F231" t="s">
        <v>8219</v>
      </c>
      <c r="G231" s="24">
        <v>17</v>
      </c>
      <c r="H231" s="25">
        <f t="shared" si="18"/>
        <v>-177.42517162471395</v>
      </c>
      <c r="I231" s="20">
        <f t="shared" si="19"/>
        <v>31479.691526059203</v>
      </c>
      <c r="K231" s="17">
        <f t="shared" si="20"/>
        <v>-0.210144923255912</v>
      </c>
      <c r="L231" s="26"/>
      <c r="M231" t="s">
        <v>8221</v>
      </c>
      <c r="N231" s="24">
        <v>0</v>
      </c>
      <c r="O231" s="25">
        <f t="shared" si="21"/>
        <v>-17.709803921568628</v>
      </c>
      <c r="P231" s="20">
        <f t="shared" si="22"/>
        <v>313.63715494040758</v>
      </c>
      <c r="R231" s="17">
        <f t="shared" si="23"/>
        <v>-0.28830859714434109</v>
      </c>
    </row>
    <row r="232" spans="5:18" x14ac:dyDescent="0.2">
      <c r="E232" s="26"/>
      <c r="F232" t="s">
        <v>8219</v>
      </c>
      <c r="G232" s="24">
        <v>17</v>
      </c>
      <c r="H232" s="25">
        <f t="shared" si="18"/>
        <v>-177.42517162471395</v>
      </c>
      <c r="I232" s="20">
        <f t="shared" si="19"/>
        <v>31479.691526059203</v>
      </c>
      <c r="K232" s="17">
        <f t="shared" si="20"/>
        <v>-0.210144923255912</v>
      </c>
      <c r="L232" s="26"/>
      <c r="M232" t="s">
        <v>8221</v>
      </c>
      <c r="N232" s="24">
        <v>0</v>
      </c>
      <c r="O232" s="25">
        <f t="shared" si="21"/>
        <v>-17.709803921568628</v>
      </c>
      <c r="P232" s="20">
        <f t="shared" si="22"/>
        <v>313.63715494040758</v>
      </c>
      <c r="R232" s="17">
        <f t="shared" si="23"/>
        <v>-0.28830859714434109</v>
      </c>
    </row>
    <row r="233" spans="5:18" x14ac:dyDescent="0.2">
      <c r="E233" s="26"/>
      <c r="F233" t="s">
        <v>8219</v>
      </c>
      <c r="G233" s="24">
        <v>17</v>
      </c>
      <c r="H233" s="25">
        <f t="shared" si="18"/>
        <v>-177.42517162471395</v>
      </c>
      <c r="I233" s="20">
        <f t="shared" si="19"/>
        <v>31479.691526059203</v>
      </c>
      <c r="K233" s="17">
        <f t="shared" si="20"/>
        <v>-0.210144923255912</v>
      </c>
      <c r="L233" s="26"/>
      <c r="M233" t="s">
        <v>8221</v>
      </c>
      <c r="N233" s="24">
        <v>0</v>
      </c>
      <c r="O233" s="25">
        <f t="shared" si="21"/>
        <v>-17.709803921568628</v>
      </c>
      <c r="P233" s="20">
        <f t="shared" si="22"/>
        <v>313.63715494040758</v>
      </c>
      <c r="R233" s="17">
        <f t="shared" si="23"/>
        <v>-0.28830859714434109</v>
      </c>
    </row>
    <row r="234" spans="5:18" x14ac:dyDescent="0.2">
      <c r="E234" s="26"/>
      <c r="F234" t="s">
        <v>8219</v>
      </c>
      <c r="G234" s="24">
        <v>17</v>
      </c>
      <c r="H234" s="25">
        <f t="shared" si="18"/>
        <v>-177.42517162471395</v>
      </c>
      <c r="I234" s="20">
        <f t="shared" si="19"/>
        <v>31479.691526059203</v>
      </c>
      <c r="K234" s="17">
        <f t="shared" si="20"/>
        <v>-0.210144923255912</v>
      </c>
      <c r="L234" s="26"/>
      <c r="M234" t="s">
        <v>8221</v>
      </c>
      <c r="N234" s="24">
        <v>0</v>
      </c>
      <c r="O234" s="25">
        <f t="shared" si="21"/>
        <v>-17.709803921568628</v>
      </c>
      <c r="P234" s="20">
        <f t="shared" si="22"/>
        <v>313.63715494040758</v>
      </c>
      <c r="R234" s="17">
        <f t="shared" si="23"/>
        <v>-0.28830859714434109</v>
      </c>
    </row>
    <row r="235" spans="5:18" x14ac:dyDescent="0.2">
      <c r="E235" s="26"/>
      <c r="F235" t="s">
        <v>8219</v>
      </c>
      <c r="G235" s="24">
        <v>17</v>
      </c>
      <c r="H235" s="25">
        <f t="shared" si="18"/>
        <v>-177.42517162471395</v>
      </c>
      <c r="I235" s="20">
        <f t="shared" si="19"/>
        <v>31479.691526059203</v>
      </c>
      <c r="K235" s="17">
        <f t="shared" si="20"/>
        <v>-0.210144923255912</v>
      </c>
      <c r="L235" s="26"/>
      <c r="M235" t="s">
        <v>8221</v>
      </c>
      <c r="N235" s="24">
        <v>0</v>
      </c>
      <c r="O235" s="25">
        <f t="shared" si="21"/>
        <v>-17.709803921568628</v>
      </c>
      <c r="P235" s="20">
        <f t="shared" si="22"/>
        <v>313.63715494040758</v>
      </c>
      <c r="R235" s="17">
        <f t="shared" si="23"/>
        <v>-0.28830859714434109</v>
      </c>
    </row>
    <row r="236" spans="5:18" x14ac:dyDescent="0.2">
      <c r="E236" s="26"/>
      <c r="F236" t="s">
        <v>8219</v>
      </c>
      <c r="G236" s="24">
        <v>17</v>
      </c>
      <c r="H236" s="25">
        <f t="shared" si="18"/>
        <v>-177.42517162471395</v>
      </c>
      <c r="I236" s="20">
        <f t="shared" si="19"/>
        <v>31479.691526059203</v>
      </c>
      <c r="K236" s="17">
        <f t="shared" si="20"/>
        <v>-0.210144923255912</v>
      </c>
      <c r="L236" s="26"/>
      <c r="M236" t="s">
        <v>8221</v>
      </c>
      <c r="N236" s="24">
        <v>0</v>
      </c>
      <c r="O236" s="25">
        <f t="shared" si="21"/>
        <v>-17.709803921568628</v>
      </c>
      <c r="P236" s="20">
        <f t="shared" si="22"/>
        <v>313.63715494040758</v>
      </c>
      <c r="R236" s="17">
        <f t="shared" si="23"/>
        <v>-0.28830859714434109</v>
      </c>
    </row>
    <row r="237" spans="5:18" x14ac:dyDescent="0.2">
      <c r="E237" s="26"/>
      <c r="F237" t="s">
        <v>8219</v>
      </c>
      <c r="G237" s="24">
        <v>17</v>
      </c>
      <c r="H237" s="25">
        <f t="shared" si="18"/>
        <v>-177.42517162471395</v>
      </c>
      <c r="I237" s="20">
        <f t="shared" si="19"/>
        <v>31479.691526059203</v>
      </c>
      <c r="K237" s="17">
        <f t="shared" si="20"/>
        <v>-0.210144923255912</v>
      </c>
      <c r="L237" s="26"/>
      <c r="M237" t="s">
        <v>8221</v>
      </c>
      <c r="N237" s="24">
        <v>0</v>
      </c>
      <c r="O237" s="25">
        <f t="shared" si="21"/>
        <v>-17.709803921568628</v>
      </c>
      <c r="P237" s="20">
        <f t="shared" si="22"/>
        <v>313.63715494040758</v>
      </c>
      <c r="R237" s="17">
        <f t="shared" si="23"/>
        <v>-0.28830859714434109</v>
      </c>
    </row>
    <row r="238" spans="5:18" x14ac:dyDescent="0.2">
      <c r="E238" s="26"/>
      <c r="F238" t="s">
        <v>8219</v>
      </c>
      <c r="G238" s="24">
        <v>18</v>
      </c>
      <c r="H238" s="25">
        <f t="shared" si="18"/>
        <v>-176.42517162471395</v>
      </c>
      <c r="I238" s="20">
        <f t="shared" si="19"/>
        <v>31125.841182809774</v>
      </c>
      <c r="K238" s="17">
        <f t="shared" si="20"/>
        <v>-0.20896050888374834</v>
      </c>
      <c r="L238" s="26"/>
      <c r="M238" t="s">
        <v>8221</v>
      </c>
      <c r="N238" s="24">
        <v>0</v>
      </c>
      <c r="O238" s="25">
        <f t="shared" si="21"/>
        <v>-17.709803921568628</v>
      </c>
      <c r="P238" s="20">
        <f t="shared" si="22"/>
        <v>313.63715494040758</v>
      </c>
      <c r="R238" s="17">
        <f t="shared" si="23"/>
        <v>-0.28830859714434109</v>
      </c>
    </row>
    <row r="239" spans="5:18" x14ac:dyDescent="0.2">
      <c r="E239" s="26"/>
      <c r="F239" t="s">
        <v>8219</v>
      </c>
      <c r="G239" s="24">
        <v>18</v>
      </c>
      <c r="H239" s="25">
        <f t="shared" si="18"/>
        <v>-176.42517162471395</v>
      </c>
      <c r="I239" s="20">
        <f t="shared" si="19"/>
        <v>31125.841182809774</v>
      </c>
      <c r="K239" s="17">
        <f t="shared" si="20"/>
        <v>-0.20896050888374834</v>
      </c>
      <c r="L239" s="26"/>
      <c r="M239" t="s">
        <v>8221</v>
      </c>
      <c r="N239" s="24">
        <v>0</v>
      </c>
      <c r="O239" s="25">
        <f t="shared" si="21"/>
        <v>-17.709803921568628</v>
      </c>
      <c r="P239" s="20">
        <f t="shared" si="22"/>
        <v>313.63715494040758</v>
      </c>
      <c r="R239" s="17">
        <f t="shared" si="23"/>
        <v>-0.28830859714434109</v>
      </c>
    </row>
    <row r="240" spans="5:18" x14ac:dyDescent="0.2">
      <c r="E240" s="26"/>
      <c r="F240" t="s">
        <v>8219</v>
      </c>
      <c r="G240" s="24">
        <v>18</v>
      </c>
      <c r="H240" s="25">
        <f t="shared" si="18"/>
        <v>-176.42517162471395</v>
      </c>
      <c r="I240" s="20">
        <f t="shared" si="19"/>
        <v>31125.841182809774</v>
      </c>
      <c r="K240" s="17">
        <f t="shared" si="20"/>
        <v>-0.20896050888374834</v>
      </c>
      <c r="L240" s="26"/>
      <c r="M240" t="s">
        <v>8221</v>
      </c>
      <c r="N240" s="24">
        <v>0</v>
      </c>
      <c r="O240" s="25">
        <f t="shared" si="21"/>
        <v>-17.709803921568628</v>
      </c>
      <c r="P240" s="20">
        <f t="shared" si="22"/>
        <v>313.63715494040758</v>
      </c>
      <c r="R240" s="17">
        <f t="shared" si="23"/>
        <v>-0.28830859714434109</v>
      </c>
    </row>
    <row r="241" spans="5:18" x14ac:dyDescent="0.2">
      <c r="E241" s="26"/>
      <c r="F241" t="s">
        <v>8219</v>
      </c>
      <c r="G241" s="24">
        <v>18</v>
      </c>
      <c r="H241" s="25">
        <f t="shared" si="18"/>
        <v>-176.42517162471395</v>
      </c>
      <c r="I241" s="20">
        <f t="shared" si="19"/>
        <v>31125.841182809774</v>
      </c>
      <c r="K241" s="17">
        <f t="shared" si="20"/>
        <v>-0.20896050888374834</v>
      </c>
      <c r="L241" s="26"/>
      <c r="M241" t="s">
        <v>8221</v>
      </c>
      <c r="N241" s="24">
        <v>0</v>
      </c>
      <c r="O241" s="25">
        <f t="shared" si="21"/>
        <v>-17.709803921568628</v>
      </c>
      <c r="P241" s="20">
        <f t="shared" si="22"/>
        <v>313.63715494040758</v>
      </c>
      <c r="R241" s="17">
        <f t="shared" si="23"/>
        <v>-0.28830859714434109</v>
      </c>
    </row>
    <row r="242" spans="5:18" x14ac:dyDescent="0.2">
      <c r="E242" s="26"/>
      <c r="F242" t="s">
        <v>8219</v>
      </c>
      <c r="G242" s="24">
        <v>18</v>
      </c>
      <c r="H242" s="25">
        <f t="shared" si="18"/>
        <v>-176.42517162471395</v>
      </c>
      <c r="I242" s="20">
        <f t="shared" si="19"/>
        <v>31125.841182809774</v>
      </c>
      <c r="K242" s="17">
        <f t="shared" si="20"/>
        <v>-0.20896050888374834</v>
      </c>
      <c r="L242" s="26"/>
      <c r="M242" t="s">
        <v>8221</v>
      </c>
      <c r="N242" s="24">
        <v>0</v>
      </c>
      <c r="O242" s="25">
        <f t="shared" si="21"/>
        <v>-17.709803921568628</v>
      </c>
      <c r="P242" s="20">
        <f t="shared" si="22"/>
        <v>313.63715494040758</v>
      </c>
      <c r="R242" s="17">
        <f t="shared" si="23"/>
        <v>-0.28830859714434109</v>
      </c>
    </row>
    <row r="243" spans="5:18" x14ac:dyDescent="0.2">
      <c r="E243" s="26"/>
      <c r="F243" t="s">
        <v>8219</v>
      </c>
      <c r="G243" s="24">
        <v>18</v>
      </c>
      <c r="H243" s="25">
        <f t="shared" si="18"/>
        <v>-176.42517162471395</v>
      </c>
      <c r="I243" s="20">
        <f t="shared" si="19"/>
        <v>31125.841182809774</v>
      </c>
      <c r="K243" s="17">
        <f t="shared" si="20"/>
        <v>-0.20896050888374834</v>
      </c>
      <c r="L243" s="26"/>
      <c r="M243" t="s">
        <v>8221</v>
      </c>
      <c r="N243" s="24">
        <v>0</v>
      </c>
      <c r="O243" s="25">
        <f t="shared" si="21"/>
        <v>-17.709803921568628</v>
      </c>
      <c r="P243" s="20">
        <f t="shared" si="22"/>
        <v>313.63715494040758</v>
      </c>
      <c r="R243" s="17">
        <f t="shared" si="23"/>
        <v>-0.28830859714434109</v>
      </c>
    </row>
    <row r="244" spans="5:18" x14ac:dyDescent="0.2">
      <c r="E244" s="26"/>
      <c r="F244" t="s">
        <v>8219</v>
      </c>
      <c r="G244" s="24">
        <v>18</v>
      </c>
      <c r="H244" s="25">
        <f t="shared" si="18"/>
        <v>-176.42517162471395</v>
      </c>
      <c r="I244" s="20">
        <f t="shared" si="19"/>
        <v>31125.841182809774</v>
      </c>
      <c r="K244" s="17">
        <f t="shared" si="20"/>
        <v>-0.20896050888374834</v>
      </c>
      <c r="L244" s="26"/>
      <c r="M244" t="s">
        <v>8221</v>
      </c>
      <c r="N244" s="24">
        <v>0</v>
      </c>
      <c r="O244" s="25">
        <f t="shared" si="21"/>
        <v>-17.709803921568628</v>
      </c>
      <c r="P244" s="20">
        <f t="shared" si="22"/>
        <v>313.63715494040758</v>
      </c>
      <c r="R244" s="17">
        <f t="shared" si="23"/>
        <v>-0.28830859714434109</v>
      </c>
    </row>
    <row r="245" spans="5:18" x14ac:dyDescent="0.2">
      <c r="E245" s="26"/>
      <c r="F245" t="s">
        <v>8219</v>
      </c>
      <c r="G245" s="24">
        <v>18</v>
      </c>
      <c r="H245" s="25">
        <f t="shared" si="18"/>
        <v>-176.42517162471395</v>
      </c>
      <c r="I245" s="20">
        <f t="shared" si="19"/>
        <v>31125.841182809774</v>
      </c>
      <c r="K245" s="17">
        <f t="shared" si="20"/>
        <v>-0.20896050888374834</v>
      </c>
      <c r="L245" s="26"/>
      <c r="M245" t="s">
        <v>8221</v>
      </c>
      <c r="N245" s="24">
        <v>0</v>
      </c>
      <c r="O245" s="25">
        <f t="shared" si="21"/>
        <v>-17.709803921568628</v>
      </c>
      <c r="P245" s="20">
        <f t="shared" si="22"/>
        <v>313.63715494040758</v>
      </c>
      <c r="R245" s="17">
        <f t="shared" si="23"/>
        <v>-0.28830859714434109</v>
      </c>
    </row>
    <row r="246" spans="5:18" x14ac:dyDescent="0.2">
      <c r="E246" s="26"/>
      <c r="F246" t="s">
        <v>8219</v>
      </c>
      <c r="G246" s="24">
        <v>18</v>
      </c>
      <c r="H246" s="25">
        <f t="shared" si="18"/>
        <v>-176.42517162471395</v>
      </c>
      <c r="I246" s="20">
        <f t="shared" si="19"/>
        <v>31125.841182809774</v>
      </c>
      <c r="K246" s="17">
        <f t="shared" si="20"/>
        <v>-0.20896050888374834</v>
      </c>
      <c r="L246" s="26"/>
      <c r="M246" t="s">
        <v>8221</v>
      </c>
      <c r="N246" s="24">
        <v>0</v>
      </c>
      <c r="O246" s="25">
        <f t="shared" si="21"/>
        <v>-17.709803921568628</v>
      </c>
      <c r="P246" s="20">
        <f t="shared" si="22"/>
        <v>313.63715494040758</v>
      </c>
      <c r="R246" s="17">
        <f t="shared" si="23"/>
        <v>-0.28830859714434109</v>
      </c>
    </row>
    <row r="247" spans="5:18" x14ac:dyDescent="0.2">
      <c r="E247" s="26"/>
      <c r="F247" t="s">
        <v>8219</v>
      </c>
      <c r="G247" s="24">
        <v>18</v>
      </c>
      <c r="H247" s="25">
        <f t="shared" si="18"/>
        <v>-176.42517162471395</v>
      </c>
      <c r="I247" s="20">
        <f t="shared" si="19"/>
        <v>31125.841182809774</v>
      </c>
      <c r="K247" s="17">
        <f t="shared" si="20"/>
        <v>-0.20896050888374834</v>
      </c>
      <c r="L247" s="26"/>
      <c r="M247" t="s">
        <v>8221</v>
      </c>
      <c r="N247" s="24">
        <v>0</v>
      </c>
      <c r="O247" s="25">
        <f t="shared" si="21"/>
        <v>-17.709803921568628</v>
      </c>
      <c r="P247" s="20">
        <f t="shared" si="22"/>
        <v>313.63715494040758</v>
      </c>
      <c r="R247" s="17">
        <f t="shared" si="23"/>
        <v>-0.28830859714434109</v>
      </c>
    </row>
    <row r="248" spans="5:18" x14ac:dyDescent="0.2">
      <c r="E248" s="26"/>
      <c r="F248" t="s">
        <v>8219</v>
      </c>
      <c r="G248" s="24">
        <v>18</v>
      </c>
      <c r="H248" s="25">
        <f t="shared" si="18"/>
        <v>-176.42517162471395</v>
      </c>
      <c r="I248" s="20">
        <f t="shared" si="19"/>
        <v>31125.841182809774</v>
      </c>
      <c r="K248" s="17">
        <f t="shared" si="20"/>
        <v>-0.20896050888374834</v>
      </c>
      <c r="L248" s="26"/>
      <c r="M248" t="s">
        <v>8221</v>
      </c>
      <c r="N248" s="24">
        <v>0</v>
      </c>
      <c r="O248" s="25">
        <f t="shared" si="21"/>
        <v>-17.709803921568628</v>
      </c>
      <c r="P248" s="20">
        <f t="shared" si="22"/>
        <v>313.63715494040758</v>
      </c>
      <c r="R248" s="17">
        <f t="shared" si="23"/>
        <v>-0.28830859714434109</v>
      </c>
    </row>
    <row r="249" spans="5:18" x14ac:dyDescent="0.2">
      <c r="E249" s="26"/>
      <c r="F249" t="s">
        <v>8219</v>
      </c>
      <c r="G249" s="24">
        <v>18</v>
      </c>
      <c r="H249" s="25">
        <f t="shared" si="18"/>
        <v>-176.42517162471395</v>
      </c>
      <c r="I249" s="20">
        <f t="shared" si="19"/>
        <v>31125.841182809774</v>
      </c>
      <c r="K249" s="17">
        <f t="shared" si="20"/>
        <v>-0.20896050888374834</v>
      </c>
      <c r="L249" s="26"/>
      <c r="M249" t="s">
        <v>8221</v>
      </c>
      <c r="N249" s="24">
        <v>0</v>
      </c>
      <c r="O249" s="25">
        <f t="shared" si="21"/>
        <v>-17.709803921568628</v>
      </c>
      <c r="P249" s="20">
        <f t="shared" si="22"/>
        <v>313.63715494040758</v>
      </c>
      <c r="R249" s="17">
        <f t="shared" si="23"/>
        <v>-0.28830859714434109</v>
      </c>
    </row>
    <row r="250" spans="5:18" x14ac:dyDescent="0.2">
      <c r="E250" s="26"/>
      <c r="F250" t="s">
        <v>8219</v>
      </c>
      <c r="G250" s="24">
        <v>18</v>
      </c>
      <c r="H250" s="25">
        <f t="shared" si="18"/>
        <v>-176.42517162471395</v>
      </c>
      <c r="I250" s="20">
        <f t="shared" si="19"/>
        <v>31125.841182809774</v>
      </c>
      <c r="K250" s="17">
        <f t="shared" si="20"/>
        <v>-0.20896050888374834</v>
      </c>
      <c r="L250" s="26"/>
      <c r="M250" t="s">
        <v>8221</v>
      </c>
      <c r="N250" s="24">
        <v>0</v>
      </c>
      <c r="O250" s="25">
        <f t="shared" si="21"/>
        <v>-17.709803921568628</v>
      </c>
      <c r="P250" s="20">
        <f t="shared" si="22"/>
        <v>313.63715494040758</v>
      </c>
      <c r="R250" s="17">
        <f t="shared" si="23"/>
        <v>-0.28830859714434109</v>
      </c>
    </row>
    <row r="251" spans="5:18" x14ac:dyDescent="0.2">
      <c r="E251" s="26"/>
      <c r="F251" t="s">
        <v>8219</v>
      </c>
      <c r="G251" s="24">
        <v>18</v>
      </c>
      <c r="H251" s="25">
        <f t="shared" si="18"/>
        <v>-176.42517162471395</v>
      </c>
      <c r="I251" s="20">
        <f t="shared" si="19"/>
        <v>31125.841182809774</v>
      </c>
      <c r="K251" s="17">
        <f t="shared" si="20"/>
        <v>-0.20896050888374834</v>
      </c>
      <c r="L251" s="26"/>
      <c r="M251" t="s">
        <v>8221</v>
      </c>
      <c r="N251" s="24">
        <v>0</v>
      </c>
      <c r="O251" s="25">
        <f t="shared" si="21"/>
        <v>-17.709803921568628</v>
      </c>
      <c r="P251" s="20">
        <f t="shared" si="22"/>
        <v>313.63715494040758</v>
      </c>
      <c r="R251" s="17">
        <f t="shared" si="23"/>
        <v>-0.28830859714434109</v>
      </c>
    </row>
    <row r="252" spans="5:18" x14ac:dyDescent="0.2">
      <c r="E252" s="26"/>
      <c r="F252" t="s">
        <v>8219</v>
      </c>
      <c r="G252" s="24">
        <v>18</v>
      </c>
      <c r="H252" s="25">
        <f t="shared" si="18"/>
        <v>-176.42517162471395</v>
      </c>
      <c r="I252" s="20">
        <f t="shared" si="19"/>
        <v>31125.841182809774</v>
      </c>
      <c r="K252" s="17">
        <f t="shared" si="20"/>
        <v>-0.20896050888374834</v>
      </c>
      <c r="L252" s="26"/>
      <c r="M252" t="s">
        <v>8221</v>
      </c>
      <c r="N252" s="24">
        <v>0</v>
      </c>
      <c r="O252" s="25">
        <f t="shared" si="21"/>
        <v>-17.709803921568628</v>
      </c>
      <c r="P252" s="20">
        <f t="shared" si="22"/>
        <v>313.63715494040758</v>
      </c>
      <c r="R252" s="17">
        <f t="shared" si="23"/>
        <v>-0.28830859714434109</v>
      </c>
    </row>
    <row r="253" spans="5:18" x14ac:dyDescent="0.2">
      <c r="E253" s="26"/>
      <c r="F253" t="s">
        <v>8219</v>
      </c>
      <c r="G253" s="24">
        <v>18</v>
      </c>
      <c r="H253" s="25">
        <f t="shared" si="18"/>
        <v>-176.42517162471395</v>
      </c>
      <c r="I253" s="20">
        <f t="shared" si="19"/>
        <v>31125.841182809774</v>
      </c>
      <c r="K253" s="17">
        <f t="shared" si="20"/>
        <v>-0.20896050888374834</v>
      </c>
      <c r="L253" s="26"/>
      <c r="M253" t="s">
        <v>8221</v>
      </c>
      <c r="N253" s="24">
        <v>0</v>
      </c>
      <c r="O253" s="25">
        <f t="shared" si="21"/>
        <v>-17.709803921568628</v>
      </c>
      <c r="P253" s="20">
        <f t="shared" si="22"/>
        <v>313.63715494040758</v>
      </c>
      <c r="R253" s="17">
        <f t="shared" si="23"/>
        <v>-0.28830859714434109</v>
      </c>
    </row>
    <row r="254" spans="5:18" x14ac:dyDescent="0.2">
      <c r="E254" s="26"/>
      <c r="F254" t="s">
        <v>8219</v>
      </c>
      <c r="G254" s="24">
        <v>18</v>
      </c>
      <c r="H254" s="25">
        <f t="shared" si="18"/>
        <v>-176.42517162471395</v>
      </c>
      <c r="I254" s="20">
        <f t="shared" si="19"/>
        <v>31125.841182809774</v>
      </c>
      <c r="K254" s="17">
        <f t="shared" si="20"/>
        <v>-0.20896050888374834</v>
      </c>
      <c r="L254" s="26"/>
      <c r="M254" t="s">
        <v>8221</v>
      </c>
      <c r="N254" s="24">
        <v>0</v>
      </c>
      <c r="O254" s="25">
        <f t="shared" si="21"/>
        <v>-17.709803921568628</v>
      </c>
      <c r="P254" s="20">
        <f t="shared" si="22"/>
        <v>313.63715494040758</v>
      </c>
      <c r="R254" s="17">
        <f t="shared" si="23"/>
        <v>-0.28830859714434109</v>
      </c>
    </row>
    <row r="255" spans="5:18" x14ac:dyDescent="0.2">
      <c r="E255" s="26"/>
      <c r="F255" t="s">
        <v>8219</v>
      </c>
      <c r="G255" s="24">
        <v>18</v>
      </c>
      <c r="H255" s="25">
        <f t="shared" si="18"/>
        <v>-176.42517162471395</v>
      </c>
      <c r="I255" s="20">
        <f t="shared" si="19"/>
        <v>31125.841182809774</v>
      </c>
      <c r="K255" s="17">
        <f t="shared" si="20"/>
        <v>-0.20896050888374834</v>
      </c>
      <c r="L255" s="26"/>
      <c r="M255" t="s">
        <v>8221</v>
      </c>
      <c r="N255" s="24">
        <v>0</v>
      </c>
      <c r="O255" s="25">
        <f t="shared" si="21"/>
        <v>-17.709803921568628</v>
      </c>
      <c r="P255" s="20">
        <f t="shared" si="22"/>
        <v>313.63715494040758</v>
      </c>
      <c r="R255" s="17">
        <f t="shared" si="23"/>
        <v>-0.28830859714434109</v>
      </c>
    </row>
    <row r="256" spans="5:18" x14ac:dyDescent="0.2">
      <c r="E256" s="26"/>
      <c r="F256" t="s">
        <v>8219</v>
      </c>
      <c r="G256" s="24">
        <v>18</v>
      </c>
      <c r="H256" s="25">
        <f t="shared" si="18"/>
        <v>-176.42517162471395</v>
      </c>
      <c r="I256" s="20">
        <f t="shared" si="19"/>
        <v>31125.841182809774</v>
      </c>
      <c r="K256" s="17">
        <f t="shared" si="20"/>
        <v>-0.20896050888374834</v>
      </c>
      <c r="L256" s="26"/>
      <c r="M256" t="s">
        <v>8221</v>
      </c>
      <c r="N256" s="24">
        <v>0</v>
      </c>
      <c r="O256" s="25">
        <f t="shared" si="21"/>
        <v>-17.709803921568628</v>
      </c>
      <c r="P256" s="20">
        <f t="shared" si="22"/>
        <v>313.63715494040758</v>
      </c>
      <c r="R256" s="17">
        <f t="shared" si="23"/>
        <v>-0.28830859714434109</v>
      </c>
    </row>
    <row r="257" spans="5:18" x14ac:dyDescent="0.2">
      <c r="E257" s="26"/>
      <c r="F257" t="s">
        <v>8219</v>
      </c>
      <c r="G257" s="24">
        <v>18</v>
      </c>
      <c r="H257" s="25">
        <f t="shared" si="18"/>
        <v>-176.42517162471395</v>
      </c>
      <c r="I257" s="20">
        <f t="shared" si="19"/>
        <v>31125.841182809774</v>
      </c>
      <c r="K257" s="17">
        <f t="shared" si="20"/>
        <v>-0.20896050888374834</v>
      </c>
      <c r="L257" s="26"/>
      <c r="M257" t="s">
        <v>8221</v>
      </c>
      <c r="N257" s="24">
        <v>0</v>
      </c>
      <c r="O257" s="25">
        <f t="shared" si="21"/>
        <v>-17.709803921568628</v>
      </c>
      <c r="P257" s="20">
        <f t="shared" si="22"/>
        <v>313.63715494040758</v>
      </c>
      <c r="R257" s="17">
        <f t="shared" si="23"/>
        <v>-0.28830859714434109</v>
      </c>
    </row>
    <row r="258" spans="5:18" x14ac:dyDescent="0.2">
      <c r="E258" s="26"/>
      <c r="F258" t="s">
        <v>8219</v>
      </c>
      <c r="G258" s="24">
        <v>18</v>
      </c>
      <c r="H258" s="25">
        <f t="shared" si="18"/>
        <v>-176.42517162471395</v>
      </c>
      <c r="I258" s="20">
        <f t="shared" si="19"/>
        <v>31125.841182809774</v>
      </c>
      <c r="K258" s="17">
        <f t="shared" si="20"/>
        <v>-0.20896050888374834</v>
      </c>
      <c r="L258" s="26"/>
      <c r="M258" t="s">
        <v>8221</v>
      </c>
      <c r="N258" s="24">
        <v>0</v>
      </c>
      <c r="O258" s="25">
        <f t="shared" si="21"/>
        <v>-17.709803921568628</v>
      </c>
      <c r="P258" s="20">
        <f t="shared" si="22"/>
        <v>313.63715494040758</v>
      </c>
      <c r="R258" s="17">
        <f t="shared" si="23"/>
        <v>-0.28830859714434109</v>
      </c>
    </row>
    <row r="259" spans="5:18" x14ac:dyDescent="0.2">
      <c r="E259" s="26"/>
      <c r="F259" t="s">
        <v>8219</v>
      </c>
      <c r="G259" s="24">
        <v>19</v>
      </c>
      <c r="H259" s="25">
        <f t="shared" ref="H259:H322" si="24">G259-$B$3</f>
        <v>-175.42517162471395</v>
      </c>
      <c r="I259" s="20">
        <f t="shared" ref="I259:I322" si="25">POWER(H259,2)</f>
        <v>30773.990839560345</v>
      </c>
      <c r="K259" s="17">
        <f t="shared" ref="K259:K322" si="26">(G259-$B$3)/$B$8</f>
        <v>-0.20777609451158471</v>
      </c>
      <c r="L259" s="26"/>
      <c r="M259" t="s">
        <v>8221</v>
      </c>
      <c r="N259" s="24">
        <v>0</v>
      </c>
      <c r="O259" s="25">
        <f t="shared" ref="O259:O322" si="27">N259-$C$3</f>
        <v>-17.709803921568628</v>
      </c>
      <c r="P259" s="20">
        <f t="shared" ref="P259:P322" si="28">POWER(O259,2)</f>
        <v>313.63715494040758</v>
      </c>
      <c r="R259" s="17">
        <f t="shared" ref="R259:R322" si="29">(N259-$C$3)/$C$8</f>
        <v>-0.28830859714434109</v>
      </c>
    </row>
    <row r="260" spans="5:18" x14ac:dyDescent="0.2">
      <c r="E260" s="26"/>
      <c r="F260" t="s">
        <v>8219</v>
      </c>
      <c r="G260" s="24">
        <v>19</v>
      </c>
      <c r="H260" s="25">
        <f t="shared" si="24"/>
        <v>-175.42517162471395</v>
      </c>
      <c r="I260" s="20">
        <f t="shared" si="25"/>
        <v>30773.990839560345</v>
      </c>
      <c r="K260" s="17">
        <f t="shared" si="26"/>
        <v>-0.20777609451158471</v>
      </c>
      <c r="L260" s="26"/>
      <c r="M260" t="s">
        <v>8221</v>
      </c>
      <c r="N260" s="24">
        <v>0</v>
      </c>
      <c r="O260" s="25">
        <f t="shared" si="27"/>
        <v>-17.709803921568628</v>
      </c>
      <c r="P260" s="20">
        <f t="shared" si="28"/>
        <v>313.63715494040758</v>
      </c>
      <c r="R260" s="17">
        <f t="shared" si="29"/>
        <v>-0.28830859714434109</v>
      </c>
    </row>
    <row r="261" spans="5:18" x14ac:dyDescent="0.2">
      <c r="E261" s="26"/>
      <c r="F261" t="s">
        <v>8219</v>
      </c>
      <c r="G261" s="24">
        <v>19</v>
      </c>
      <c r="H261" s="25">
        <f t="shared" si="24"/>
        <v>-175.42517162471395</v>
      </c>
      <c r="I261" s="20">
        <f t="shared" si="25"/>
        <v>30773.990839560345</v>
      </c>
      <c r="K261" s="17">
        <f t="shared" si="26"/>
        <v>-0.20777609451158471</v>
      </c>
      <c r="L261" s="26"/>
      <c r="M261" t="s">
        <v>8221</v>
      </c>
      <c r="N261" s="24">
        <v>0</v>
      </c>
      <c r="O261" s="25">
        <f t="shared" si="27"/>
        <v>-17.709803921568628</v>
      </c>
      <c r="P261" s="20">
        <f t="shared" si="28"/>
        <v>313.63715494040758</v>
      </c>
      <c r="R261" s="17">
        <f t="shared" si="29"/>
        <v>-0.28830859714434109</v>
      </c>
    </row>
    <row r="262" spans="5:18" x14ac:dyDescent="0.2">
      <c r="E262" s="26"/>
      <c r="F262" t="s">
        <v>8219</v>
      </c>
      <c r="G262" s="24">
        <v>19</v>
      </c>
      <c r="H262" s="25">
        <f t="shared" si="24"/>
        <v>-175.42517162471395</v>
      </c>
      <c r="I262" s="20">
        <f t="shared" si="25"/>
        <v>30773.990839560345</v>
      </c>
      <c r="K262" s="17">
        <f t="shared" si="26"/>
        <v>-0.20777609451158471</v>
      </c>
      <c r="L262" s="26"/>
      <c r="M262" t="s">
        <v>8221</v>
      </c>
      <c r="N262" s="24">
        <v>0</v>
      </c>
      <c r="O262" s="25">
        <f t="shared" si="27"/>
        <v>-17.709803921568628</v>
      </c>
      <c r="P262" s="20">
        <f t="shared" si="28"/>
        <v>313.63715494040758</v>
      </c>
      <c r="R262" s="17">
        <f t="shared" si="29"/>
        <v>-0.28830859714434109</v>
      </c>
    </row>
    <row r="263" spans="5:18" x14ac:dyDescent="0.2">
      <c r="E263" s="26"/>
      <c r="F263" t="s">
        <v>8219</v>
      </c>
      <c r="G263" s="24">
        <v>19</v>
      </c>
      <c r="H263" s="25">
        <f t="shared" si="24"/>
        <v>-175.42517162471395</v>
      </c>
      <c r="I263" s="20">
        <f t="shared" si="25"/>
        <v>30773.990839560345</v>
      </c>
      <c r="K263" s="17">
        <f t="shared" si="26"/>
        <v>-0.20777609451158471</v>
      </c>
      <c r="L263" s="26"/>
      <c r="M263" t="s">
        <v>8221</v>
      </c>
      <c r="N263" s="24">
        <v>0</v>
      </c>
      <c r="O263" s="25">
        <f t="shared" si="27"/>
        <v>-17.709803921568628</v>
      </c>
      <c r="P263" s="20">
        <f t="shared" si="28"/>
        <v>313.63715494040758</v>
      </c>
      <c r="R263" s="17">
        <f t="shared" si="29"/>
        <v>-0.28830859714434109</v>
      </c>
    </row>
    <row r="264" spans="5:18" x14ac:dyDescent="0.2">
      <c r="E264" s="26"/>
      <c r="F264" t="s">
        <v>8219</v>
      </c>
      <c r="G264" s="24">
        <v>19</v>
      </c>
      <c r="H264" s="25">
        <f t="shared" si="24"/>
        <v>-175.42517162471395</v>
      </c>
      <c r="I264" s="20">
        <f t="shared" si="25"/>
        <v>30773.990839560345</v>
      </c>
      <c r="K264" s="17">
        <f t="shared" si="26"/>
        <v>-0.20777609451158471</v>
      </c>
      <c r="L264" s="26"/>
      <c r="M264" t="s">
        <v>8221</v>
      </c>
      <c r="N264" s="24">
        <v>0</v>
      </c>
      <c r="O264" s="25">
        <f t="shared" si="27"/>
        <v>-17.709803921568628</v>
      </c>
      <c r="P264" s="20">
        <f t="shared" si="28"/>
        <v>313.63715494040758</v>
      </c>
      <c r="R264" s="17">
        <f t="shared" si="29"/>
        <v>-0.28830859714434109</v>
      </c>
    </row>
    <row r="265" spans="5:18" x14ac:dyDescent="0.2">
      <c r="E265" s="26"/>
      <c r="F265" t="s">
        <v>8219</v>
      </c>
      <c r="G265" s="24">
        <v>19</v>
      </c>
      <c r="H265" s="25">
        <f t="shared" si="24"/>
        <v>-175.42517162471395</v>
      </c>
      <c r="I265" s="20">
        <f t="shared" si="25"/>
        <v>30773.990839560345</v>
      </c>
      <c r="K265" s="17">
        <f t="shared" si="26"/>
        <v>-0.20777609451158471</v>
      </c>
      <c r="L265" s="26"/>
      <c r="M265" t="s">
        <v>8221</v>
      </c>
      <c r="N265" s="24">
        <v>0</v>
      </c>
      <c r="O265" s="25">
        <f t="shared" si="27"/>
        <v>-17.709803921568628</v>
      </c>
      <c r="P265" s="20">
        <f t="shared" si="28"/>
        <v>313.63715494040758</v>
      </c>
      <c r="R265" s="17">
        <f t="shared" si="29"/>
        <v>-0.28830859714434109</v>
      </c>
    </row>
    <row r="266" spans="5:18" x14ac:dyDescent="0.2">
      <c r="E266" s="26"/>
      <c r="F266" t="s">
        <v>8219</v>
      </c>
      <c r="G266" s="24">
        <v>19</v>
      </c>
      <c r="H266" s="25">
        <f t="shared" si="24"/>
        <v>-175.42517162471395</v>
      </c>
      <c r="I266" s="20">
        <f t="shared" si="25"/>
        <v>30773.990839560345</v>
      </c>
      <c r="K266" s="17">
        <f t="shared" si="26"/>
        <v>-0.20777609451158471</v>
      </c>
      <c r="L266" s="26"/>
      <c r="M266" t="s">
        <v>8221</v>
      </c>
      <c r="N266" s="24">
        <v>0</v>
      </c>
      <c r="O266" s="25">
        <f t="shared" si="27"/>
        <v>-17.709803921568628</v>
      </c>
      <c r="P266" s="20">
        <f t="shared" si="28"/>
        <v>313.63715494040758</v>
      </c>
      <c r="R266" s="17">
        <f t="shared" si="29"/>
        <v>-0.28830859714434109</v>
      </c>
    </row>
    <row r="267" spans="5:18" x14ac:dyDescent="0.2">
      <c r="E267" s="26"/>
      <c r="F267" t="s">
        <v>8219</v>
      </c>
      <c r="G267" s="24">
        <v>19</v>
      </c>
      <c r="H267" s="25">
        <f t="shared" si="24"/>
        <v>-175.42517162471395</v>
      </c>
      <c r="I267" s="20">
        <f t="shared" si="25"/>
        <v>30773.990839560345</v>
      </c>
      <c r="K267" s="17">
        <f t="shared" si="26"/>
        <v>-0.20777609451158471</v>
      </c>
      <c r="L267" s="26"/>
      <c r="M267" t="s">
        <v>8221</v>
      </c>
      <c r="N267" s="24">
        <v>0</v>
      </c>
      <c r="O267" s="25">
        <f t="shared" si="27"/>
        <v>-17.709803921568628</v>
      </c>
      <c r="P267" s="20">
        <f t="shared" si="28"/>
        <v>313.63715494040758</v>
      </c>
      <c r="R267" s="17">
        <f t="shared" si="29"/>
        <v>-0.28830859714434109</v>
      </c>
    </row>
    <row r="268" spans="5:18" x14ac:dyDescent="0.2">
      <c r="E268" s="26"/>
      <c r="F268" t="s">
        <v>8219</v>
      </c>
      <c r="G268" s="24">
        <v>19</v>
      </c>
      <c r="H268" s="25">
        <f t="shared" si="24"/>
        <v>-175.42517162471395</v>
      </c>
      <c r="I268" s="20">
        <f t="shared" si="25"/>
        <v>30773.990839560345</v>
      </c>
      <c r="K268" s="17">
        <f t="shared" si="26"/>
        <v>-0.20777609451158471</v>
      </c>
      <c r="L268" s="26"/>
      <c r="M268" t="s">
        <v>8221</v>
      </c>
      <c r="N268" s="24">
        <v>0</v>
      </c>
      <c r="O268" s="25">
        <f t="shared" si="27"/>
        <v>-17.709803921568628</v>
      </c>
      <c r="P268" s="20">
        <f t="shared" si="28"/>
        <v>313.63715494040758</v>
      </c>
      <c r="R268" s="17">
        <f t="shared" si="29"/>
        <v>-0.28830859714434109</v>
      </c>
    </row>
    <row r="269" spans="5:18" x14ac:dyDescent="0.2">
      <c r="E269" s="26"/>
      <c r="F269" t="s">
        <v>8219</v>
      </c>
      <c r="G269" s="24">
        <v>19</v>
      </c>
      <c r="H269" s="25">
        <f t="shared" si="24"/>
        <v>-175.42517162471395</v>
      </c>
      <c r="I269" s="20">
        <f t="shared" si="25"/>
        <v>30773.990839560345</v>
      </c>
      <c r="K269" s="17">
        <f t="shared" si="26"/>
        <v>-0.20777609451158471</v>
      </c>
      <c r="L269" s="26"/>
      <c r="M269" t="s">
        <v>8221</v>
      </c>
      <c r="N269" s="24">
        <v>0</v>
      </c>
      <c r="O269" s="25">
        <f t="shared" si="27"/>
        <v>-17.709803921568628</v>
      </c>
      <c r="P269" s="20">
        <f t="shared" si="28"/>
        <v>313.63715494040758</v>
      </c>
      <c r="R269" s="17">
        <f t="shared" si="29"/>
        <v>-0.28830859714434109</v>
      </c>
    </row>
    <row r="270" spans="5:18" x14ac:dyDescent="0.2">
      <c r="E270" s="26"/>
      <c r="F270" t="s">
        <v>8219</v>
      </c>
      <c r="G270" s="24">
        <v>19</v>
      </c>
      <c r="H270" s="25">
        <f t="shared" si="24"/>
        <v>-175.42517162471395</v>
      </c>
      <c r="I270" s="20">
        <f t="shared" si="25"/>
        <v>30773.990839560345</v>
      </c>
      <c r="K270" s="17">
        <f t="shared" si="26"/>
        <v>-0.20777609451158471</v>
      </c>
      <c r="L270" s="26"/>
      <c r="M270" t="s">
        <v>8221</v>
      </c>
      <c r="N270" s="24">
        <v>0</v>
      </c>
      <c r="O270" s="25">
        <f t="shared" si="27"/>
        <v>-17.709803921568628</v>
      </c>
      <c r="P270" s="20">
        <f t="shared" si="28"/>
        <v>313.63715494040758</v>
      </c>
      <c r="R270" s="17">
        <f t="shared" si="29"/>
        <v>-0.28830859714434109</v>
      </c>
    </row>
    <row r="271" spans="5:18" x14ac:dyDescent="0.2">
      <c r="E271" s="26"/>
      <c r="F271" t="s">
        <v>8219</v>
      </c>
      <c r="G271" s="24">
        <v>19</v>
      </c>
      <c r="H271" s="25">
        <f t="shared" si="24"/>
        <v>-175.42517162471395</v>
      </c>
      <c r="I271" s="20">
        <f t="shared" si="25"/>
        <v>30773.990839560345</v>
      </c>
      <c r="K271" s="17">
        <f t="shared" si="26"/>
        <v>-0.20777609451158471</v>
      </c>
      <c r="L271" s="26"/>
      <c r="M271" t="s">
        <v>8221</v>
      </c>
      <c r="N271" s="24">
        <v>0</v>
      </c>
      <c r="O271" s="25">
        <f t="shared" si="27"/>
        <v>-17.709803921568628</v>
      </c>
      <c r="P271" s="20">
        <f t="shared" si="28"/>
        <v>313.63715494040758</v>
      </c>
      <c r="R271" s="17">
        <f t="shared" si="29"/>
        <v>-0.28830859714434109</v>
      </c>
    </row>
    <row r="272" spans="5:18" x14ac:dyDescent="0.2">
      <c r="E272" s="26"/>
      <c r="F272" t="s">
        <v>8219</v>
      </c>
      <c r="G272" s="24">
        <v>19</v>
      </c>
      <c r="H272" s="25">
        <f t="shared" si="24"/>
        <v>-175.42517162471395</v>
      </c>
      <c r="I272" s="20">
        <f t="shared" si="25"/>
        <v>30773.990839560345</v>
      </c>
      <c r="K272" s="17">
        <f t="shared" si="26"/>
        <v>-0.20777609451158471</v>
      </c>
      <c r="L272" s="26"/>
      <c r="M272" t="s">
        <v>8221</v>
      </c>
      <c r="N272" s="24">
        <v>0</v>
      </c>
      <c r="O272" s="25">
        <f t="shared" si="27"/>
        <v>-17.709803921568628</v>
      </c>
      <c r="P272" s="20">
        <f t="shared" si="28"/>
        <v>313.63715494040758</v>
      </c>
      <c r="R272" s="17">
        <f t="shared" si="29"/>
        <v>-0.28830859714434109</v>
      </c>
    </row>
    <row r="273" spans="5:18" x14ac:dyDescent="0.2">
      <c r="E273" s="26"/>
      <c r="F273" t="s">
        <v>8219</v>
      </c>
      <c r="G273" s="24">
        <v>19</v>
      </c>
      <c r="H273" s="25">
        <f t="shared" si="24"/>
        <v>-175.42517162471395</v>
      </c>
      <c r="I273" s="20">
        <f t="shared" si="25"/>
        <v>30773.990839560345</v>
      </c>
      <c r="K273" s="17">
        <f t="shared" si="26"/>
        <v>-0.20777609451158471</v>
      </c>
      <c r="L273" s="26"/>
      <c r="M273" t="s">
        <v>8221</v>
      </c>
      <c r="N273" s="24">
        <v>0</v>
      </c>
      <c r="O273" s="25">
        <f t="shared" si="27"/>
        <v>-17.709803921568628</v>
      </c>
      <c r="P273" s="20">
        <f t="shared" si="28"/>
        <v>313.63715494040758</v>
      </c>
      <c r="R273" s="17">
        <f t="shared" si="29"/>
        <v>-0.28830859714434109</v>
      </c>
    </row>
    <row r="274" spans="5:18" x14ac:dyDescent="0.2">
      <c r="E274" s="26"/>
      <c r="F274" t="s">
        <v>8219</v>
      </c>
      <c r="G274" s="24">
        <v>19</v>
      </c>
      <c r="H274" s="25">
        <f t="shared" si="24"/>
        <v>-175.42517162471395</v>
      </c>
      <c r="I274" s="20">
        <f t="shared" si="25"/>
        <v>30773.990839560345</v>
      </c>
      <c r="K274" s="17">
        <f t="shared" si="26"/>
        <v>-0.20777609451158471</v>
      </c>
      <c r="L274" s="26"/>
      <c r="M274" t="s">
        <v>8221</v>
      </c>
      <c r="N274" s="24">
        <v>0</v>
      </c>
      <c r="O274" s="25">
        <f t="shared" si="27"/>
        <v>-17.709803921568628</v>
      </c>
      <c r="P274" s="20">
        <f t="shared" si="28"/>
        <v>313.63715494040758</v>
      </c>
      <c r="R274" s="17">
        <f t="shared" si="29"/>
        <v>-0.28830859714434109</v>
      </c>
    </row>
    <row r="275" spans="5:18" x14ac:dyDescent="0.2">
      <c r="E275" s="26"/>
      <c r="F275" t="s">
        <v>8219</v>
      </c>
      <c r="G275" s="24">
        <v>19</v>
      </c>
      <c r="H275" s="25">
        <f t="shared" si="24"/>
        <v>-175.42517162471395</v>
      </c>
      <c r="I275" s="20">
        <f t="shared" si="25"/>
        <v>30773.990839560345</v>
      </c>
      <c r="K275" s="17">
        <f t="shared" si="26"/>
        <v>-0.20777609451158471</v>
      </c>
      <c r="L275" s="26"/>
      <c r="M275" t="s">
        <v>8221</v>
      </c>
      <c r="N275" s="24">
        <v>0</v>
      </c>
      <c r="O275" s="25">
        <f t="shared" si="27"/>
        <v>-17.709803921568628</v>
      </c>
      <c r="P275" s="20">
        <f t="shared" si="28"/>
        <v>313.63715494040758</v>
      </c>
      <c r="R275" s="17">
        <f t="shared" si="29"/>
        <v>-0.28830859714434109</v>
      </c>
    </row>
    <row r="276" spans="5:18" x14ac:dyDescent="0.2">
      <c r="E276" s="26"/>
      <c r="F276" t="s">
        <v>8219</v>
      </c>
      <c r="G276" s="24">
        <v>19</v>
      </c>
      <c r="H276" s="25">
        <f t="shared" si="24"/>
        <v>-175.42517162471395</v>
      </c>
      <c r="I276" s="20">
        <f t="shared" si="25"/>
        <v>30773.990839560345</v>
      </c>
      <c r="K276" s="17">
        <f t="shared" si="26"/>
        <v>-0.20777609451158471</v>
      </c>
      <c r="L276" s="26"/>
      <c r="M276" t="s">
        <v>8221</v>
      </c>
      <c r="N276" s="24">
        <v>0</v>
      </c>
      <c r="O276" s="25">
        <f t="shared" si="27"/>
        <v>-17.709803921568628</v>
      </c>
      <c r="P276" s="20">
        <f t="shared" si="28"/>
        <v>313.63715494040758</v>
      </c>
      <c r="R276" s="17">
        <f t="shared" si="29"/>
        <v>-0.28830859714434109</v>
      </c>
    </row>
    <row r="277" spans="5:18" x14ac:dyDescent="0.2">
      <c r="E277" s="26"/>
      <c r="F277" t="s">
        <v>8219</v>
      </c>
      <c r="G277" s="24">
        <v>19</v>
      </c>
      <c r="H277" s="25">
        <f t="shared" si="24"/>
        <v>-175.42517162471395</v>
      </c>
      <c r="I277" s="20">
        <f t="shared" si="25"/>
        <v>30773.990839560345</v>
      </c>
      <c r="K277" s="17">
        <f t="shared" si="26"/>
        <v>-0.20777609451158471</v>
      </c>
      <c r="L277" s="26"/>
      <c r="M277" t="s">
        <v>8221</v>
      </c>
      <c r="N277" s="24">
        <v>0</v>
      </c>
      <c r="O277" s="25">
        <f t="shared" si="27"/>
        <v>-17.709803921568628</v>
      </c>
      <c r="P277" s="20">
        <f t="shared" si="28"/>
        <v>313.63715494040758</v>
      </c>
      <c r="R277" s="17">
        <f t="shared" si="29"/>
        <v>-0.28830859714434109</v>
      </c>
    </row>
    <row r="278" spans="5:18" x14ac:dyDescent="0.2">
      <c r="E278" s="26"/>
      <c r="F278" t="s">
        <v>8219</v>
      </c>
      <c r="G278" s="24">
        <v>19</v>
      </c>
      <c r="H278" s="25">
        <f t="shared" si="24"/>
        <v>-175.42517162471395</v>
      </c>
      <c r="I278" s="20">
        <f t="shared" si="25"/>
        <v>30773.990839560345</v>
      </c>
      <c r="K278" s="17">
        <f t="shared" si="26"/>
        <v>-0.20777609451158471</v>
      </c>
      <c r="L278" s="26"/>
      <c r="M278" t="s">
        <v>8221</v>
      </c>
      <c r="N278" s="24">
        <v>0</v>
      </c>
      <c r="O278" s="25">
        <f t="shared" si="27"/>
        <v>-17.709803921568628</v>
      </c>
      <c r="P278" s="20">
        <f t="shared" si="28"/>
        <v>313.63715494040758</v>
      </c>
      <c r="R278" s="17">
        <f t="shared" si="29"/>
        <v>-0.28830859714434109</v>
      </c>
    </row>
    <row r="279" spans="5:18" x14ac:dyDescent="0.2">
      <c r="E279" s="26"/>
      <c r="F279" t="s">
        <v>8219</v>
      </c>
      <c r="G279" s="24">
        <v>19</v>
      </c>
      <c r="H279" s="25">
        <f t="shared" si="24"/>
        <v>-175.42517162471395</v>
      </c>
      <c r="I279" s="20">
        <f t="shared" si="25"/>
        <v>30773.990839560345</v>
      </c>
      <c r="K279" s="17">
        <f t="shared" si="26"/>
        <v>-0.20777609451158471</v>
      </c>
      <c r="L279" s="26"/>
      <c r="M279" t="s">
        <v>8221</v>
      </c>
      <c r="N279" s="24">
        <v>0</v>
      </c>
      <c r="O279" s="25">
        <f t="shared" si="27"/>
        <v>-17.709803921568628</v>
      </c>
      <c r="P279" s="20">
        <f t="shared" si="28"/>
        <v>313.63715494040758</v>
      </c>
      <c r="R279" s="17">
        <f t="shared" si="29"/>
        <v>-0.28830859714434109</v>
      </c>
    </row>
    <row r="280" spans="5:18" x14ac:dyDescent="0.2">
      <c r="E280" s="26"/>
      <c r="F280" t="s">
        <v>8219</v>
      </c>
      <c r="G280" s="24">
        <v>19</v>
      </c>
      <c r="H280" s="25">
        <f t="shared" si="24"/>
        <v>-175.42517162471395</v>
      </c>
      <c r="I280" s="20">
        <f t="shared" si="25"/>
        <v>30773.990839560345</v>
      </c>
      <c r="K280" s="17">
        <f t="shared" si="26"/>
        <v>-0.20777609451158471</v>
      </c>
      <c r="L280" s="26"/>
      <c r="M280" t="s">
        <v>8221</v>
      </c>
      <c r="N280" s="24">
        <v>0</v>
      </c>
      <c r="O280" s="25">
        <f t="shared" si="27"/>
        <v>-17.709803921568628</v>
      </c>
      <c r="P280" s="20">
        <f t="shared" si="28"/>
        <v>313.63715494040758</v>
      </c>
      <c r="R280" s="17">
        <f t="shared" si="29"/>
        <v>-0.28830859714434109</v>
      </c>
    </row>
    <row r="281" spans="5:18" x14ac:dyDescent="0.2">
      <c r="E281" s="26"/>
      <c r="F281" t="s">
        <v>8219</v>
      </c>
      <c r="G281" s="24">
        <v>19</v>
      </c>
      <c r="H281" s="25">
        <f t="shared" si="24"/>
        <v>-175.42517162471395</v>
      </c>
      <c r="I281" s="20">
        <f t="shared" si="25"/>
        <v>30773.990839560345</v>
      </c>
      <c r="K281" s="17">
        <f t="shared" si="26"/>
        <v>-0.20777609451158471</v>
      </c>
      <c r="L281" s="26"/>
      <c r="M281" t="s">
        <v>8221</v>
      </c>
      <c r="N281" s="24">
        <v>0</v>
      </c>
      <c r="O281" s="25">
        <f t="shared" si="27"/>
        <v>-17.709803921568628</v>
      </c>
      <c r="P281" s="20">
        <f t="shared" si="28"/>
        <v>313.63715494040758</v>
      </c>
      <c r="R281" s="17">
        <f t="shared" si="29"/>
        <v>-0.28830859714434109</v>
      </c>
    </row>
    <row r="282" spans="5:18" x14ac:dyDescent="0.2">
      <c r="E282" s="26"/>
      <c r="F282" t="s">
        <v>8219</v>
      </c>
      <c r="G282" s="24">
        <v>19</v>
      </c>
      <c r="H282" s="25">
        <f t="shared" si="24"/>
        <v>-175.42517162471395</v>
      </c>
      <c r="I282" s="20">
        <f t="shared" si="25"/>
        <v>30773.990839560345</v>
      </c>
      <c r="K282" s="17">
        <f t="shared" si="26"/>
        <v>-0.20777609451158471</v>
      </c>
      <c r="L282" s="26"/>
      <c r="M282" t="s">
        <v>8221</v>
      </c>
      <c r="N282" s="24">
        <v>0</v>
      </c>
      <c r="O282" s="25">
        <f t="shared" si="27"/>
        <v>-17.709803921568628</v>
      </c>
      <c r="P282" s="20">
        <f t="shared" si="28"/>
        <v>313.63715494040758</v>
      </c>
      <c r="R282" s="17">
        <f t="shared" si="29"/>
        <v>-0.28830859714434109</v>
      </c>
    </row>
    <row r="283" spans="5:18" x14ac:dyDescent="0.2">
      <c r="E283" s="26"/>
      <c r="F283" t="s">
        <v>8219</v>
      </c>
      <c r="G283" s="24">
        <v>19</v>
      </c>
      <c r="H283" s="25">
        <f t="shared" si="24"/>
        <v>-175.42517162471395</v>
      </c>
      <c r="I283" s="20">
        <f t="shared" si="25"/>
        <v>30773.990839560345</v>
      </c>
      <c r="K283" s="17">
        <f t="shared" si="26"/>
        <v>-0.20777609451158471</v>
      </c>
      <c r="L283" s="26"/>
      <c r="M283" t="s">
        <v>8221</v>
      </c>
      <c r="N283" s="24">
        <v>0</v>
      </c>
      <c r="O283" s="25">
        <f t="shared" si="27"/>
        <v>-17.709803921568628</v>
      </c>
      <c r="P283" s="20">
        <f t="shared" si="28"/>
        <v>313.63715494040758</v>
      </c>
      <c r="R283" s="17">
        <f t="shared" si="29"/>
        <v>-0.28830859714434109</v>
      </c>
    </row>
    <row r="284" spans="5:18" x14ac:dyDescent="0.2">
      <c r="E284" s="26"/>
      <c r="F284" t="s">
        <v>8219</v>
      </c>
      <c r="G284" s="24">
        <v>20</v>
      </c>
      <c r="H284" s="25">
        <f t="shared" si="24"/>
        <v>-174.42517162471395</v>
      </c>
      <c r="I284" s="20">
        <f t="shared" si="25"/>
        <v>30424.140496310916</v>
      </c>
      <c r="K284" s="17">
        <f t="shared" si="26"/>
        <v>-0.20659168013942106</v>
      </c>
      <c r="L284" s="26"/>
      <c r="M284" t="s">
        <v>8221</v>
      </c>
      <c r="N284" s="24">
        <v>0</v>
      </c>
      <c r="O284" s="25">
        <f t="shared" si="27"/>
        <v>-17.709803921568628</v>
      </c>
      <c r="P284" s="20">
        <f t="shared" si="28"/>
        <v>313.63715494040758</v>
      </c>
      <c r="R284" s="17">
        <f t="shared" si="29"/>
        <v>-0.28830859714434109</v>
      </c>
    </row>
    <row r="285" spans="5:18" x14ac:dyDescent="0.2">
      <c r="E285" s="26"/>
      <c r="F285" t="s">
        <v>8219</v>
      </c>
      <c r="G285" s="24">
        <v>20</v>
      </c>
      <c r="H285" s="25">
        <f t="shared" si="24"/>
        <v>-174.42517162471395</v>
      </c>
      <c r="I285" s="20">
        <f t="shared" si="25"/>
        <v>30424.140496310916</v>
      </c>
      <c r="K285" s="17">
        <f t="shared" si="26"/>
        <v>-0.20659168013942106</v>
      </c>
      <c r="L285" s="26"/>
      <c r="M285" t="s">
        <v>8221</v>
      </c>
      <c r="N285" s="24">
        <v>0</v>
      </c>
      <c r="O285" s="25">
        <f t="shared" si="27"/>
        <v>-17.709803921568628</v>
      </c>
      <c r="P285" s="20">
        <f t="shared" si="28"/>
        <v>313.63715494040758</v>
      </c>
      <c r="R285" s="17">
        <f t="shared" si="29"/>
        <v>-0.28830859714434109</v>
      </c>
    </row>
    <row r="286" spans="5:18" x14ac:dyDescent="0.2">
      <c r="E286" s="26"/>
      <c r="F286" t="s">
        <v>8219</v>
      </c>
      <c r="G286" s="24">
        <v>20</v>
      </c>
      <c r="H286" s="25">
        <f t="shared" si="24"/>
        <v>-174.42517162471395</v>
      </c>
      <c r="I286" s="20">
        <f t="shared" si="25"/>
        <v>30424.140496310916</v>
      </c>
      <c r="K286" s="17">
        <f t="shared" si="26"/>
        <v>-0.20659168013942106</v>
      </c>
      <c r="L286" s="26"/>
      <c r="M286" t="s">
        <v>8221</v>
      </c>
      <c r="N286" s="24">
        <v>0</v>
      </c>
      <c r="O286" s="25">
        <f t="shared" si="27"/>
        <v>-17.709803921568628</v>
      </c>
      <c r="P286" s="20">
        <f t="shared" si="28"/>
        <v>313.63715494040758</v>
      </c>
      <c r="R286" s="17">
        <f t="shared" si="29"/>
        <v>-0.28830859714434109</v>
      </c>
    </row>
    <row r="287" spans="5:18" x14ac:dyDescent="0.2">
      <c r="E287" s="26"/>
      <c r="F287" t="s">
        <v>8219</v>
      </c>
      <c r="G287" s="24">
        <v>20</v>
      </c>
      <c r="H287" s="25">
        <f t="shared" si="24"/>
        <v>-174.42517162471395</v>
      </c>
      <c r="I287" s="20">
        <f t="shared" si="25"/>
        <v>30424.140496310916</v>
      </c>
      <c r="K287" s="17">
        <f t="shared" si="26"/>
        <v>-0.20659168013942106</v>
      </c>
      <c r="L287" s="26"/>
      <c r="M287" t="s">
        <v>8221</v>
      </c>
      <c r="N287" s="24">
        <v>0</v>
      </c>
      <c r="O287" s="25">
        <f t="shared" si="27"/>
        <v>-17.709803921568628</v>
      </c>
      <c r="P287" s="20">
        <f t="shared" si="28"/>
        <v>313.63715494040758</v>
      </c>
      <c r="R287" s="17">
        <f t="shared" si="29"/>
        <v>-0.28830859714434109</v>
      </c>
    </row>
    <row r="288" spans="5:18" x14ac:dyDescent="0.2">
      <c r="E288" s="26"/>
      <c r="F288" t="s">
        <v>8219</v>
      </c>
      <c r="G288" s="24">
        <v>20</v>
      </c>
      <c r="H288" s="25">
        <f t="shared" si="24"/>
        <v>-174.42517162471395</v>
      </c>
      <c r="I288" s="20">
        <f t="shared" si="25"/>
        <v>30424.140496310916</v>
      </c>
      <c r="K288" s="17">
        <f t="shared" si="26"/>
        <v>-0.20659168013942106</v>
      </c>
      <c r="L288" s="26"/>
      <c r="M288" t="s">
        <v>8221</v>
      </c>
      <c r="N288" s="24">
        <v>0</v>
      </c>
      <c r="O288" s="25">
        <f t="shared" si="27"/>
        <v>-17.709803921568628</v>
      </c>
      <c r="P288" s="20">
        <f t="shared" si="28"/>
        <v>313.63715494040758</v>
      </c>
      <c r="R288" s="17">
        <f t="shared" si="29"/>
        <v>-0.28830859714434109</v>
      </c>
    </row>
    <row r="289" spans="5:18" x14ac:dyDescent="0.2">
      <c r="E289" s="26"/>
      <c r="F289" t="s">
        <v>8219</v>
      </c>
      <c r="G289" s="24">
        <v>20</v>
      </c>
      <c r="H289" s="25">
        <f t="shared" si="24"/>
        <v>-174.42517162471395</v>
      </c>
      <c r="I289" s="20">
        <f t="shared" si="25"/>
        <v>30424.140496310916</v>
      </c>
      <c r="K289" s="17">
        <f t="shared" si="26"/>
        <v>-0.20659168013942106</v>
      </c>
      <c r="L289" s="26"/>
      <c r="M289" t="s">
        <v>8221</v>
      </c>
      <c r="N289" s="24">
        <v>1</v>
      </c>
      <c r="O289" s="25">
        <f t="shared" si="27"/>
        <v>-16.709803921568628</v>
      </c>
      <c r="P289" s="20">
        <f t="shared" si="28"/>
        <v>279.21754709727031</v>
      </c>
      <c r="R289" s="17">
        <f t="shared" si="29"/>
        <v>-0.27202899300975142</v>
      </c>
    </row>
    <row r="290" spans="5:18" x14ac:dyDescent="0.2">
      <c r="E290" s="26"/>
      <c r="F290" t="s">
        <v>8219</v>
      </c>
      <c r="G290" s="24">
        <v>20</v>
      </c>
      <c r="H290" s="25">
        <f t="shared" si="24"/>
        <v>-174.42517162471395</v>
      </c>
      <c r="I290" s="20">
        <f t="shared" si="25"/>
        <v>30424.140496310916</v>
      </c>
      <c r="K290" s="17">
        <f t="shared" si="26"/>
        <v>-0.20659168013942106</v>
      </c>
      <c r="L290" s="26"/>
      <c r="M290" t="s">
        <v>8221</v>
      </c>
      <c r="N290" s="24">
        <v>1</v>
      </c>
      <c r="O290" s="25">
        <f t="shared" si="27"/>
        <v>-16.709803921568628</v>
      </c>
      <c r="P290" s="20">
        <f t="shared" si="28"/>
        <v>279.21754709727031</v>
      </c>
      <c r="R290" s="17">
        <f t="shared" si="29"/>
        <v>-0.27202899300975142</v>
      </c>
    </row>
    <row r="291" spans="5:18" x14ac:dyDescent="0.2">
      <c r="E291" s="26"/>
      <c r="F291" t="s">
        <v>8219</v>
      </c>
      <c r="G291" s="24">
        <v>20</v>
      </c>
      <c r="H291" s="25">
        <f t="shared" si="24"/>
        <v>-174.42517162471395</v>
      </c>
      <c r="I291" s="20">
        <f t="shared" si="25"/>
        <v>30424.140496310916</v>
      </c>
      <c r="K291" s="17">
        <f t="shared" si="26"/>
        <v>-0.20659168013942106</v>
      </c>
      <c r="L291" s="26"/>
      <c r="M291" t="s">
        <v>8221</v>
      </c>
      <c r="N291" s="24">
        <v>1</v>
      </c>
      <c r="O291" s="25">
        <f t="shared" si="27"/>
        <v>-16.709803921568628</v>
      </c>
      <c r="P291" s="20">
        <f t="shared" si="28"/>
        <v>279.21754709727031</v>
      </c>
      <c r="R291" s="17">
        <f t="shared" si="29"/>
        <v>-0.27202899300975142</v>
      </c>
    </row>
    <row r="292" spans="5:18" x14ac:dyDescent="0.2">
      <c r="E292" s="26"/>
      <c r="F292" t="s">
        <v>8219</v>
      </c>
      <c r="G292" s="24">
        <v>20</v>
      </c>
      <c r="H292" s="25">
        <f t="shared" si="24"/>
        <v>-174.42517162471395</v>
      </c>
      <c r="I292" s="20">
        <f t="shared" si="25"/>
        <v>30424.140496310916</v>
      </c>
      <c r="K292" s="17">
        <f t="shared" si="26"/>
        <v>-0.20659168013942106</v>
      </c>
      <c r="L292" s="26"/>
      <c r="M292" t="s">
        <v>8221</v>
      </c>
      <c r="N292" s="24">
        <v>1</v>
      </c>
      <c r="O292" s="25">
        <f t="shared" si="27"/>
        <v>-16.709803921568628</v>
      </c>
      <c r="P292" s="20">
        <f t="shared" si="28"/>
        <v>279.21754709727031</v>
      </c>
      <c r="R292" s="17">
        <f t="shared" si="29"/>
        <v>-0.27202899300975142</v>
      </c>
    </row>
    <row r="293" spans="5:18" x14ac:dyDescent="0.2">
      <c r="E293" s="26"/>
      <c r="F293" t="s">
        <v>8219</v>
      </c>
      <c r="G293" s="24">
        <v>20</v>
      </c>
      <c r="H293" s="25">
        <f t="shared" si="24"/>
        <v>-174.42517162471395</v>
      </c>
      <c r="I293" s="20">
        <f t="shared" si="25"/>
        <v>30424.140496310916</v>
      </c>
      <c r="K293" s="17">
        <f t="shared" si="26"/>
        <v>-0.20659168013942106</v>
      </c>
      <c r="L293" s="26"/>
      <c r="M293" t="s">
        <v>8221</v>
      </c>
      <c r="N293" s="24">
        <v>1</v>
      </c>
      <c r="O293" s="25">
        <f t="shared" si="27"/>
        <v>-16.709803921568628</v>
      </c>
      <c r="P293" s="20">
        <f t="shared" si="28"/>
        <v>279.21754709727031</v>
      </c>
      <c r="R293" s="17">
        <f t="shared" si="29"/>
        <v>-0.27202899300975142</v>
      </c>
    </row>
    <row r="294" spans="5:18" x14ac:dyDescent="0.2">
      <c r="E294" s="26"/>
      <c r="F294" t="s">
        <v>8219</v>
      </c>
      <c r="G294" s="24">
        <v>20</v>
      </c>
      <c r="H294" s="25">
        <f t="shared" si="24"/>
        <v>-174.42517162471395</v>
      </c>
      <c r="I294" s="20">
        <f t="shared" si="25"/>
        <v>30424.140496310916</v>
      </c>
      <c r="K294" s="17">
        <f t="shared" si="26"/>
        <v>-0.20659168013942106</v>
      </c>
      <c r="L294" s="26"/>
      <c r="M294" t="s">
        <v>8221</v>
      </c>
      <c r="N294" s="24">
        <v>1</v>
      </c>
      <c r="O294" s="25">
        <f t="shared" si="27"/>
        <v>-16.709803921568628</v>
      </c>
      <c r="P294" s="20">
        <f t="shared" si="28"/>
        <v>279.21754709727031</v>
      </c>
      <c r="R294" s="17">
        <f t="shared" si="29"/>
        <v>-0.27202899300975142</v>
      </c>
    </row>
    <row r="295" spans="5:18" x14ac:dyDescent="0.2">
      <c r="E295" s="26"/>
      <c r="F295" t="s">
        <v>8219</v>
      </c>
      <c r="G295" s="24">
        <v>20</v>
      </c>
      <c r="H295" s="25">
        <f t="shared" si="24"/>
        <v>-174.42517162471395</v>
      </c>
      <c r="I295" s="20">
        <f t="shared" si="25"/>
        <v>30424.140496310916</v>
      </c>
      <c r="K295" s="17">
        <f t="shared" si="26"/>
        <v>-0.20659168013942106</v>
      </c>
      <c r="L295" s="26"/>
      <c r="M295" t="s">
        <v>8221</v>
      </c>
      <c r="N295" s="24">
        <v>1</v>
      </c>
      <c r="O295" s="25">
        <f t="shared" si="27"/>
        <v>-16.709803921568628</v>
      </c>
      <c r="P295" s="20">
        <f t="shared" si="28"/>
        <v>279.21754709727031</v>
      </c>
      <c r="R295" s="17">
        <f t="shared" si="29"/>
        <v>-0.27202899300975142</v>
      </c>
    </row>
    <row r="296" spans="5:18" x14ac:dyDescent="0.2">
      <c r="E296" s="26"/>
      <c r="F296" t="s">
        <v>8219</v>
      </c>
      <c r="G296" s="24">
        <v>20</v>
      </c>
      <c r="H296" s="25">
        <f t="shared" si="24"/>
        <v>-174.42517162471395</v>
      </c>
      <c r="I296" s="20">
        <f t="shared" si="25"/>
        <v>30424.140496310916</v>
      </c>
      <c r="K296" s="17">
        <f t="shared" si="26"/>
        <v>-0.20659168013942106</v>
      </c>
      <c r="L296" s="26"/>
      <c r="M296" t="s">
        <v>8221</v>
      </c>
      <c r="N296" s="24">
        <v>1</v>
      </c>
      <c r="O296" s="25">
        <f t="shared" si="27"/>
        <v>-16.709803921568628</v>
      </c>
      <c r="P296" s="20">
        <f t="shared" si="28"/>
        <v>279.21754709727031</v>
      </c>
      <c r="R296" s="17">
        <f t="shared" si="29"/>
        <v>-0.27202899300975142</v>
      </c>
    </row>
    <row r="297" spans="5:18" x14ac:dyDescent="0.2">
      <c r="E297" s="26"/>
      <c r="F297" t="s">
        <v>8219</v>
      </c>
      <c r="G297" s="24">
        <v>20</v>
      </c>
      <c r="H297" s="25">
        <f t="shared" si="24"/>
        <v>-174.42517162471395</v>
      </c>
      <c r="I297" s="20">
        <f t="shared" si="25"/>
        <v>30424.140496310916</v>
      </c>
      <c r="K297" s="17">
        <f t="shared" si="26"/>
        <v>-0.20659168013942106</v>
      </c>
      <c r="L297" s="26"/>
      <c r="M297" t="s">
        <v>8221</v>
      </c>
      <c r="N297" s="24">
        <v>1</v>
      </c>
      <c r="O297" s="25">
        <f t="shared" si="27"/>
        <v>-16.709803921568628</v>
      </c>
      <c r="P297" s="20">
        <f t="shared" si="28"/>
        <v>279.21754709727031</v>
      </c>
      <c r="R297" s="17">
        <f t="shared" si="29"/>
        <v>-0.27202899300975142</v>
      </c>
    </row>
    <row r="298" spans="5:18" x14ac:dyDescent="0.2">
      <c r="E298" s="26"/>
      <c r="F298" t="s">
        <v>8219</v>
      </c>
      <c r="G298" s="24">
        <v>20</v>
      </c>
      <c r="H298" s="25">
        <f t="shared" si="24"/>
        <v>-174.42517162471395</v>
      </c>
      <c r="I298" s="20">
        <f t="shared" si="25"/>
        <v>30424.140496310916</v>
      </c>
      <c r="K298" s="17">
        <f t="shared" si="26"/>
        <v>-0.20659168013942106</v>
      </c>
      <c r="L298" s="26"/>
      <c r="M298" t="s">
        <v>8221</v>
      </c>
      <c r="N298" s="24">
        <v>1</v>
      </c>
      <c r="O298" s="25">
        <f t="shared" si="27"/>
        <v>-16.709803921568628</v>
      </c>
      <c r="P298" s="20">
        <f t="shared" si="28"/>
        <v>279.21754709727031</v>
      </c>
      <c r="R298" s="17">
        <f t="shared" si="29"/>
        <v>-0.27202899300975142</v>
      </c>
    </row>
    <row r="299" spans="5:18" x14ac:dyDescent="0.2">
      <c r="E299" s="26"/>
      <c r="F299" t="s">
        <v>8219</v>
      </c>
      <c r="G299" s="24">
        <v>20</v>
      </c>
      <c r="H299" s="25">
        <f t="shared" si="24"/>
        <v>-174.42517162471395</v>
      </c>
      <c r="I299" s="20">
        <f t="shared" si="25"/>
        <v>30424.140496310916</v>
      </c>
      <c r="K299" s="17">
        <f t="shared" si="26"/>
        <v>-0.20659168013942106</v>
      </c>
      <c r="L299" s="26"/>
      <c r="M299" t="s">
        <v>8221</v>
      </c>
      <c r="N299" s="24">
        <v>1</v>
      </c>
      <c r="O299" s="25">
        <f t="shared" si="27"/>
        <v>-16.709803921568628</v>
      </c>
      <c r="P299" s="20">
        <f t="shared" si="28"/>
        <v>279.21754709727031</v>
      </c>
      <c r="R299" s="17">
        <f t="shared" si="29"/>
        <v>-0.27202899300975142</v>
      </c>
    </row>
    <row r="300" spans="5:18" x14ac:dyDescent="0.2">
      <c r="E300" s="26"/>
      <c r="F300" t="s">
        <v>8219</v>
      </c>
      <c r="G300" s="24">
        <v>20</v>
      </c>
      <c r="H300" s="25">
        <f t="shared" si="24"/>
        <v>-174.42517162471395</v>
      </c>
      <c r="I300" s="20">
        <f t="shared" si="25"/>
        <v>30424.140496310916</v>
      </c>
      <c r="K300" s="17">
        <f t="shared" si="26"/>
        <v>-0.20659168013942106</v>
      </c>
      <c r="L300" s="26"/>
      <c r="M300" t="s">
        <v>8221</v>
      </c>
      <c r="N300" s="24">
        <v>1</v>
      </c>
      <c r="O300" s="25">
        <f t="shared" si="27"/>
        <v>-16.709803921568628</v>
      </c>
      <c r="P300" s="20">
        <f t="shared" si="28"/>
        <v>279.21754709727031</v>
      </c>
      <c r="R300" s="17">
        <f t="shared" si="29"/>
        <v>-0.27202899300975142</v>
      </c>
    </row>
    <row r="301" spans="5:18" x14ac:dyDescent="0.2">
      <c r="E301" s="26"/>
      <c r="F301" t="s">
        <v>8219</v>
      </c>
      <c r="G301" s="24">
        <v>20</v>
      </c>
      <c r="H301" s="25">
        <f t="shared" si="24"/>
        <v>-174.42517162471395</v>
      </c>
      <c r="I301" s="20">
        <f t="shared" si="25"/>
        <v>30424.140496310916</v>
      </c>
      <c r="K301" s="17">
        <f t="shared" si="26"/>
        <v>-0.20659168013942106</v>
      </c>
      <c r="L301" s="26"/>
      <c r="M301" t="s">
        <v>8221</v>
      </c>
      <c r="N301" s="24">
        <v>1</v>
      </c>
      <c r="O301" s="25">
        <f t="shared" si="27"/>
        <v>-16.709803921568628</v>
      </c>
      <c r="P301" s="20">
        <f t="shared" si="28"/>
        <v>279.21754709727031</v>
      </c>
      <c r="R301" s="17">
        <f t="shared" si="29"/>
        <v>-0.27202899300975142</v>
      </c>
    </row>
    <row r="302" spans="5:18" x14ac:dyDescent="0.2">
      <c r="E302" s="26"/>
      <c r="F302" t="s">
        <v>8219</v>
      </c>
      <c r="G302" s="24">
        <v>20</v>
      </c>
      <c r="H302" s="25">
        <f t="shared" si="24"/>
        <v>-174.42517162471395</v>
      </c>
      <c r="I302" s="20">
        <f t="shared" si="25"/>
        <v>30424.140496310916</v>
      </c>
      <c r="K302" s="17">
        <f t="shared" si="26"/>
        <v>-0.20659168013942106</v>
      </c>
      <c r="L302" s="26"/>
      <c r="M302" t="s">
        <v>8221</v>
      </c>
      <c r="N302" s="24">
        <v>1</v>
      </c>
      <c r="O302" s="25">
        <f t="shared" si="27"/>
        <v>-16.709803921568628</v>
      </c>
      <c r="P302" s="20">
        <f t="shared" si="28"/>
        <v>279.21754709727031</v>
      </c>
      <c r="R302" s="17">
        <f t="shared" si="29"/>
        <v>-0.27202899300975142</v>
      </c>
    </row>
    <row r="303" spans="5:18" x14ac:dyDescent="0.2">
      <c r="E303" s="26"/>
      <c r="F303" t="s">
        <v>8219</v>
      </c>
      <c r="G303" s="24">
        <v>20</v>
      </c>
      <c r="H303" s="25">
        <f t="shared" si="24"/>
        <v>-174.42517162471395</v>
      </c>
      <c r="I303" s="20">
        <f t="shared" si="25"/>
        <v>30424.140496310916</v>
      </c>
      <c r="K303" s="17">
        <f t="shared" si="26"/>
        <v>-0.20659168013942106</v>
      </c>
      <c r="L303" s="26"/>
      <c r="M303" t="s">
        <v>8221</v>
      </c>
      <c r="N303" s="24">
        <v>1</v>
      </c>
      <c r="O303" s="25">
        <f t="shared" si="27"/>
        <v>-16.709803921568628</v>
      </c>
      <c r="P303" s="20">
        <f t="shared" si="28"/>
        <v>279.21754709727031</v>
      </c>
      <c r="R303" s="17">
        <f t="shared" si="29"/>
        <v>-0.27202899300975142</v>
      </c>
    </row>
    <row r="304" spans="5:18" x14ac:dyDescent="0.2">
      <c r="E304" s="26"/>
      <c r="F304" t="s">
        <v>8219</v>
      </c>
      <c r="G304" s="24">
        <v>20</v>
      </c>
      <c r="H304" s="25">
        <f t="shared" si="24"/>
        <v>-174.42517162471395</v>
      </c>
      <c r="I304" s="20">
        <f t="shared" si="25"/>
        <v>30424.140496310916</v>
      </c>
      <c r="K304" s="17">
        <f t="shared" si="26"/>
        <v>-0.20659168013942106</v>
      </c>
      <c r="L304" s="26"/>
      <c r="M304" t="s">
        <v>8221</v>
      </c>
      <c r="N304" s="24">
        <v>1</v>
      </c>
      <c r="O304" s="25">
        <f t="shared" si="27"/>
        <v>-16.709803921568628</v>
      </c>
      <c r="P304" s="20">
        <f t="shared" si="28"/>
        <v>279.21754709727031</v>
      </c>
      <c r="R304" s="17">
        <f t="shared" si="29"/>
        <v>-0.27202899300975142</v>
      </c>
    </row>
    <row r="305" spans="5:18" x14ac:dyDescent="0.2">
      <c r="E305" s="26"/>
      <c r="F305" t="s">
        <v>8219</v>
      </c>
      <c r="G305" s="24">
        <v>20</v>
      </c>
      <c r="H305" s="25">
        <f t="shared" si="24"/>
        <v>-174.42517162471395</v>
      </c>
      <c r="I305" s="20">
        <f t="shared" si="25"/>
        <v>30424.140496310916</v>
      </c>
      <c r="K305" s="17">
        <f t="shared" si="26"/>
        <v>-0.20659168013942106</v>
      </c>
      <c r="L305" s="26"/>
      <c r="M305" t="s">
        <v>8221</v>
      </c>
      <c r="N305" s="24">
        <v>1</v>
      </c>
      <c r="O305" s="25">
        <f t="shared" si="27"/>
        <v>-16.709803921568628</v>
      </c>
      <c r="P305" s="20">
        <f t="shared" si="28"/>
        <v>279.21754709727031</v>
      </c>
      <c r="R305" s="17">
        <f t="shared" si="29"/>
        <v>-0.27202899300975142</v>
      </c>
    </row>
    <row r="306" spans="5:18" x14ac:dyDescent="0.2">
      <c r="E306" s="26"/>
      <c r="F306" t="s">
        <v>8219</v>
      </c>
      <c r="G306" s="24">
        <v>20</v>
      </c>
      <c r="H306" s="25">
        <f t="shared" si="24"/>
        <v>-174.42517162471395</v>
      </c>
      <c r="I306" s="20">
        <f t="shared" si="25"/>
        <v>30424.140496310916</v>
      </c>
      <c r="K306" s="17">
        <f t="shared" si="26"/>
        <v>-0.20659168013942106</v>
      </c>
      <c r="L306" s="26"/>
      <c r="M306" t="s">
        <v>8221</v>
      </c>
      <c r="N306" s="24">
        <v>1</v>
      </c>
      <c r="O306" s="25">
        <f t="shared" si="27"/>
        <v>-16.709803921568628</v>
      </c>
      <c r="P306" s="20">
        <f t="shared" si="28"/>
        <v>279.21754709727031</v>
      </c>
      <c r="R306" s="17">
        <f t="shared" si="29"/>
        <v>-0.27202899300975142</v>
      </c>
    </row>
    <row r="307" spans="5:18" x14ac:dyDescent="0.2">
      <c r="E307" s="26"/>
      <c r="F307" t="s">
        <v>8219</v>
      </c>
      <c r="G307" s="24">
        <v>20</v>
      </c>
      <c r="H307" s="25">
        <f t="shared" si="24"/>
        <v>-174.42517162471395</v>
      </c>
      <c r="I307" s="20">
        <f t="shared" si="25"/>
        <v>30424.140496310916</v>
      </c>
      <c r="K307" s="17">
        <f t="shared" si="26"/>
        <v>-0.20659168013942106</v>
      </c>
      <c r="L307" s="26"/>
      <c r="M307" t="s">
        <v>8221</v>
      </c>
      <c r="N307" s="24">
        <v>1</v>
      </c>
      <c r="O307" s="25">
        <f t="shared" si="27"/>
        <v>-16.709803921568628</v>
      </c>
      <c r="P307" s="20">
        <f t="shared" si="28"/>
        <v>279.21754709727031</v>
      </c>
      <c r="R307" s="17">
        <f t="shared" si="29"/>
        <v>-0.27202899300975142</v>
      </c>
    </row>
    <row r="308" spans="5:18" x14ac:dyDescent="0.2">
      <c r="E308" s="26"/>
      <c r="F308" t="s">
        <v>8219</v>
      </c>
      <c r="G308" s="24">
        <v>20</v>
      </c>
      <c r="H308" s="25">
        <f t="shared" si="24"/>
        <v>-174.42517162471395</v>
      </c>
      <c r="I308" s="20">
        <f t="shared" si="25"/>
        <v>30424.140496310916</v>
      </c>
      <c r="K308" s="17">
        <f t="shared" si="26"/>
        <v>-0.20659168013942106</v>
      </c>
      <c r="L308" s="26"/>
      <c r="M308" t="s">
        <v>8221</v>
      </c>
      <c r="N308" s="24">
        <v>1</v>
      </c>
      <c r="O308" s="25">
        <f t="shared" si="27"/>
        <v>-16.709803921568628</v>
      </c>
      <c r="P308" s="20">
        <f t="shared" si="28"/>
        <v>279.21754709727031</v>
      </c>
      <c r="R308" s="17">
        <f t="shared" si="29"/>
        <v>-0.27202899300975142</v>
      </c>
    </row>
    <row r="309" spans="5:18" x14ac:dyDescent="0.2">
      <c r="E309" s="26"/>
      <c r="F309" t="s">
        <v>8219</v>
      </c>
      <c r="G309" s="24">
        <v>20</v>
      </c>
      <c r="H309" s="25">
        <f t="shared" si="24"/>
        <v>-174.42517162471395</v>
      </c>
      <c r="I309" s="20">
        <f t="shared" si="25"/>
        <v>30424.140496310916</v>
      </c>
      <c r="K309" s="17">
        <f t="shared" si="26"/>
        <v>-0.20659168013942106</v>
      </c>
      <c r="L309" s="26"/>
      <c r="M309" t="s">
        <v>8221</v>
      </c>
      <c r="N309" s="24">
        <v>1</v>
      </c>
      <c r="O309" s="25">
        <f t="shared" si="27"/>
        <v>-16.709803921568628</v>
      </c>
      <c r="P309" s="20">
        <f t="shared" si="28"/>
        <v>279.21754709727031</v>
      </c>
      <c r="R309" s="17">
        <f t="shared" si="29"/>
        <v>-0.27202899300975142</v>
      </c>
    </row>
    <row r="310" spans="5:18" x14ac:dyDescent="0.2">
      <c r="E310" s="26"/>
      <c r="F310" t="s">
        <v>8219</v>
      </c>
      <c r="G310" s="24">
        <v>20</v>
      </c>
      <c r="H310" s="25">
        <f t="shared" si="24"/>
        <v>-174.42517162471395</v>
      </c>
      <c r="I310" s="20">
        <f t="shared" si="25"/>
        <v>30424.140496310916</v>
      </c>
      <c r="K310" s="17">
        <f t="shared" si="26"/>
        <v>-0.20659168013942106</v>
      </c>
      <c r="L310" s="26"/>
      <c r="M310" t="s">
        <v>8221</v>
      </c>
      <c r="N310" s="24">
        <v>1</v>
      </c>
      <c r="O310" s="25">
        <f t="shared" si="27"/>
        <v>-16.709803921568628</v>
      </c>
      <c r="P310" s="20">
        <f t="shared" si="28"/>
        <v>279.21754709727031</v>
      </c>
      <c r="R310" s="17">
        <f t="shared" si="29"/>
        <v>-0.27202899300975142</v>
      </c>
    </row>
    <row r="311" spans="5:18" x14ac:dyDescent="0.2">
      <c r="E311" s="26"/>
      <c r="F311" t="s">
        <v>8219</v>
      </c>
      <c r="G311" s="24">
        <v>20</v>
      </c>
      <c r="H311" s="25">
        <f t="shared" si="24"/>
        <v>-174.42517162471395</v>
      </c>
      <c r="I311" s="20">
        <f t="shared" si="25"/>
        <v>30424.140496310916</v>
      </c>
      <c r="K311" s="17">
        <f t="shared" si="26"/>
        <v>-0.20659168013942106</v>
      </c>
      <c r="L311" s="26"/>
      <c r="M311" t="s">
        <v>8221</v>
      </c>
      <c r="N311" s="24">
        <v>1</v>
      </c>
      <c r="O311" s="25">
        <f t="shared" si="27"/>
        <v>-16.709803921568628</v>
      </c>
      <c r="P311" s="20">
        <f t="shared" si="28"/>
        <v>279.21754709727031</v>
      </c>
      <c r="R311" s="17">
        <f t="shared" si="29"/>
        <v>-0.27202899300975142</v>
      </c>
    </row>
    <row r="312" spans="5:18" x14ac:dyDescent="0.2">
      <c r="E312" s="26"/>
      <c r="F312" t="s">
        <v>8219</v>
      </c>
      <c r="G312" s="24">
        <v>20</v>
      </c>
      <c r="H312" s="25">
        <f t="shared" si="24"/>
        <v>-174.42517162471395</v>
      </c>
      <c r="I312" s="20">
        <f t="shared" si="25"/>
        <v>30424.140496310916</v>
      </c>
      <c r="K312" s="17">
        <f t="shared" si="26"/>
        <v>-0.20659168013942106</v>
      </c>
      <c r="L312" s="26"/>
      <c r="M312" t="s">
        <v>8221</v>
      </c>
      <c r="N312" s="24">
        <v>1</v>
      </c>
      <c r="O312" s="25">
        <f t="shared" si="27"/>
        <v>-16.709803921568628</v>
      </c>
      <c r="P312" s="20">
        <f t="shared" si="28"/>
        <v>279.21754709727031</v>
      </c>
      <c r="R312" s="17">
        <f t="shared" si="29"/>
        <v>-0.27202899300975142</v>
      </c>
    </row>
    <row r="313" spans="5:18" x14ac:dyDescent="0.2">
      <c r="E313" s="26"/>
      <c r="F313" t="s">
        <v>8219</v>
      </c>
      <c r="G313" s="24">
        <v>20</v>
      </c>
      <c r="H313" s="25">
        <f t="shared" si="24"/>
        <v>-174.42517162471395</v>
      </c>
      <c r="I313" s="20">
        <f t="shared" si="25"/>
        <v>30424.140496310916</v>
      </c>
      <c r="K313" s="17">
        <f t="shared" si="26"/>
        <v>-0.20659168013942106</v>
      </c>
      <c r="L313" s="26"/>
      <c r="M313" t="s">
        <v>8221</v>
      </c>
      <c r="N313" s="24">
        <v>1</v>
      </c>
      <c r="O313" s="25">
        <f t="shared" si="27"/>
        <v>-16.709803921568628</v>
      </c>
      <c r="P313" s="20">
        <f t="shared" si="28"/>
        <v>279.21754709727031</v>
      </c>
      <c r="R313" s="17">
        <f t="shared" si="29"/>
        <v>-0.27202899300975142</v>
      </c>
    </row>
    <row r="314" spans="5:18" x14ac:dyDescent="0.2">
      <c r="E314" s="26"/>
      <c r="F314" t="s">
        <v>8219</v>
      </c>
      <c r="G314" s="24">
        <v>20</v>
      </c>
      <c r="H314" s="25">
        <f t="shared" si="24"/>
        <v>-174.42517162471395</v>
      </c>
      <c r="I314" s="20">
        <f t="shared" si="25"/>
        <v>30424.140496310916</v>
      </c>
      <c r="K314" s="17">
        <f t="shared" si="26"/>
        <v>-0.20659168013942106</v>
      </c>
      <c r="L314" s="26"/>
      <c r="M314" t="s">
        <v>8221</v>
      </c>
      <c r="N314" s="24">
        <v>1</v>
      </c>
      <c r="O314" s="25">
        <f t="shared" si="27"/>
        <v>-16.709803921568628</v>
      </c>
      <c r="P314" s="20">
        <f t="shared" si="28"/>
        <v>279.21754709727031</v>
      </c>
      <c r="R314" s="17">
        <f t="shared" si="29"/>
        <v>-0.27202899300975142</v>
      </c>
    </row>
    <row r="315" spans="5:18" x14ac:dyDescent="0.2">
      <c r="E315" s="26"/>
      <c r="F315" t="s">
        <v>8219</v>
      </c>
      <c r="G315" s="24">
        <v>20</v>
      </c>
      <c r="H315" s="25">
        <f t="shared" si="24"/>
        <v>-174.42517162471395</v>
      </c>
      <c r="I315" s="20">
        <f t="shared" si="25"/>
        <v>30424.140496310916</v>
      </c>
      <c r="K315" s="17">
        <f t="shared" si="26"/>
        <v>-0.20659168013942106</v>
      </c>
      <c r="L315" s="26"/>
      <c r="M315" t="s">
        <v>8221</v>
      </c>
      <c r="N315" s="24">
        <v>1</v>
      </c>
      <c r="O315" s="25">
        <f t="shared" si="27"/>
        <v>-16.709803921568628</v>
      </c>
      <c r="P315" s="20">
        <f t="shared" si="28"/>
        <v>279.21754709727031</v>
      </c>
      <c r="R315" s="17">
        <f t="shared" si="29"/>
        <v>-0.27202899300975142</v>
      </c>
    </row>
    <row r="316" spans="5:18" x14ac:dyDescent="0.2">
      <c r="E316" s="26"/>
      <c r="F316" t="s">
        <v>8219</v>
      </c>
      <c r="G316" s="24">
        <v>20</v>
      </c>
      <c r="H316" s="25">
        <f t="shared" si="24"/>
        <v>-174.42517162471395</v>
      </c>
      <c r="I316" s="20">
        <f t="shared" si="25"/>
        <v>30424.140496310916</v>
      </c>
      <c r="K316" s="17">
        <f t="shared" si="26"/>
        <v>-0.20659168013942106</v>
      </c>
      <c r="L316" s="26"/>
      <c r="M316" t="s">
        <v>8221</v>
      </c>
      <c r="N316" s="24">
        <v>1</v>
      </c>
      <c r="O316" s="25">
        <f t="shared" si="27"/>
        <v>-16.709803921568628</v>
      </c>
      <c r="P316" s="20">
        <f t="shared" si="28"/>
        <v>279.21754709727031</v>
      </c>
      <c r="R316" s="17">
        <f t="shared" si="29"/>
        <v>-0.27202899300975142</v>
      </c>
    </row>
    <row r="317" spans="5:18" x14ac:dyDescent="0.2">
      <c r="E317" s="26"/>
      <c r="F317" t="s">
        <v>8219</v>
      </c>
      <c r="G317" s="24">
        <v>20</v>
      </c>
      <c r="H317" s="25">
        <f t="shared" si="24"/>
        <v>-174.42517162471395</v>
      </c>
      <c r="I317" s="20">
        <f t="shared" si="25"/>
        <v>30424.140496310916</v>
      </c>
      <c r="K317" s="17">
        <f t="shared" si="26"/>
        <v>-0.20659168013942106</v>
      </c>
      <c r="L317" s="26"/>
      <c r="M317" t="s">
        <v>8221</v>
      </c>
      <c r="N317" s="24">
        <v>1</v>
      </c>
      <c r="O317" s="25">
        <f t="shared" si="27"/>
        <v>-16.709803921568628</v>
      </c>
      <c r="P317" s="20">
        <f t="shared" si="28"/>
        <v>279.21754709727031</v>
      </c>
      <c r="R317" s="17">
        <f t="shared" si="29"/>
        <v>-0.27202899300975142</v>
      </c>
    </row>
    <row r="318" spans="5:18" x14ac:dyDescent="0.2">
      <c r="E318" s="26"/>
      <c r="F318" t="s">
        <v>8219</v>
      </c>
      <c r="G318" s="24">
        <v>20</v>
      </c>
      <c r="H318" s="25">
        <f t="shared" si="24"/>
        <v>-174.42517162471395</v>
      </c>
      <c r="I318" s="20">
        <f t="shared" si="25"/>
        <v>30424.140496310916</v>
      </c>
      <c r="K318" s="17">
        <f t="shared" si="26"/>
        <v>-0.20659168013942106</v>
      </c>
      <c r="L318" s="26"/>
      <c r="M318" t="s">
        <v>8221</v>
      </c>
      <c r="N318" s="24">
        <v>1</v>
      </c>
      <c r="O318" s="25">
        <f t="shared" si="27"/>
        <v>-16.709803921568628</v>
      </c>
      <c r="P318" s="20">
        <f t="shared" si="28"/>
        <v>279.21754709727031</v>
      </c>
      <c r="R318" s="17">
        <f t="shared" si="29"/>
        <v>-0.27202899300975142</v>
      </c>
    </row>
    <row r="319" spans="5:18" x14ac:dyDescent="0.2">
      <c r="E319" s="26"/>
      <c r="F319" t="s">
        <v>8219</v>
      </c>
      <c r="G319" s="24">
        <v>21</v>
      </c>
      <c r="H319" s="25">
        <f t="shared" si="24"/>
        <v>-173.42517162471395</v>
      </c>
      <c r="I319" s="20">
        <f t="shared" si="25"/>
        <v>30076.290153061491</v>
      </c>
      <c r="K319" s="17">
        <f t="shared" si="26"/>
        <v>-0.20540726576725743</v>
      </c>
      <c r="L319" s="26"/>
      <c r="M319" t="s">
        <v>8221</v>
      </c>
      <c r="N319" s="24">
        <v>1</v>
      </c>
      <c r="O319" s="25">
        <f t="shared" si="27"/>
        <v>-16.709803921568628</v>
      </c>
      <c r="P319" s="20">
        <f t="shared" si="28"/>
        <v>279.21754709727031</v>
      </c>
      <c r="R319" s="17">
        <f t="shared" si="29"/>
        <v>-0.27202899300975142</v>
      </c>
    </row>
    <row r="320" spans="5:18" x14ac:dyDescent="0.2">
      <c r="E320" s="26"/>
      <c r="F320" t="s">
        <v>8219</v>
      </c>
      <c r="G320" s="24">
        <v>21</v>
      </c>
      <c r="H320" s="25">
        <f t="shared" si="24"/>
        <v>-173.42517162471395</v>
      </c>
      <c r="I320" s="20">
        <f t="shared" si="25"/>
        <v>30076.290153061491</v>
      </c>
      <c r="K320" s="17">
        <f t="shared" si="26"/>
        <v>-0.20540726576725743</v>
      </c>
      <c r="L320" s="26"/>
      <c r="M320" t="s">
        <v>8221</v>
      </c>
      <c r="N320" s="24">
        <v>1</v>
      </c>
      <c r="O320" s="25">
        <f t="shared" si="27"/>
        <v>-16.709803921568628</v>
      </c>
      <c r="P320" s="20">
        <f t="shared" si="28"/>
        <v>279.21754709727031</v>
      </c>
      <c r="R320" s="17">
        <f t="shared" si="29"/>
        <v>-0.27202899300975142</v>
      </c>
    </row>
    <row r="321" spans="5:18" x14ac:dyDescent="0.2">
      <c r="E321" s="26"/>
      <c r="F321" t="s">
        <v>8219</v>
      </c>
      <c r="G321" s="24">
        <v>21</v>
      </c>
      <c r="H321" s="25">
        <f t="shared" si="24"/>
        <v>-173.42517162471395</v>
      </c>
      <c r="I321" s="20">
        <f t="shared" si="25"/>
        <v>30076.290153061491</v>
      </c>
      <c r="K321" s="17">
        <f t="shared" si="26"/>
        <v>-0.20540726576725743</v>
      </c>
      <c r="L321" s="26"/>
      <c r="M321" t="s">
        <v>8221</v>
      </c>
      <c r="N321" s="24">
        <v>1</v>
      </c>
      <c r="O321" s="25">
        <f t="shared" si="27"/>
        <v>-16.709803921568628</v>
      </c>
      <c r="P321" s="20">
        <f t="shared" si="28"/>
        <v>279.21754709727031</v>
      </c>
      <c r="R321" s="17">
        <f t="shared" si="29"/>
        <v>-0.27202899300975142</v>
      </c>
    </row>
    <row r="322" spans="5:18" x14ac:dyDescent="0.2">
      <c r="E322" s="26"/>
      <c r="F322" t="s">
        <v>8219</v>
      </c>
      <c r="G322" s="24">
        <v>21</v>
      </c>
      <c r="H322" s="25">
        <f t="shared" si="24"/>
        <v>-173.42517162471395</v>
      </c>
      <c r="I322" s="20">
        <f t="shared" si="25"/>
        <v>30076.290153061491</v>
      </c>
      <c r="K322" s="17">
        <f t="shared" si="26"/>
        <v>-0.20540726576725743</v>
      </c>
      <c r="L322" s="26"/>
      <c r="M322" t="s">
        <v>8221</v>
      </c>
      <c r="N322" s="24">
        <v>1</v>
      </c>
      <c r="O322" s="25">
        <f t="shared" si="27"/>
        <v>-16.709803921568628</v>
      </c>
      <c r="P322" s="20">
        <f t="shared" si="28"/>
        <v>279.21754709727031</v>
      </c>
      <c r="R322" s="17">
        <f t="shared" si="29"/>
        <v>-0.27202899300975142</v>
      </c>
    </row>
    <row r="323" spans="5:18" x14ac:dyDescent="0.2">
      <c r="E323" s="26"/>
      <c r="F323" t="s">
        <v>8219</v>
      </c>
      <c r="G323" s="24">
        <v>21</v>
      </c>
      <c r="H323" s="25">
        <f t="shared" ref="H323:H386" si="30">G323-$B$3</f>
        <v>-173.42517162471395</v>
      </c>
      <c r="I323" s="20">
        <f t="shared" ref="I323:I386" si="31">POWER(H323,2)</f>
        <v>30076.290153061491</v>
      </c>
      <c r="K323" s="17">
        <f t="shared" ref="K323:K386" si="32">(G323-$B$3)/$B$8</f>
        <v>-0.20540726576725743</v>
      </c>
      <c r="L323" s="26"/>
      <c r="M323" t="s">
        <v>8221</v>
      </c>
      <c r="N323" s="24">
        <v>1</v>
      </c>
      <c r="O323" s="25">
        <f t="shared" ref="O323:O386" si="33">N323-$C$3</f>
        <v>-16.709803921568628</v>
      </c>
      <c r="P323" s="20">
        <f t="shared" ref="P323:P386" si="34">POWER(O323,2)</f>
        <v>279.21754709727031</v>
      </c>
      <c r="R323" s="17">
        <f t="shared" ref="R323:R386" si="35">(N323-$C$3)/$C$8</f>
        <v>-0.27202899300975142</v>
      </c>
    </row>
    <row r="324" spans="5:18" x14ac:dyDescent="0.2">
      <c r="E324" s="26"/>
      <c r="F324" t="s">
        <v>8219</v>
      </c>
      <c r="G324" s="24">
        <v>21</v>
      </c>
      <c r="H324" s="25">
        <f t="shared" si="30"/>
        <v>-173.42517162471395</v>
      </c>
      <c r="I324" s="20">
        <f t="shared" si="31"/>
        <v>30076.290153061491</v>
      </c>
      <c r="K324" s="17">
        <f t="shared" si="32"/>
        <v>-0.20540726576725743</v>
      </c>
      <c r="L324" s="26"/>
      <c r="M324" t="s">
        <v>8221</v>
      </c>
      <c r="N324" s="24">
        <v>1</v>
      </c>
      <c r="O324" s="25">
        <f t="shared" si="33"/>
        <v>-16.709803921568628</v>
      </c>
      <c r="P324" s="20">
        <f t="shared" si="34"/>
        <v>279.21754709727031</v>
      </c>
      <c r="R324" s="17">
        <f t="shared" si="35"/>
        <v>-0.27202899300975142</v>
      </c>
    </row>
    <row r="325" spans="5:18" x14ac:dyDescent="0.2">
      <c r="E325" s="26"/>
      <c r="F325" t="s">
        <v>8219</v>
      </c>
      <c r="G325" s="24">
        <v>21</v>
      </c>
      <c r="H325" s="25">
        <f t="shared" si="30"/>
        <v>-173.42517162471395</v>
      </c>
      <c r="I325" s="20">
        <f t="shared" si="31"/>
        <v>30076.290153061491</v>
      </c>
      <c r="K325" s="17">
        <f t="shared" si="32"/>
        <v>-0.20540726576725743</v>
      </c>
      <c r="L325" s="26"/>
      <c r="M325" t="s">
        <v>8221</v>
      </c>
      <c r="N325" s="24">
        <v>1</v>
      </c>
      <c r="O325" s="25">
        <f t="shared" si="33"/>
        <v>-16.709803921568628</v>
      </c>
      <c r="P325" s="20">
        <f t="shared" si="34"/>
        <v>279.21754709727031</v>
      </c>
      <c r="R325" s="17">
        <f t="shared" si="35"/>
        <v>-0.27202899300975142</v>
      </c>
    </row>
    <row r="326" spans="5:18" x14ac:dyDescent="0.2">
      <c r="E326" s="26"/>
      <c r="F326" t="s">
        <v>8219</v>
      </c>
      <c r="G326" s="24">
        <v>21</v>
      </c>
      <c r="H326" s="25">
        <f t="shared" si="30"/>
        <v>-173.42517162471395</v>
      </c>
      <c r="I326" s="20">
        <f t="shared" si="31"/>
        <v>30076.290153061491</v>
      </c>
      <c r="K326" s="17">
        <f t="shared" si="32"/>
        <v>-0.20540726576725743</v>
      </c>
      <c r="L326" s="26"/>
      <c r="M326" t="s">
        <v>8221</v>
      </c>
      <c r="N326" s="24">
        <v>1</v>
      </c>
      <c r="O326" s="25">
        <f t="shared" si="33"/>
        <v>-16.709803921568628</v>
      </c>
      <c r="P326" s="20">
        <f t="shared" si="34"/>
        <v>279.21754709727031</v>
      </c>
      <c r="R326" s="17">
        <f t="shared" si="35"/>
        <v>-0.27202899300975142</v>
      </c>
    </row>
    <row r="327" spans="5:18" x14ac:dyDescent="0.2">
      <c r="E327" s="26"/>
      <c r="F327" t="s">
        <v>8219</v>
      </c>
      <c r="G327" s="24">
        <v>21</v>
      </c>
      <c r="H327" s="25">
        <f t="shared" si="30"/>
        <v>-173.42517162471395</v>
      </c>
      <c r="I327" s="20">
        <f t="shared" si="31"/>
        <v>30076.290153061491</v>
      </c>
      <c r="K327" s="17">
        <f t="shared" si="32"/>
        <v>-0.20540726576725743</v>
      </c>
      <c r="L327" s="26"/>
      <c r="M327" t="s">
        <v>8221</v>
      </c>
      <c r="N327" s="24">
        <v>1</v>
      </c>
      <c r="O327" s="25">
        <f t="shared" si="33"/>
        <v>-16.709803921568628</v>
      </c>
      <c r="P327" s="20">
        <f t="shared" si="34"/>
        <v>279.21754709727031</v>
      </c>
      <c r="R327" s="17">
        <f t="shared" si="35"/>
        <v>-0.27202899300975142</v>
      </c>
    </row>
    <row r="328" spans="5:18" x14ac:dyDescent="0.2">
      <c r="E328" s="26"/>
      <c r="F328" t="s">
        <v>8219</v>
      </c>
      <c r="G328" s="24">
        <v>21</v>
      </c>
      <c r="H328" s="25">
        <f t="shared" si="30"/>
        <v>-173.42517162471395</v>
      </c>
      <c r="I328" s="20">
        <f t="shared" si="31"/>
        <v>30076.290153061491</v>
      </c>
      <c r="K328" s="17">
        <f t="shared" si="32"/>
        <v>-0.20540726576725743</v>
      </c>
      <c r="L328" s="26"/>
      <c r="M328" t="s">
        <v>8221</v>
      </c>
      <c r="N328" s="24">
        <v>1</v>
      </c>
      <c r="O328" s="25">
        <f t="shared" si="33"/>
        <v>-16.709803921568628</v>
      </c>
      <c r="P328" s="20">
        <f t="shared" si="34"/>
        <v>279.21754709727031</v>
      </c>
      <c r="R328" s="17">
        <f t="shared" si="35"/>
        <v>-0.27202899300975142</v>
      </c>
    </row>
    <row r="329" spans="5:18" x14ac:dyDescent="0.2">
      <c r="E329" s="26"/>
      <c r="F329" t="s">
        <v>8219</v>
      </c>
      <c r="G329" s="24">
        <v>21</v>
      </c>
      <c r="H329" s="25">
        <f t="shared" si="30"/>
        <v>-173.42517162471395</v>
      </c>
      <c r="I329" s="20">
        <f t="shared" si="31"/>
        <v>30076.290153061491</v>
      </c>
      <c r="K329" s="17">
        <f t="shared" si="32"/>
        <v>-0.20540726576725743</v>
      </c>
      <c r="L329" s="26"/>
      <c r="M329" t="s">
        <v>8221</v>
      </c>
      <c r="N329" s="24">
        <v>1</v>
      </c>
      <c r="O329" s="25">
        <f t="shared" si="33"/>
        <v>-16.709803921568628</v>
      </c>
      <c r="P329" s="20">
        <f t="shared" si="34"/>
        <v>279.21754709727031</v>
      </c>
      <c r="R329" s="17">
        <f t="shared" si="35"/>
        <v>-0.27202899300975142</v>
      </c>
    </row>
    <row r="330" spans="5:18" x14ac:dyDescent="0.2">
      <c r="E330" s="26"/>
      <c r="F330" t="s">
        <v>8219</v>
      </c>
      <c r="G330" s="24">
        <v>21</v>
      </c>
      <c r="H330" s="25">
        <f t="shared" si="30"/>
        <v>-173.42517162471395</v>
      </c>
      <c r="I330" s="20">
        <f t="shared" si="31"/>
        <v>30076.290153061491</v>
      </c>
      <c r="K330" s="17">
        <f t="shared" si="32"/>
        <v>-0.20540726576725743</v>
      </c>
      <c r="L330" s="26"/>
      <c r="M330" t="s">
        <v>8221</v>
      </c>
      <c r="N330" s="24">
        <v>1</v>
      </c>
      <c r="O330" s="25">
        <f t="shared" si="33"/>
        <v>-16.709803921568628</v>
      </c>
      <c r="P330" s="20">
        <f t="shared" si="34"/>
        <v>279.21754709727031</v>
      </c>
      <c r="R330" s="17">
        <f t="shared" si="35"/>
        <v>-0.27202899300975142</v>
      </c>
    </row>
    <row r="331" spans="5:18" x14ac:dyDescent="0.2">
      <c r="E331" s="26"/>
      <c r="F331" t="s">
        <v>8219</v>
      </c>
      <c r="G331" s="24">
        <v>21</v>
      </c>
      <c r="H331" s="25">
        <f t="shared" si="30"/>
        <v>-173.42517162471395</v>
      </c>
      <c r="I331" s="20">
        <f t="shared" si="31"/>
        <v>30076.290153061491</v>
      </c>
      <c r="K331" s="17">
        <f t="shared" si="32"/>
        <v>-0.20540726576725743</v>
      </c>
      <c r="L331" s="26"/>
      <c r="M331" t="s">
        <v>8221</v>
      </c>
      <c r="N331" s="24">
        <v>1</v>
      </c>
      <c r="O331" s="25">
        <f t="shared" si="33"/>
        <v>-16.709803921568628</v>
      </c>
      <c r="P331" s="20">
        <f t="shared" si="34"/>
        <v>279.21754709727031</v>
      </c>
      <c r="R331" s="17">
        <f t="shared" si="35"/>
        <v>-0.27202899300975142</v>
      </c>
    </row>
    <row r="332" spans="5:18" x14ac:dyDescent="0.2">
      <c r="E332" s="26"/>
      <c r="F332" t="s">
        <v>8219</v>
      </c>
      <c r="G332" s="24">
        <v>21</v>
      </c>
      <c r="H332" s="25">
        <f t="shared" si="30"/>
        <v>-173.42517162471395</v>
      </c>
      <c r="I332" s="20">
        <f t="shared" si="31"/>
        <v>30076.290153061491</v>
      </c>
      <c r="K332" s="17">
        <f t="shared" si="32"/>
        <v>-0.20540726576725743</v>
      </c>
      <c r="L332" s="26"/>
      <c r="M332" t="s">
        <v>8221</v>
      </c>
      <c r="N332" s="24">
        <v>1</v>
      </c>
      <c r="O332" s="25">
        <f t="shared" si="33"/>
        <v>-16.709803921568628</v>
      </c>
      <c r="P332" s="20">
        <f t="shared" si="34"/>
        <v>279.21754709727031</v>
      </c>
      <c r="R332" s="17">
        <f t="shared" si="35"/>
        <v>-0.27202899300975142</v>
      </c>
    </row>
    <row r="333" spans="5:18" x14ac:dyDescent="0.2">
      <c r="E333" s="26"/>
      <c r="F333" t="s">
        <v>8219</v>
      </c>
      <c r="G333" s="24">
        <v>21</v>
      </c>
      <c r="H333" s="25">
        <f t="shared" si="30"/>
        <v>-173.42517162471395</v>
      </c>
      <c r="I333" s="20">
        <f t="shared" si="31"/>
        <v>30076.290153061491</v>
      </c>
      <c r="K333" s="17">
        <f t="shared" si="32"/>
        <v>-0.20540726576725743</v>
      </c>
      <c r="L333" s="26"/>
      <c r="M333" t="s">
        <v>8221</v>
      </c>
      <c r="N333" s="24">
        <v>1</v>
      </c>
      <c r="O333" s="25">
        <f t="shared" si="33"/>
        <v>-16.709803921568628</v>
      </c>
      <c r="P333" s="20">
        <f t="shared" si="34"/>
        <v>279.21754709727031</v>
      </c>
      <c r="R333" s="17">
        <f t="shared" si="35"/>
        <v>-0.27202899300975142</v>
      </c>
    </row>
    <row r="334" spans="5:18" x14ac:dyDescent="0.2">
      <c r="E334" s="26"/>
      <c r="F334" t="s">
        <v>8219</v>
      </c>
      <c r="G334" s="24">
        <v>21</v>
      </c>
      <c r="H334" s="25">
        <f t="shared" si="30"/>
        <v>-173.42517162471395</v>
      </c>
      <c r="I334" s="20">
        <f t="shared" si="31"/>
        <v>30076.290153061491</v>
      </c>
      <c r="K334" s="17">
        <f t="shared" si="32"/>
        <v>-0.20540726576725743</v>
      </c>
      <c r="L334" s="26"/>
      <c r="M334" t="s">
        <v>8221</v>
      </c>
      <c r="N334" s="24">
        <v>1</v>
      </c>
      <c r="O334" s="25">
        <f t="shared" si="33"/>
        <v>-16.709803921568628</v>
      </c>
      <c r="P334" s="20">
        <f t="shared" si="34"/>
        <v>279.21754709727031</v>
      </c>
      <c r="R334" s="17">
        <f t="shared" si="35"/>
        <v>-0.27202899300975142</v>
      </c>
    </row>
    <row r="335" spans="5:18" x14ac:dyDescent="0.2">
      <c r="E335" s="26"/>
      <c r="F335" t="s">
        <v>8219</v>
      </c>
      <c r="G335" s="24">
        <v>21</v>
      </c>
      <c r="H335" s="25">
        <f t="shared" si="30"/>
        <v>-173.42517162471395</v>
      </c>
      <c r="I335" s="20">
        <f t="shared" si="31"/>
        <v>30076.290153061491</v>
      </c>
      <c r="K335" s="17">
        <f t="shared" si="32"/>
        <v>-0.20540726576725743</v>
      </c>
      <c r="L335" s="26"/>
      <c r="M335" t="s">
        <v>8221</v>
      </c>
      <c r="N335" s="24">
        <v>1</v>
      </c>
      <c r="O335" s="25">
        <f t="shared" si="33"/>
        <v>-16.709803921568628</v>
      </c>
      <c r="P335" s="20">
        <f t="shared" si="34"/>
        <v>279.21754709727031</v>
      </c>
      <c r="R335" s="17">
        <f t="shared" si="35"/>
        <v>-0.27202899300975142</v>
      </c>
    </row>
    <row r="336" spans="5:18" x14ac:dyDescent="0.2">
      <c r="E336" s="26"/>
      <c r="F336" t="s">
        <v>8219</v>
      </c>
      <c r="G336" s="24">
        <v>21</v>
      </c>
      <c r="H336" s="25">
        <f t="shared" si="30"/>
        <v>-173.42517162471395</v>
      </c>
      <c r="I336" s="20">
        <f t="shared" si="31"/>
        <v>30076.290153061491</v>
      </c>
      <c r="K336" s="17">
        <f t="shared" si="32"/>
        <v>-0.20540726576725743</v>
      </c>
      <c r="L336" s="26"/>
      <c r="M336" t="s">
        <v>8221</v>
      </c>
      <c r="N336" s="24">
        <v>1</v>
      </c>
      <c r="O336" s="25">
        <f t="shared" si="33"/>
        <v>-16.709803921568628</v>
      </c>
      <c r="P336" s="20">
        <f t="shared" si="34"/>
        <v>279.21754709727031</v>
      </c>
      <c r="R336" s="17">
        <f t="shared" si="35"/>
        <v>-0.27202899300975142</v>
      </c>
    </row>
    <row r="337" spans="5:18" x14ac:dyDescent="0.2">
      <c r="E337" s="26"/>
      <c r="F337" t="s">
        <v>8219</v>
      </c>
      <c r="G337" s="24">
        <v>21</v>
      </c>
      <c r="H337" s="25">
        <f t="shared" si="30"/>
        <v>-173.42517162471395</v>
      </c>
      <c r="I337" s="20">
        <f t="shared" si="31"/>
        <v>30076.290153061491</v>
      </c>
      <c r="K337" s="17">
        <f t="shared" si="32"/>
        <v>-0.20540726576725743</v>
      </c>
      <c r="L337" s="26"/>
      <c r="M337" t="s">
        <v>8221</v>
      </c>
      <c r="N337" s="24">
        <v>1</v>
      </c>
      <c r="O337" s="25">
        <f t="shared" si="33"/>
        <v>-16.709803921568628</v>
      </c>
      <c r="P337" s="20">
        <f t="shared" si="34"/>
        <v>279.21754709727031</v>
      </c>
      <c r="R337" s="17">
        <f t="shared" si="35"/>
        <v>-0.27202899300975142</v>
      </c>
    </row>
    <row r="338" spans="5:18" x14ac:dyDescent="0.2">
      <c r="E338" s="26"/>
      <c r="F338" t="s">
        <v>8219</v>
      </c>
      <c r="G338" s="24">
        <v>21</v>
      </c>
      <c r="H338" s="25">
        <f t="shared" si="30"/>
        <v>-173.42517162471395</v>
      </c>
      <c r="I338" s="20">
        <f t="shared" si="31"/>
        <v>30076.290153061491</v>
      </c>
      <c r="K338" s="17">
        <f t="shared" si="32"/>
        <v>-0.20540726576725743</v>
      </c>
      <c r="L338" s="26"/>
      <c r="M338" t="s">
        <v>8221</v>
      </c>
      <c r="N338" s="24">
        <v>1</v>
      </c>
      <c r="O338" s="25">
        <f t="shared" si="33"/>
        <v>-16.709803921568628</v>
      </c>
      <c r="P338" s="20">
        <f t="shared" si="34"/>
        <v>279.21754709727031</v>
      </c>
      <c r="R338" s="17">
        <f t="shared" si="35"/>
        <v>-0.27202899300975142</v>
      </c>
    </row>
    <row r="339" spans="5:18" x14ac:dyDescent="0.2">
      <c r="E339" s="26"/>
      <c r="F339" t="s">
        <v>8219</v>
      </c>
      <c r="G339" s="24">
        <v>21</v>
      </c>
      <c r="H339" s="25">
        <f t="shared" si="30"/>
        <v>-173.42517162471395</v>
      </c>
      <c r="I339" s="20">
        <f t="shared" si="31"/>
        <v>30076.290153061491</v>
      </c>
      <c r="K339" s="17">
        <f t="shared" si="32"/>
        <v>-0.20540726576725743</v>
      </c>
      <c r="L339" s="26"/>
      <c r="M339" t="s">
        <v>8221</v>
      </c>
      <c r="N339" s="24">
        <v>1</v>
      </c>
      <c r="O339" s="25">
        <f t="shared" si="33"/>
        <v>-16.709803921568628</v>
      </c>
      <c r="P339" s="20">
        <f t="shared" si="34"/>
        <v>279.21754709727031</v>
      </c>
      <c r="R339" s="17">
        <f t="shared" si="35"/>
        <v>-0.27202899300975142</v>
      </c>
    </row>
    <row r="340" spans="5:18" x14ac:dyDescent="0.2">
      <c r="E340" s="26"/>
      <c r="F340" t="s">
        <v>8219</v>
      </c>
      <c r="G340" s="24">
        <v>21</v>
      </c>
      <c r="H340" s="25">
        <f t="shared" si="30"/>
        <v>-173.42517162471395</v>
      </c>
      <c r="I340" s="20">
        <f t="shared" si="31"/>
        <v>30076.290153061491</v>
      </c>
      <c r="K340" s="17">
        <f t="shared" si="32"/>
        <v>-0.20540726576725743</v>
      </c>
      <c r="L340" s="26"/>
      <c r="M340" t="s">
        <v>8221</v>
      </c>
      <c r="N340" s="24">
        <v>1</v>
      </c>
      <c r="O340" s="25">
        <f t="shared" si="33"/>
        <v>-16.709803921568628</v>
      </c>
      <c r="P340" s="20">
        <f t="shared" si="34"/>
        <v>279.21754709727031</v>
      </c>
      <c r="R340" s="17">
        <f t="shared" si="35"/>
        <v>-0.27202899300975142</v>
      </c>
    </row>
    <row r="341" spans="5:18" x14ac:dyDescent="0.2">
      <c r="E341" s="26"/>
      <c r="F341" t="s">
        <v>8219</v>
      </c>
      <c r="G341" s="24">
        <v>21</v>
      </c>
      <c r="H341" s="25">
        <f t="shared" si="30"/>
        <v>-173.42517162471395</v>
      </c>
      <c r="I341" s="20">
        <f t="shared" si="31"/>
        <v>30076.290153061491</v>
      </c>
      <c r="K341" s="17">
        <f t="shared" si="32"/>
        <v>-0.20540726576725743</v>
      </c>
      <c r="L341" s="26"/>
      <c r="M341" t="s">
        <v>8221</v>
      </c>
      <c r="N341" s="24">
        <v>1</v>
      </c>
      <c r="O341" s="25">
        <f t="shared" si="33"/>
        <v>-16.709803921568628</v>
      </c>
      <c r="P341" s="20">
        <f t="shared" si="34"/>
        <v>279.21754709727031</v>
      </c>
      <c r="R341" s="17">
        <f t="shared" si="35"/>
        <v>-0.27202899300975142</v>
      </c>
    </row>
    <row r="342" spans="5:18" x14ac:dyDescent="0.2">
      <c r="E342" s="26"/>
      <c r="F342" t="s">
        <v>8219</v>
      </c>
      <c r="G342" s="24">
        <v>21</v>
      </c>
      <c r="H342" s="25">
        <f t="shared" si="30"/>
        <v>-173.42517162471395</v>
      </c>
      <c r="I342" s="20">
        <f t="shared" si="31"/>
        <v>30076.290153061491</v>
      </c>
      <c r="K342" s="17">
        <f t="shared" si="32"/>
        <v>-0.20540726576725743</v>
      </c>
      <c r="L342" s="26"/>
      <c r="M342" t="s">
        <v>8221</v>
      </c>
      <c r="N342" s="24">
        <v>1</v>
      </c>
      <c r="O342" s="25">
        <f t="shared" si="33"/>
        <v>-16.709803921568628</v>
      </c>
      <c r="P342" s="20">
        <f t="shared" si="34"/>
        <v>279.21754709727031</v>
      </c>
      <c r="R342" s="17">
        <f t="shared" si="35"/>
        <v>-0.27202899300975142</v>
      </c>
    </row>
    <row r="343" spans="5:18" x14ac:dyDescent="0.2">
      <c r="E343" s="26"/>
      <c r="F343" t="s">
        <v>8219</v>
      </c>
      <c r="G343" s="24">
        <v>21</v>
      </c>
      <c r="H343" s="25">
        <f t="shared" si="30"/>
        <v>-173.42517162471395</v>
      </c>
      <c r="I343" s="20">
        <f t="shared" si="31"/>
        <v>30076.290153061491</v>
      </c>
      <c r="K343" s="17">
        <f t="shared" si="32"/>
        <v>-0.20540726576725743</v>
      </c>
      <c r="L343" s="26"/>
      <c r="M343" t="s">
        <v>8221</v>
      </c>
      <c r="N343" s="24">
        <v>1</v>
      </c>
      <c r="O343" s="25">
        <f t="shared" si="33"/>
        <v>-16.709803921568628</v>
      </c>
      <c r="P343" s="20">
        <f t="shared" si="34"/>
        <v>279.21754709727031</v>
      </c>
      <c r="R343" s="17">
        <f t="shared" si="35"/>
        <v>-0.27202899300975142</v>
      </c>
    </row>
    <row r="344" spans="5:18" x14ac:dyDescent="0.2">
      <c r="E344" s="26"/>
      <c r="F344" t="s">
        <v>8219</v>
      </c>
      <c r="G344" s="24">
        <v>21</v>
      </c>
      <c r="H344" s="25">
        <f t="shared" si="30"/>
        <v>-173.42517162471395</v>
      </c>
      <c r="I344" s="20">
        <f t="shared" si="31"/>
        <v>30076.290153061491</v>
      </c>
      <c r="K344" s="17">
        <f t="shared" si="32"/>
        <v>-0.20540726576725743</v>
      </c>
      <c r="L344" s="26"/>
      <c r="M344" t="s">
        <v>8221</v>
      </c>
      <c r="N344" s="24">
        <v>1</v>
      </c>
      <c r="O344" s="25">
        <f t="shared" si="33"/>
        <v>-16.709803921568628</v>
      </c>
      <c r="P344" s="20">
        <f t="shared" si="34"/>
        <v>279.21754709727031</v>
      </c>
      <c r="R344" s="17">
        <f t="shared" si="35"/>
        <v>-0.27202899300975142</v>
      </c>
    </row>
    <row r="345" spans="5:18" x14ac:dyDescent="0.2">
      <c r="E345" s="26"/>
      <c r="F345" t="s">
        <v>8219</v>
      </c>
      <c r="G345" s="24">
        <v>21</v>
      </c>
      <c r="H345" s="25">
        <f t="shared" si="30"/>
        <v>-173.42517162471395</v>
      </c>
      <c r="I345" s="20">
        <f t="shared" si="31"/>
        <v>30076.290153061491</v>
      </c>
      <c r="K345" s="17">
        <f t="shared" si="32"/>
        <v>-0.20540726576725743</v>
      </c>
      <c r="L345" s="26"/>
      <c r="M345" t="s">
        <v>8221</v>
      </c>
      <c r="N345" s="24">
        <v>1</v>
      </c>
      <c r="O345" s="25">
        <f t="shared" si="33"/>
        <v>-16.709803921568628</v>
      </c>
      <c r="P345" s="20">
        <f t="shared" si="34"/>
        <v>279.21754709727031</v>
      </c>
      <c r="R345" s="17">
        <f t="shared" si="35"/>
        <v>-0.27202899300975142</v>
      </c>
    </row>
    <row r="346" spans="5:18" x14ac:dyDescent="0.2">
      <c r="E346" s="26"/>
      <c r="F346" t="s">
        <v>8219</v>
      </c>
      <c r="G346" s="24">
        <v>21</v>
      </c>
      <c r="H346" s="25">
        <f t="shared" si="30"/>
        <v>-173.42517162471395</v>
      </c>
      <c r="I346" s="20">
        <f t="shared" si="31"/>
        <v>30076.290153061491</v>
      </c>
      <c r="K346" s="17">
        <f t="shared" si="32"/>
        <v>-0.20540726576725743</v>
      </c>
      <c r="L346" s="26"/>
      <c r="M346" t="s">
        <v>8221</v>
      </c>
      <c r="N346" s="24">
        <v>1</v>
      </c>
      <c r="O346" s="25">
        <f t="shared" si="33"/>
        <v>-16.709803921568628</v>
      </c>
      <c r="P346" s="20">
        <f t="shared" si="34"/>
        <v>279.21754709727031</v>
      </c>
      <c r="R346" s="17">
        <f t="shared" si="35"/>
        <v>-0.27202899300975142</v>
      </c>
    </row>
    <row r="347" spans="5:18" x14ac:dyDescent="0.2">
      <c r="E347" s="26"/>
      <c r="F347" t="s">
        <v>8219</v>
      </c>
      <c r="G347" s="24">
        <v>22</v>
      </c>
      <c r="H347" s="25">
        <f t="shared" si="30"/>
        <v>-172.42517162471395</v>
      </c>
      <c r="I347" s="20">
        <f t="shared" si="31"/>
        <v>29730.439809812062</v>
      </c>
      <c r="K347" s="17">
        <f t="shared" si="32"/>
        <v>-0.20422285139509377</v>
      </c>
      <c r="L347" s="26"/>
      <c r="M347" t="s">
        <v>8221</v>
      </c>
      <c r="N347" s="24">
        <v>1</v>
      </c>
      <c r="O347" s="25">
        <f t="shared" si="33"/>
        <v>-16.709803921568628</v>
      </c>
      <c r="P347" s="20">
        <f t="shared" si="34"/>
        <v>279.21754709727031</v>
      </c>
      <c r="R347" s="17">
        <f t="shared" si="35"/>
        <v>-0.27202899300975142</v>
      </c>
    </row>
    <row r="348" spans="5:18" x14ac:dyDescent="0.2">
      <c r="E348" s="26"/>
      <c r="F348" t="s">
        <v>8219</v>
      </c>
      <c r="G348" s="24">
        <v>22</v>
      </c>
      <c r="H348" s="25">
        <f t="shared" si="30"/>
        <v>-172.42517162471395</v>
      </c>
      <c r="I348" s="20">
        <f t="shared" si="31"/>
        <v>29730.439809812062</v>
      </c>
      <c r="K348" s="17">
        <f t="shared" si="32"/>
        <v>-0.20422285139509377</v>
      </c>
      <c r="L348" s="26"/>
      <c r="M348" t="s">
        <v>8221</v>
      </c>
      <c r="N348" s="24">
        <v>1</v>
      </c>
      <c r="O348" s="25">
        <f t="shared" si="33"/>
        <v>-16.709803921568628</v>
      </c>
      <c r="P348" s="20">
        <f t="shared" si="34"/>
        <v>279.21754709727031</v>
      </c>
      <c r="R348" s="17">
        <f t="shared" si="35"/>
        <v>-0.27202899300975142</v>
      </c>
    </row>
    <row r="349" spans="5:18" x14ac:dyDescent="0.2">
      <c r="E349" s="26"/>
      <c r="F349" t="s">
        <v>8219</v>
      </c>
      <c r="G349" s="24">
        <v>22</v>
      </c>
      <c r="H349" s="25">
        <f t="shared" si="30"/>
        <v>-172.42517162471395</v>
      </c>
      <c r="I349" s="20">
        <f t="shared" si="31"/>
        <v>29730.439809812062</v>
      </c>
      <c r="K349" s="17">
        <f t="shared" si="32"/>
        <v>-0.20422285139509377</v>
      </c>
      <c r="L349" s="26"/>
      <c r="M349" t="s">
        <v>8221</v>
      </c>
      <c r="N349" s="24">
        <v>1</v>
      </c>
      <c r="O349" s="25">
        <f t="shared" si="33"/>
        <v>-16.709803921568628</v>
      </c>
      <c r="P349" s="20">
        <f t="shared" si="34"/>
        <v>279.21754709727031</v>
      </c>
      <c r="R349" s="17">
        <f t="shared" si="35"/>
        <v>-0.27202899300975142</v>
      </c>
    </row>
    <row r="350" spans="5:18" x14ac:dyDescent="0.2">
      <c r="E350" s="26"/>
      <c r="F350" t="s">
        <v>8219</v>
      </c>
      <c r="G350" s="24">
        <v>22</v>
      </c>
      <c r="H350" s="25">
        <f t="shared" si="30"/>
        <v>-172.42517162471395</v>
      </c>
      <c r="I350" s="20">
        <f t="shared" si="31"/>
        <v>29730.439809812062</v>
      </c>
      <c r="K350" s="17">
        <f t="shared" si="32"/>
        <v>-0.20422285139509377</v>
      </c>
      <c r="L350" s="26"/>
      <c r="M350" t="s">
        <v>8221</v>
      </c>
      <c r="N350" s="24">
        <v>1</v>
      </c>
      <c r="O350" s="25">
        <f t="shared" si="33"/>
        <v>-16.709803921568628</v>
      </c>
      <c r="P350" s="20">
        <f t="shared" si="34"/>
        <v>279.21754709727031</v>
      </c>
      <c r="R350" s="17">
        <f t="shared" si="35"/>
        <v>-0.27202899300975142</v>
      </c>
    </row>
    <row r="351" spans="5:18" x14ac:dyDescent="0.2">
      <c r="E351" s="26"/>
      <c r="F351" t="s">
        <v>8219</v>
      </c>
      <c r="G351" s="24">
        <v>22</v>
      </c>
      <c r="H351" s="25">
        <f t="shared" si="30"/>
        <v>-172.42517162471395</v>
      </c>
      <c r="I351" s="20">
        <f t="shared" si="31"/>
        <v>29730.439809812062</v>
      </c>
      <c r="K351" s="17">
        <f t="shared" si="32"/>
        <v>-0.20422285139509377</v>
      </c>
      <c r="L351" s="26"/>
      <c r="M351" t="s">
        <v>8221</v>
      </c>
      <c r="N351" s="24">
        <v>1</v>
      </c>
      <c r="O351" s="25">
        <f t="shared" si="33"/>
        <v>-16.709803921568628</v>
      </c>
      <c r="P351" s="20">
        <f t="shared" si="34"/>
        <v>279.21754709727031</v>
      </c>
      <c r="R351" s="17">
        <f t="shared" si="35"/>
        <v>-0.27202899300975142</v>
      </c>
    </row>
    <row r="352" spans="5:18" x14ac:dyDescent="0.2">
      <c r="E352" s="26"/>
      <c r="F352" t="s">
        <v>8219</v>
      </c>
      <c r="G352" s="24">
        <v>22</v>
      </c>
      <c r="H352" s="25">
        <f t="shared" si="30"/>
        <v>-172.42517162471395</v>
      </c>
      <c r="I352" s="20">
        <f t="shared" si="31"/>
        <v>29730.439809812062</v>
      </c>
      <c r="K352" s="17">
        <f t="shared" si="32"/>
        <v>-0.20422285139509377</v>
      </c>
      <c r="L352" s="26"/>
      <c r="M352" t="s">
        <v>8221</v>
      </c>
      <c r="N352" s="24">
        <v>1</v>
      </c>
      <c r="O352" s="25">
        <f t="shared" si="33"/>
        <v>-16.709803921568628</v>
      </c>
      <c r="P352" s="20">
        <f t="shared" si="34"/>
        <v>279.21754709727031</v>
      </c>
      <c r="R352" s="17">
        <f t="shared" si="35"/>
        <v>-0.27202899300975142</v>
      </c>
    </row>
    <row r="353" spans="5:18" x14ac:dyDescent="0.2">
      <c r="E353" s="26"/>
      <c r="F353" t="s">
        <v>8219</v>
      </c>
      <c r="G353" s="24">
        <v>22</v>
      </c>
      <c r="H353" s="25">
        <f t="shared" si="30"/>
        <v>-172.42517162471395</v>
      </c>
      <c r="I353" s="20">
        <f t="shared" si="31"/>
        <v>29730.439809812062</v>
      </c>
      <c r="K353" s="17">
        <f t="shared" si="32"/>
        <v>-0.20422285139509377</v>
      </c>
      <c r="L353" s="26"/>
      <c r="M353" t="s">
        <v>8221</v>
      </c>
      <c r="N353" s="24">
        <v>1</v>
      </c>
      <c r="O353" s="25">
        <f t="shared" si="33"/>
        <v>-16.709803921568628</v>
      </c>
      <c r="P353" s="20">
        <f t="shared" si="34"/>
        <v>279.21754709727031</v>
      </c>
      <c r="R353" s="17">
        <f t="shared" si="35"/>
        <v>-0.27202899300975142</v>
      </c>
    </row>
    <row r="354" spans="5:18" x14ac:dyDescent="0.2">
      <c r="E354" s="26"/>
      <c r="F354" t="s">
        <v>8219</v>
      </c>
      <c r="G354" s="24">
        <v>22</v>
      </c>
      <c r="H354" s="25">
        <f t="shared" si="30"/>
        <v>-172.42517162471395</v>
      </c>
      <c r="I354" s="20">
        <f t="shared" si="31"/>
        <v>29730.439809812062</v>
      </c>
      <c r="K354" s="17">
        <f t="shared" si="32"/>
        <v>-0.20422285139509377</v>
      </c>
      <c r="L354" s="26"/>
      <c r="M354" t="s">
        <v>8221</v>
      </c>
      <c r="N354" s="24">
        <v>1</v>
      </c>
      <c r="O354" s="25">
        <f t="shared" si="33"/>
        <v>-16.709803921568628</v>
      </c>
      <c r="P354" s="20">
        <f t="shared" si="34"/>
        <v>279.21754709727031</v>
      </c>
      <c r="R354" s="17">
        <f t="shared" si="35"/>
        <v>-0.27202899300975142</v>
      </c>
    </row>
    <row r="355" spans="5:18" x14ac:dyDescent="0.2">
      <c r="E355" s="26"/>
      <c r="F355" t="s">
        <v>8219</v>
      </c>
      <c r="G355" s="24">
        <v>22</v>
      </c>
      <c r="H355" s="25">
        <f t="shared" si="30"/>
        <v>-172.42517162471395</v>
      </c>
      <c r="I355" s="20">
        <f t="shared" si="31"/>
        <v>29730.439809812062</v>
      </c>
      <c r="K355" s="17">
        <f t="shared" si="32"/>
        <v>-0.20422285139509377</v>
      </c>
      <c r="L355" s="26"/>
      <c r="M355" t="s">
        <v>8221</v>
      </c>
      <c r="N355" s="24">
        <v>1</v>
      </c>
      <c r="O355" s="25">
        <f t="shared" si="33"/>
        <v>-16.709803921568628</v>
      </c>
      <c r="P355" s="20">
        <f t="shared" si="34"/>
        <v>279.21754709727031</v>
      </c>
      <c r="R355" s="17">
        <f t="shared" si="35"/>
        <v>-0.27202899300975142</v>
      </c>
    </row>
    <row r="356" spans="5:18" x14ac:dyDescent="0.2">
      <c r="E356" s="26"/>
      <c r="F356" t="s">
        <v>8219</v>
      </c>
      <c r="G356" s="24">
        <v>22</v>
      </c>
      <c r="H356" s="25">
        <f t="shared" si="30"/>
        <v>-172.42517162471395</v>
      </c>
      <c r="I356" s="20">
        <f t="shared" si="31"/>
        <v>29730.439809812062</v>
      </c>
      <c r="K356" s="17">
        <f t="shared" si="32"/>
        <v>-0.20422285139509377</v>
      </c>
      <c r="L356" s="26"/>
      <c r="M356" t="s">
        <v>8221</v>
      </c>
      <c r="N356" s="24">
        <v>1</v>
      </c>
      <c r="O356" s="25">
        <f t="shared" si="33"/>
        <v>-16.709803921568628</v>
      </c>
      <c r="P356" s="20">
        <f t="shared" si="34"/>
        <v>279.21754709727031</v>
      </c>
      <c r="R356" s="17">
        <f t="shared" si="35"/>
        <v>-0.27202899300975142</v>
      </c>
    </row>
    <row r="357" spans="5:18" x14ac:dyDescent="0.2">
      <c r="E357" s="26"/>
      <c r="F357" t="s">
        <v>8219</v>
      </c>
      <c r="G357" s="24">
        <v>22</v>
      </c>
      <c r="H357" s="25">
        <f t="shared" si="30"/>
        <v>-172.42517162471395</v>
      </c>
      <c r="I357" s="20">
        <f t="shared" si="31"/>
        <v>29730.439809812062</v>
      </c>
      <c r="K357" s="17">
        <f t="shared" si="32"/>
        <v>-0.20422285139509377</v>
      </c>
      <c r="L357" s="26"/>
      <c r="M357" t="s">
        <v>8221</v>
      </c>
      <c r="N357" s="24">
        <v>1</v>
      </c>
      <c r="O357" s="25">
        <f t="shared" si="33"/>
        <v>-16.709803921568628</v>
      </c>
      <c r="P357" s="20">
        <f t="shared" si="34"/>
        <v>279.21754709727031</v>
      </c>
      <c r="R357" s="17">
        <f t="shared" si="35"/>
        <v>-0.27202899300975142</v>
      </c>
    </row>
    <row r="358" spans="5:18" x14ac:dyDescent="0.2">
      <c r="E358" s="26"/>
      <c r="F358" t="s">
        <v>8219</v>
      </c>
      <c r="G358" s="24">
        <v>22</v>
      </c>
      <c r="H358" s="25">
        <f t="shared" si="30"/>
        <v>-172.42517162471395</v>
      </c>
      <c r="I358" s="20">
        <f t="shared" si="31"/>
        <v>29730.439809812062</v>
      </c>
      <c r="K358" s="17">
        <f t="shared" si="32"/>
        <v>-0.20422285139509377</v>
      </c>
      <c r="L358" s="26"/>
      <c r="M358" t="s">
        <v>8221</v>
      </c>
      <c r="N358" s="24">
        <v>1</v>
      </c>
      <c r="O358" s="25">
        <f t="shared" si="33"/>
        <v>-16.709803921568628</v>
      </c>
      <c r="P358" s="20">
        <f t="shared" si="34"/>
        <v>279.21754709727031</v>
      </c>
      <c r="R358" s="17">
        <f t="shared" si="35"/>
        <v>-0.27202899300975142</v>
      </c>
    </row>
    <row r="359" spans="5:18" x14ac:dyDescent="0.2">
      <c r="E359" s="26"/>
      <c r="F359" t="s">
        <v>8219</v>
      </c>
      <c r="G359" s="24">
        <v>22</v>
      </c>
      <c r="H359" s="25">
        <f t="shared" si="30"/>
        <v>-172.42517162471395</v>
      </c>
      <c r="I359" s="20">
        <f t="shared" si="31"/>
        <v>29730.439809812062</v>
      </c>
      <c r="K359" s="17">
        <f t="shared" si="32"/>
        <v>-0.20422285139509377</v>
      </c>
      <c r="L359" s="26"/>
      <c r="M359" t="s">
        <v>8221</v>
      </c>
      <c r="N359" s="24">
        <v>1</v>
      </c>
      <c r="O359" s="25">
        <f t="shared" si="33"/>
        <v>-16.709803921568628</v>
      </c>
      <c r="P359" s="20">
        <f t="shared" si="34"/>
        <v>279.21754709727031</v>
      </c>
      <c r="R359" s="17">
        <f t="shared" si="35"/>
        <v>-0.27202899300975142</v>
      </c>
    </row>
    <row r="360" spans="5:18" x14ac:dyDescent="0.2">
      <c r="E360" s="26"/>
      <c r="F360" t="s">
        <v>8219</v>
      </c>
      <c r="G360" s="24">
        <v>22</v>
      </c>
      <c r="H360" s="25">
        <f t="shared" si="30"/>
        <v>-172.42517162471395</v>
      </c>
      <c r="I360" s="20">
        <f t="shared" si="31"/>
        <v>29730.439809812062</v>
      </c>
      <c r="K360" s="17">
        <f t="shared" si="32"/>
        <v>-0.20422285139509377</v>
      </c>
      <c r="L360" s="26"/>
      <c r="M360" t="s">
        <v>8221</v>
      </c>
      <c r="N360" s="24">
        <v>1</v>
      </c>
      <c r="O360" s="25">
        <f t="shared" si="33"/>
        <v>-16.709803921568628</v>
      </c>
      <c r="P360" s="20">
        <f t="shared" si="34"/>
        <v>279.21754709727031</v>
      </c>
      <c r="R360" s="17">
        <f t="shared" si="35"/>
        <v>-0.27202899300975142</v>
      </c>
    </row>
    <row r="361" spans="5:18" x14ac:dyDescent="0.2">
      <c r="E361" s="26"/>
      <c r="F361" t="s">
        <v>8219</v>
      </c>
      <c r="G361" s="24">
        <v>22</v>
      </c>
      <c r="H361" s="25">
        <f t="shared" si="30"/>
        <v>-172.42517162471395</v>
      </c>
      <c r="I361" s="20">
        <f t="shared" si="31"/>
        <v>29730.439809812062</v>
      </c>
      <c r="K361" s="17">
        <f t="shared" si="32"/>
        <v>-0.20422285139509377</v>
      </c>
      <c r="L361" s="26"/>
      <c r="M361" t="s">
        <v>8221</v>
      </c>
      <c r="N361" s="24">
        <v>1</v>
      </c>
      <c r="O361" s="25">
        <f t="shared" si="33"/>
        <v>-16.709803921568628</v>
      </c>
      <c r="P361" s="20">
        <f t="shared" si="34"/>
        <v>279.21754709727031</v>
      </c>
      <c r="R361" s="17">
        <f t="shared" si="35"/>
        <v>-0.27202899300975142</v>
      </c>
    </row>
    <row r="362" spans="5:18" x14ac:dyDescent="0.2">
      <c r="E362" s="26"/>
      <c r="F362" t="s">
        <v>8219</v>
      </c>
      <c r="G362" s="24">
        <v>22</v>
      </c>
      <c r="H362" s="25">
        <f t="shared" si="30"/>
        <v>-172.42517162471395</v>
      </c>
      <c r="I362" s="20">
        <f t="shared" si="31"/>
        <v>29730.439809812062</v>
      </c>
      <c r="K362" s="17">
        <f t="shared" si="32"/>
        <v>-0.20422285139509377</v>
      </c>
      <c r="L362" s="26"/>
      <c r="M362" t="s">
        <v>8221</v>
      </c>
      <c r="N362" s="24">
        <v>1</v>
      </c>
      <c r="O362" s="25">
        <f t="shared" si="33"/>
        <v>-16.709803921568628</v>
      </c>
      <c r="P362" s="20">
        <f t="shared" si="34"/>
        <v>279.21754709727031</v>
      </c>
      <c r="R362" s="17">
        <f t="shared" si="35"/>
        <v>-0.27202899300975142</v>
      </c>
    </row>
    <row r="363" spans="5:18" x14ac:dyDescent="0.2">
      <c r="E363" s="26"/>
      <c r="F363" t="s">
        <v>8219</v>
      </c>
      <c r="G363" s="24">
        <v>22</v>
      </c>
      <c r="H363" s="25">
        <f t="shared" si="30"/>
        <v>-172.42517162471395</v>
      </c>
      <c r="I363" s="20">
        <f t="shared" si="31"/>
        <v>29730.439809812062</v>
      </c>
      <c r="K363" s="17">
        <f t="shared" si="32"/>
        <v>-0.20422285139509377</v>
      </c>
      <c r="L363" s="26"/>
      <c r="M363" t="s">
        <v>8221</v>
      </c>
      <c r="N363" s="24">
        <v>1</v>
      </c>
      <c r="O363" s="25">
        <f t="shared" si="33"/>
        <v>-16.709803921568628</v>
      </c>
      <c r="P363" s="20">
        <f t="shared" si="34"/>
        <v>279.21754709727031</v>
      </c>
      <c r="R363" s="17">
        <f t="shared" si="35"/>
        <v>-0.27202899300975142</v>
      </c>
    </row>
    <row r="364" spans="5:18" x14ac:dyDescent="0.2">
      <c r="E364" s="26"/>
      <c r="F364" t="s">
        <v>8219</v>
      </c>
      <c r="G364" s="24">
        <v>22</v>
      </c>
      <c r="H364" s="25">
        <f t="shared" si="30"/>
        <v>-172.42517162471395</v>
      </c>
      <c r="I364" s="20">
        <f t="shared" si="31"/>
        <v>29730.439809812062</v>
      </c>
      <c r="K364" s="17">
        <f t="shared" si="32"/>
        <v>-0.20422285139509377</v>
      </c>
      <c r="L364" s="26"/>
      <c r="M364" t="s">
        <v>8221</v>
      </c>
      <c r="N364" s="24">
        <v>1</v>
      </c>
      <c r="O364" s="25">
        <f t="shared" si="33"/>
        <v>-16.709803921568628</v>
      </c>
      <c r="P364" s="20">
        <f t="shared" si="34"/>
        <v>279.21754709727031</v>
      </c>
      <c r="R364" s="17">
        <f t="shared" si="35"/>
        <v>-0.27202899300975142</v>
      </c>
    </row>
    <row r="365" spans="5:18" x14ac:dyDescent="0.2">
      <c r="E365" s="26"/>
      <c r="F365" t="s">
        <v>8219</v>
      </c>
      <c r="G365" s="24">
        <v>23</v>
      </c>
      <c r="H365" s="25">
        <f t="shared" si="30"/>
        <v>-171.42517162471395</v>
      </c>
      <c r="I365" s="20">
        <f t="shared" si="31"/>
        <v>29386.589466562633</v>
      </c>
      <c r="K365" s="17">
        <f t="shared" si="32"/>
        <v>-0.20303843702293015</v>
      </c>
      <c r="L365" s="26"/>
      <c r="M365" t="s">
        <v>8221</v>
      </c>
      <c r="N365" s="24">
        <v>1</v>
      </c>
      <c r="O365" s="25">
        <f t="shared" si="33"/>
        <v>-16.709803921568628</v>
      </c>
      <c r="P365" s="20">
        <f t="shared" si="34"/>
        <v>279.21754709727031</v>
      </c>
      <c r="R365" s="17">
        <f t="shared" si="35"/>
        <v>-0.27202899300975142</v>
      </c>
    </row>
    <row r="366" spans="5:18" x14ac:dyDescent="0.2">
      <c r="E366" s="26"/>
      <c r="F366" t="s">
        <v>8219</v>
      </c>
      <c r="G366" s="24">
        <v>23</v>
      </c>
      <c r="H366" s="25">
        <f t="shared" si="30"/>
        <v>-171.42517162471395</v>
      </c>
      <c r="I366" s="20">
        <f t="shared" si="31"/>
        <v>29386.589466562633</v>
      </c>
      <c r="K366" s="17">
        <f t="shared" si="32"/>
        <v>-0.20303843702293015</v>
      </c>
      <c r="L366" s="26"/>
      <c r="M366" t="s">
        <v>8221</v>
      </c>
      <c r="N366" s="24">
        <v>1</v>
      </c>
      <c r="O366" s="25">
        <f t="shared" si="33"/>
        <v>-16.709803921568628</v>
      </c>
      <c r="P366" s="20">
        <f t="shared" si="34"/>
        <v>279.21754709727031</v>
      </c>
      <c r="R366" s="17">
        <f t="shared" si="35"/>
        <v>-0.27202899300975142</v>
      </c>
    </row>
    <row r="367" spans="5:18" x14ac:dyDescent="0.2">
      <c r="E367" s="26"/>
      <c r="F367" t="s">
        <v>8219</v>
      </c>
      <c r="G367" s="24">
        <v>23</v>
      </c>
      <c r="H367" s="25">
        <f t="shared" si="30"/>
        <v>-171.42517162471395</v>
      </c>
      <c r="I367" s="20">
        <f t="shared" si="31"/>
        <v>29386.589466562633</v>
      </c>
      <c r="K367" s="17">
        <f t="shared" si="32"/>
        <v>-0.20303843702293015</v>
      </c>
      <c r="L367" s="26"/>
      <c r="M367" t="s">
        <v>8221</v>
      </c>
      <c r="N367" s="24">
        <v>1</v>
      </c>
      <c r="O367" s="25">
        <f t="shared" si="33"/>
        <v>-16.709803921568628</v>
      </c>
      <c r="P367" s="20">
        <f t="shared" si="34"/>
        <v>279.21754709727031</v>
      </c>
      <c r="R367" s="17">
        <f t="shared" si="35"/>
        <v>-0.27202899300975142</v>
      </c>
    </row>
    <row r="368" spans="5:18" x14ac:dyDescent="0.2">
      <c r="E368" s="26"/>
      <c r="F368" t="s">
        <v>8219</v>
      </c>
      <c r="G368" s="24">
        <v>23</v>
      </c>
      <c r="H368" s="25">
        <f t="shared" si="30"/>
        <v>-171.42517162471395</v>
      </c>
      <c r="I368" s="20">
        <f t="shared" si="31"/>
        <v>29386.589466562633</v>
      </c>
      <c r="K368" s="17">
        <f t="shared" si="32"/>
        <v>-0.20303843702293015</v>
      </c>
      <c r="L368" s="26"/>
      <c r="M368" t="s">
        <v>8221</v>
      </c>
      <c r="N368" s="24">
        <v>1</v>
      </c>
      <c r="O368" s="25">
        <f t="shared" si="33"/>
        <v>-16.709803921568628</v>
      </c>
      <c r="P368" s="20">
        <f t="shared" si="34"/>
        <v>279.21754709727031</v>
      </c>
      <c r="R368" s="17">
        <f t="shared" si="35"/>
        <v>-0.27202899300975142</v>
      </c>
    </row>
    <row r="369" spans="5:18" x14ac:dyDescent="0.2">
      <c r="E369" s="26"/>
      <c r="F369" t="s">
        <v>8219</v>
      </c>
      <c r="G369" s="24">
        <v>23</v>
      </c>
      <c r="H369" s="25">
        <f t="shared" si="30"/>
        <v>-171.42517162471395</v>
      </c>
      <c r="I369" s="20">
        <f t="shared" si="31"/>
        <v>29386.589466562633</v>
      </c>
      <c r="K369" s="17">
        <f t="shared" si="32"/>
        <v>-0.20303843702293015</v>
      </c>
      <c r="L369" s="26"/>
      <c r="M369" t="s">
        <v>8221</v>
      </c>
      <c r="N369" s="24">
        <v>1</v>
      </c>
      <c r="O369" s="25">
        <f t="shared" si="33"/>
        <v>-16.709803921568628</v>
      </c>
      <c r="P369" s="20">
        <f t="shared" si="34"/>
        <v>279.21754709727031</v>
      </c>
      <c r="R369" s="17">
        <f t="shared" si="35"/>
        <v>-0.27202899300975142</v>
      </c>
    </row>
    <row r="370" spans="5:18" x14ac:dyDescent="0.2">
      <c r="E370" s="26"/>
      <c r="F370" t="s">
        <v>8219</v>
      </c>
      <c r="G370" s="24">
        <v>23</v>
      </c>
      <c r="H370" s="25">
        <f t="shared" si="30"/>
        <v>-171.42517162471395</v>
      </c>
      <c r="I370" s="20">
        <f t="shared" si="31"/>
        <v>29386.589466562633</v>
      </c>
      <c r="K370" s="17">
        <f t="shared" si="32"/>
        <v>-0.20303843702293015</v>
      </c>
      <c r="L370" s="26"/>
      <c r="M370" t="s">
        <v>8221</v>
      </c>
      <c r="N370" s="24">
        <v>1</v>
      </c>
      <c r="O370" s="25">
        <f t="shared" si="33"/>
        <v>-16.709803921568628</v>
      </c>
      <c r="P370" s="20">
        <f t="shared" si="34"/>
        <v>279.21754709727031</v>
      </c>
      <c r="R370" s="17">
        <f t="shared" si="35"/>
        <v>-0.27202899300975142</v>
      </c>
    </row>
    <row r="371" spans="5:18" x14ac:dyDescent="0.2">
      <c r="E371" s="26"/>
      <c r="F371" t="s">
        <v>8219</v>
      </c>
      <c r="G371" s="24">
        <v>23</v>
      </c>
      <c r="H371" s="25">
        <f t="shared" si="30"/>
        <v>-171.42517162471395</v>
      </c>
      <c r="I371" s="20">
        <f t="shared" si="31"/>
        <v>29386.589466562633</v>
      </c>
      <c r="K371" s="17">
        <f t="shared" si="32"/>
        <v>-0.20303843702293015</v>
      </c>
      <c r="L371" s="26"/>
      <c r="M371" t="s">
        <v>8221</v>
      </c>
      <c r="N371" s="24">
        <v>1</v>
      </c>
      <c r="O371" s="25">
        <f t="shared" si="33"/>
        <v>-16.709803921568628</v>
      </c>
      <c r="P371" s="20">
        <f t="shared" si="34"/>
        <v>279.21754709727031</v>
      </c>
      <c r="R371" s="17">
        <f t="shared" si="35"/>
        <v>-0.27202899300975142</v>
      </c>
    </row>
    <row r="372" spans="5:18" x14ac:dyDescent="0.2">
      <c r="E372" s="26"/>
      <c r="F372" t="s">
        <v>8219</v>
      </c>
      <c r="G372" s="24">
        <v>23</v>
      </c>
      <c r="H372" s="25">
        <f t="shared" si="30"/>
        <v>-171.42517162471395</v>
      </c>
      <c r="I372" s="20">
        <f t="shared" si="31"/>
        <v>29386.589466562633</v>
      </c>
      <c r="K372" s="17">
        <f t="shared" si="32"/>
        <v>-0.20303843702293015</v>
      </c>
      <c r="L372" s="26"/>
      <c r="M372" t="s">
        <v>8221</v>
      </c>
      <c r="N372" s="24">
        <v>1</v>
      </c>
      <c r="O372" s="25">
        <f t="shared" si="33"/>
        <v>-16.709803921568628</v>
      </c>
      <c r="P372" s="20">
        <f t="shared" si="34"/>
        <v>279.21754709727031</v>
      </c>
      <c r="R372" s="17">
        <f t="shared" si="35"/>
        <v>-0.27202899300975142</v>
      </c>
    </row>
    <row r="373" spans="5:18" x14ac:dyDescent="0.2">
      <c r="E373" s="26"/>
      <c r="F373" t="s">
        <v>8219</v>
      </c>
      <c r="G373" s="24">
        <v>23</v>
      </c>
      <c r="H373" s="25">
        <f t="shared" si="30"/>
        <v>-171.42517162471395</v>
      </c>
      <c r="I373" s="20">
        <f t="shared" si="31"/>
        <v>29386.589466562633</v>
      </c>
      <c r="K373" s="17">
        <f t="shared" si="32"/>
        <v>-0.20303843702293015</v>
      </c>
      <c r="L373" s="26"/>
      <c r="M373" t="s">
        <v>8221</v>
      </c>
      <c r="N373" s="24">
        <v>1</v>
      </c>
      <c r="O373" s="25">
        <f t="shared" si="33"/>
        <v>-16.709803921568628</v>
      </c>
      <c r="P373" s="20">
        <f t="shared" si="34"/>
        <v>279.21754709727031</v>
      </c>
      <c r="R373" s="17">
        <f t="shared" si="35"/>
        <v>-0.27202899300975142</v>
      </c>
    </row>
    <row r="374" spans="5:18" x14ac:dyDescent="0.2">
      <c r="E374" s="26"/>
      <c r="F374" t="s">
        <v>8219</v>
      </c>
      <c r="G374" s="24">
        <v>23</v>
      </c>
      <c r="H374" s="25">
        <f t="shared" si="30"/>
        <v>-171.42517162471395</v>
      </c>
      <c r="I374" s="20">
        <f t="shared" si="31"/>
        <v>29386.589466562633</v>
      </c>
      <c r="K374" s="17">
        <f t="shared" si="32"/>
        <v>-0.20303843702293015</v>
      </c>
      <c r="L374" s="26"/>
      <c r="M374" t="s">
        <v>8221</v>
      </c>
      <c r="N374" s="24">
        <v>1</v>
      </c>
      <c r="O374" s="25">
        <f t="shared" si="33"/>
        <v>-16.709803921568628</v>
      </c>
      <c r="P374" s="20">
        <f t="shared" si="34"/>
        <v>279.21754709727031</v>
      </c>
      <c r="R374" s="17">
        <f t="shared" si="35"/>
        <v>-0.27202899300975142</v>
      </c>
    </row>
    <row r="375" spans="5:18" x14ac:dyDescent="0.2">
      <c r="E375" s="26"/>
      <c r="F375" t="s">
        <v>8219</v>
      </c>
      <c r="G375" s="24">
        <v>23</v>
      </c>
      <c r="H375" s="25">
        <f t="shared" si="30"/>
        <v>-171.42517162471395</v>
      </c>
      <c r="I375" s="20">
        <f t="shared" si="31"/>
        <v>29386.589466562633</v>
      </c>
      <c r="K375" s="17">
        <f t="shared" si="32"/>
        <v>-0.20303843702293015</v>
      </c>
      <c r="L375" s="26"/>
      <c r="M375" t="s">
        <v>8221</v>
      </c>
      <c r="N375" s="24">
        <v>1</v>
      </c>
      <c r="O375" s="25">
        <f t="shared" si="33"/>
        <v>-16.709803921568628</v>
      </c>
      <c r="P375" s="20">
        <f t="shared" si="34"/>
        <v>279.21754709727031</v>
      </c>
      <c r="R375" s="17">
        <f t="shared" si="35"/>
        <v>-0.27202899300975142</v>
      </c>
    </row>
    <row r="376" spans="5:18" x14ac:dyDescent="0.2">
      <c r="E376" s="26"/>
      <c r="F376" t="s">
        <v>8219</v>
      </c>
      <c r="G376" s="24">
        <v>23</v>
      </c>
      <c r="H376" s="25">
        <f t="shared" si="30"/>
        <v>-171.42517162471395</v>
      </c>
      <c r="I376" s="20">
        <f t="shared" si="31"/>
        <v>29386.589466562633</v>
      </c>
      <c r="K376" s="17">
        <f t="shared" si="32"/>
        <v>-0.20303843702293015</v>
      </c>
      <c r="L376" s="26"/>
      <c r="M376" t="s">
        <v>8221</v>
      </c>
      <c r="N376" s="24">
        <v>1</v>
      </c>
      <c r="O376" s="25">
        <f t="shared" si="33"/>
        <v>-16.709803921568628</v>
      </c>
      <c r="P376" s="20">
        <f t="shared" si="34"/>
        <v>279.21754709727031</v>
      </c>
      <c r="R376" s="17">
        <f t="shared" si="35"/>
        <v>-0.27202899300975142</v>
      </c>
    </row>
    <row r="377" spans="5:18" x14ac:dyDescent="0.2">
      <c r="E377" s="26"/>
      <c r="F377" t="s">
        <v>8219</v>
      </c>
      <c r="G377" s="24">
        <v>23</v>
      </c>
      <c r="H377" s="25">
        <f t="shared" si="30"/>
        <v>-171.42517162471395</v>
      </c>
      <c r="I377" s="20">
        <f t="shared" si="31"/>
        <v>29386.589466562633</v>
      </c>
      <c r="K377" s="17">
        <f t="shared" si="32"/>
        <v>-0.20303843702293015</v>
      </c>
      <c r="L377" s="26"/>
      <c r="M377" t="s">
        <v>8221</v>
      </c>
      <c r="N377" s="24">
        <v>1</v>
      </c>
      <c r="O377" s="25">
        <f t="shared" si="33"/>
        <v>-16.709803921568628</v>
      </c>
      <c r="P377" s="20">
        <f t="shared" si="34"/>
        <v>279.21754709727031</v>
      </c>
      <c r="R377" s="17">
        <f t="shared" si="35"/>
        <v>-0.27202899300975142</v>
      </c>
    </row>
    <row r="378" spans="5:18" x14ac:dyDescent="0.2">
      <c r="E378" s="26"/>
      <c r="F378" t="s">
        <v>8219</v>
      </c>
      <c r="G378" s="24">
        <v>23</v>
      </c>
      <c r="H378" s="25">
        <f t="shared" si="30"/>
        <v>-171.42517162471395</v>
      </c>
      <c r="I378" s="20">
        <f t="shared" si="31"/>
        <v>29386.589466562633</v>
      </c>
      <c r="K378" s="17">
        <f t="shared" si="32"/>
        <v>-0.20303843702293015</v>
      </c>
      <c r="L378" s="26"/>
      <c r="M378" t="s">
        <v>8221</v>
      </c>
      <c r="N378" s="24">
        <v>1</v>
      </c>
      <c r="O378" s="25">
        <f t="shared" si="33"/>
        <v>-16.709803921568628</v>
      </c>
      <c r="P378" s="20">
        <f t="shared" si="34"/>
        <v>279.21754709727031</v>
      </c>
      <c r="R378" s="17">
        <f t="shared" si="35"/>
        <v>-0.27202899300975142</v>
      </c>
    </row>
    <row r="379" spans="5:18" x14ac:dyDescent="0.2">
      <c r="E379" s="26"/>
      <c r="F379" t="s">
        <v>8219</v>
      </c>
      <c r="G379" s="24">
        <v>23</v>
      </c>
      <c r="H379" s="25">
        <f t="shared" si="30"/>
        <v>-171.42517162471395</v>
      </c>
      <c r="I379" s="20">
        <f t="shared" si="31"/>
        <v>29386.589466562633</v>
      </c>
      <c r="K379" s="17">
        <f t="shared" si="32"/>
        <v>-0.20303843702293015</v>
      </c>
      <c r="L379" s="26"/>
      <c r="M379" t="s">
        <v>8221</v>
      </c>
      <c r="N379" s="24">
        <v>1</v>
      </c>
      <c r="O379" s="25">
        <f t="shared" si="33"/>
        <v>-16.709803921568628</v>
      </c>
      <c r="P379" s="20">
        <f t="shared" si="34"/>
        <v>279.21754709727031</v>
      </c>
      <c r="R379" s="17">
        <f t="shared" si="35"/>
        <v>-0.27202899300975142</v>
      </c>
    </row>
    <row r="380" spans="5:18" x14ac:dyDescent="0.2">
      <c r="E380" s="26"/>
      <c r="F380" t="s">
        <v>8219</v>
      </c>
      <c r="G380" s="24">
        <v>23</v>
      </c>
      <c r="H380" s="25">
        <f t="shared" si="30"/>
        <v>-171.42517162471395</v>
      </c>
      <c r="I380" s="20">
        <f t="shared" si="31"/>
        <v>29386.589466562633</v>
      </c>
      <c r="K380" s="17">
        <f t="shared" si="32"/>
        <v>-0.20303843702293015</v>
      </c>
      <c r="L380" s="26"/>
      <c r="M380" t="s">
        <v>8221</v>
      </c>
      <c r="N380" s="24">
        <v>1</v>
      </c>
      <c r="O380" s="25">
        <f t="shared" si="33"/>
        <v>-16.709803921568628</v>
      </c>
      <c r="P380" s="20">
        <f t="shared" si="34"/>
        <v>279.21754709727031</v>
      </c>
      <c r="R380" s="17">
        <f t="shared" si="35"/>
        <v>-0.27202899300975142</v>
      </c>
    </row>
    <row r="381" spans="5:18" x14ac:dyDescent="0.2">
      <c r="E381" s="26"/>
      <c r="F381" t="s">
        <v>8219</v>
      </c>
      <c r="G381" s="24">
        <v>23</v>
      </c>
      <c r="H381" s="25">
        <f t="shared" si="30"/>
        <v>-171.42517162471395</v>
      </c>
      <c r="I381" s="20">
        <f t="shared" si="31"/>
        <v>29386.589466562633</v>
      </c>
      <c r="K381" s="17">
        <f t="shared" si="32"/>
        <v>-0.20303843702293015</v>
      </c>
      <c r="L381" s="26"/>
      <c r="M381" t="s">
        <v>8221</v>
      </c>
      <c r="N381" s="24">
        <v>1</v>
      </c>
      <c r="O381" s="25">
        <f t="shared" si="33"/>
        <v>-16.709803921568628</v>
      </c>
      <c r="P381" s="20">
        <f t="shared" si="34"/>
        <v>279.21754709727031</v>
      </c>
      <c r="R381" s="17">
        <f t="shared" si="35"/>
        <v>-0.27202899300975142</v>
      </c>
    </row>
    <row r="382" spans="5:18" x14ac:dyDescent="0.2">
      <c r="E382" s="26"/>
      <c r="F382" t="s">
        <v>8219</v>
      </c>
      <c r="G382" s="24">
        <v>23</v>
      </c>
      <c r="H382" s="25">
        <f t="shared" si="30"/>
        <v>-171.42517162471395</v>
      </c>
      <c r="I382" s="20">
        <f t="shared" si="31"/>
        <v>29386.589466562633</v>
      </c>
      <c r="K382" s="17">
        <f t="shared" si="32"/>
        <v>-0.20303843702293015</v>
      </c>
      <c r="L382" s="26"/>
      <c r="M382" t="s">
        <v>8221</v>
      </c>
      <c r="N382" s="24">
        <v>1</v>
      </c>
      <c r="O382" s="25">
        <f t="shared" si="33"/>
        <v>-16.709803921568628</v>
      </c>
      <c r="P382" s="20">
        <f t="shared" si="34"/>
        <v>279.21754709727031</v>
      </c>
      <c r="R382" s="17">
        <f t="shared" si="35"/>
        <v>-0.27202899300975142</v>
      </c>
    </row>
    <row r="383" spans="5:18" x14ac:dyDescent="0.2">
      <c r="E383" s="26"/>
      <c r="F383" t="s">
        <v>8219</v>
      </c>
      <c r="G383" s="24">
        <v>23</v>
      </c>
      <c r="H383" s="25">
        <f t="shared" si="30"/>
        <v>-171.42517162471395</v>
      </c>
      <c r="I383" s="20">
        <f t="shared" si="31"/>
        <v>29386.589466562633</v>
      </c>
      <c r="K383" s="17">
        <f t="shared" si="32"/>
        <v>-0.20303843702293015</v>
      </c>
      <c r="L383" s="26"/>
      <c r="M383" t="s">
        <v>8221</v>
      </c>
      <c r="N383" s="24">
        <v>1</v>
      </c>
      <c r="O383" s="25">
        <f t="shared" si="33"/>
        <v>-16.709803921568628</v>
      </c>
      <c r="P383" s="20">
        <f t="shared" si="34"/>
        <v>279.21754709727031</v>
      </c>
      <c r="R383" s="17">
        <f t="shared" si="35"/>
        <v>-0.27202899300975142</v>
      </c>
    </row>
    <row r="384" spans="5:18" x14ac:dyDescent="0.2">
      <c r="E384" s="26"/>
      <c r="F384" t="s">
        <v>8219</v>
      </c>
      <c r="G384" s="24">
        <v>23</v>
      </c>
      <c r="H384" s="25">
        <f t="shared" si="30"/>
        <v>-171.42517162471395</v>
      </c>
      <c r="I384" s="20">
        <f t="shared" si="31"/>
        <v>29386.589466562633</v>
      </c>
      <c r="K384" s="17">
        <f t="shared" si="32"/>
        <v>-0.20303843702293015</v>
      </c>
      <c r="L384" s="26"/>
      <c r="M384" t="s">
        <v>8221</v>
      </c>
      <c r="N384" s="24">
        <v>1</v>
      </c>
      <c r="O384" s="25">
        <f t="shared" si="33"/>
        <v>-16.709803921568628</v>
      </c>
      <c r="P384" s="20">
        <f t="shared" si="34"/>
        <v>279.21754709727031</v>
      </c>
      <c r="R384" s="17">
        <f t="shared" si="35"/>
        <v>-0.27202899300975142</v>
      </c>
    </row>
    <row r="385" spans="5:18" x14ac:dyDescent="0.2">
      <c r="E385" s="26"/>
      <c r="F385" t="s">
        <v>8219</v>
      </c>
      <c r="G385" s="24">
        <v>23</v>
      </c>
      <c r="H385" s="25">
        <f t="shared" si="30"/>
        <v>-171.42517162471395</v>
      </c>
      <c r="I385" s="20">
        <f t="shared" si="31"/>
        <v>29386.589466562633</v>
      </c>
      <c r="K385" s="17">
        <f t="shared" si="32"/>
        <v>-0.20303843702293015</v>
      </c>
      <c r="L385" s="26"/>
      <c r="M385" t="s">
        <v>8221</v>
      </c>
      <c r="N385" s="24">
        <v>1</v>
      </c>
      <c r="O385" s="25">
        <f t="shared" si="33"/>
        <v>-16.709803921568628</v>
      </c>
      <c r="P385" s="20">
        <f t="shared" si="34"/>
        <v>279.21754709727031</v>
      </c>
      <c r="R385" s="17">
        <f t="shared" si="35"/>
        <v>-0.27202899300975142</v>
      </c>
    </row>
    <row r="386" spans="5:18" x14ac:dyDescent="0.2">
      <c r="E386" s="26"/>
      <c r="F386" t="s">
        <v>8219</v>
      </c>
      <c r="G386" s="24">
        <v>23</v>
      </c>
      <c r="H386" s="25">
        <f t="shared" si="30"/>
        <v>-171.42517162471395</v>
      </c>
      <c r="I386" s="20">
        <f t="shared" si="31"/>
        <v>29386.589466562633</v>
      </c>
      <c r="K386" s="17">
        <f t="shared" si="32"/>
        <v>-0.20303843702293015</v>
      </c>
      <c r="L386" s="26"/>
      <c r="M386" t="s">
        <v>8221</v>
      </c>
      <c r="N386" s="24">
        <v>1</v>
      </c>
      <c r="O386" s="25">
        <f t="shared" si="33"/>
        <v>-16.709803921568628</v>
      </c>
      <c r="P386" s="20">
        <f t="shared" si="34"/>
        <v>279.21754709727031</v>
      </c>
      <c r="R386" s="17">
        <f t="shared" si="35"/>
        <v>-0.27202899300975142</v>
      </c>
    </row>
    <row r="387" spans="5:18" x14ac:dyDescent="0.2">
      <c r="E387" s="26"/>
      <c r="F387" t="s">
        <v>8219</v>
      </c>
      <c r="G387" s="24">
        <v>23</v>
      </c>
      <c r="H387" s="25">
        <f t="shared" ref="H387:H450" si="36">G387-$B$3</f>
        <v>-171.42517162471395</v>
      </c>
      <c r="I387" s="20">
        <f t="shared" ref="I387:I450" si="37">POWER(H387,2)</f>
        <v>29386.589466562633</v>
      </c>
      <c r="K387" s="17">
        <f t="shared" ref="K387:K450" si="38">(G387-$B$3)/$B$8</f>
        <v>-0.20303843702293015</v>
      </c>
      <c r="L387" s="26"/>
      <c r="M387" t="s">
        <v>8221</v>
      </c>
      <c r="N387" s="24">
        <v>1</v>
      </c>
      <c r="O387" s="25">
        <f t="shared" ref="O387:O450" si="39">N387-$C$3</f>
        <v>-16.709803921568628</v>
      </c>
      <c r="P387" s="20">
        <f t="shared" ref="P387:P450" si="40">POWER(O387,2)</f>
        <v>279.21754709727031</v>
      </c>
      <c r="R387" s="17">
        <f t="shared" ref="R387:R450" si="41">(N387-$C$3)/$C$8</f>
        <v>-0.27202899300975142</v>
      </c>
    </row>
    <row r="388" spans="5:18" x14ac:dyDescent="0.2">
      <c r="E388" s="26"/>
      <c r="F388" t="s">
        <v>8219</v>
      </c>
      <c r="G388" s="24">
        <v>23</v>
      </c>
      <c r="H388" s="25">
        <f t="shared" si="36"/>
        <v>-171.42517162471395</v>
      </c>
      <c r="I388" s="20">
        <f t="shared" si="37"/>
        <v>29386.589466562633</v>
      </c>
      <c r="K388" s="17">
        <f t="shared" si="38"/>
        <v>-0.20303843702293015</v>
      </c>
      <c r="L388" s="26"/>
      <c r="M388" t="s">
        <v>8221</v>
      </c>
      <c r="N388" s="24">
        <v>1</v>
      </c>
      <c r="O388" s="25">
        <f t="shared" si="39"/>
        <v>-16.709803921568628</v>
      </c>
      <c r="P388" s="20">
        <f t="shared" si="40"/>
        <v>279.21754709727031</v>
      </c>
      <c r="R388" s="17">
        <f t="shared" si="41"/>
        <v>-0.27202899300975142</v>
      </c>
    </row>
    <row r="389" spans="5:18" x14ac:dyDescent="0.2">
      <c r="E389" s="26"/>
      <c r="F389" t="s">
        <v>8219</v>
      </c>
      <c r="G389" s="24">
        <v>24</v>
      </c>
      <c r="H389" s="25">
        <f t="shared" si="36"/>
        <v>-170.42517162471395</v>
      </c>
      <c r="I389" s="20">
        <f t="shared" si="37"/>
        <v>29044.739123313208</v>
      </c>
      <c r="K389" s="17">
        <f t="shared" si="38"/>
        <v>-0.20185402265076649</v>
      </c>
      <c r="L389" s="26"/>
      <c r="M389" t="s">
        <v>8221</v>
      </c>
      <c r="N389" s="24">
        <v>1</v>
      </c>
      <c r="O389" s="25">
        <f t="shared" si="39"/>
        <v>-16.709803921568628</v>
      </c>
      <c r="P389" s="20">
        <f t="shared" si="40"/>
        <v>279.21754709727031</v>
      </c>
      <c r="R389" s="17">
        <f t="shared" si="41"/>
        <v>-0.27202899300975142</v>
      </c>
    </row>
    <row r="390" spans="5:18" x14ac:dyDescent="0.2">
      <c r="E390" s="26"/>
      <c r="F390" t="s">
        <v>8219</v>
      </c>
      <c r="G390" s="24">
        <v>24</v>
      </c>
      <c r="H390" s="25">
        <f t="shared" si="36"/>
        <v>-170.42517162471395</v>
      </c>
      <c r="I390" s="20">
        <f t="shared" si="37"/>
        <v>29044.739123313208</v>
      </c>
      <c r="K390" s="17">
        <f t="shared" si="38"/>
        <v>-0.20185402265076649</v>
      </c>
      <c r="L390" s="26"/>
      <c r="M390" t="s">
        <v>8221</v>
      </c>
      <c r="N390" s="24">
        <v>1</v>
      </c>
      <c r="O390" s="25">
        <f t="shared" si="39"/>
        <v>-16.709803921568628</v>
      </c>
      <c r="P390" s="20">
        <f t="shared" si="40"/>
        <v>279.21754709727031</v>
      </c>
      <c r="R390" s="17">
        <f t="shared" si="41"/>
        <v>-0.27202899300975142</v>
      </c>
    </row>
    <row r="391" spans="5:18" x14ac:dyDescent="0.2">
      <c r="E391" s="26"/>
      <c r="F391" t="s">
        <v>8219</v>
      </c>
      <c r="G391" s="24">
        <v>24</v>
      </c>
      <c r="H391" s="25">
        <f t="shared" si="36"/>
        <v>-170.42517162471395</v>
      </c>
      <c r="I391" s="20">
        <f t="shared" si="37"/>
        <v>29044.739123313208</v>
      </c>
      <c r="K391" s="17">
        <f t="shared" si="38"/>
        <v>-0.20185402265076649</v>
      </c>
      <c r="L391" s="26"/>
      <c r="M391" t="s">
        <v>8221</v>
      </c>
      <c r="N391" s="24">
        <v>1</v>
      </c>
      <c r="O391" s="25">
        <f t="shared" si="39"/>
        <v>-16.709803921568628</v>
      </c>
      <c r="P391" s="20">
        <f t="shared" si="40"/>
        <v>279.21754709727031</v>
      </c>
      <c r="R391" s="17">
        <f t="shared" si="41"/>
        <v>-0.27202899300975142</v>
      </c>
    </row>
    <row r="392" spans="5:18" x14ac:dyDescent="0.2">
      <c r="E392" s="26"/>
      <c r="F392" t="s">
        <v>8219</v>
      </c>
      <c r="G392" s="24">
        <v>24</v>
      </c>
      <c r="H392" s="25">
        <f t="shared" si="36"/>
        <v>-170.42517162471395</v>
      </c>
      <c r="I392" s="20">
        <f t="shared" si="37"/>
        <v>29044.739123313208</v>
      </c>
      <c r="K392" s="17">
        <f t="shared" si="38"/>
        <v>-0.20185402265076649</v>
      </c>
      <c r="L392" s="26"/>
      <c r="M392" t="s">
        <v>8221</v>
      </c>
      <c r="N392" s="24">
        <v>1</v>
      </c>
      <c r="O392" s="25">
        <f t="shared" si="39"/>
        <v>-16.709803921568628</v>
      </c>
      <c r="P392" s="20">
        <f t="shared" si="40"/>
        <v>279.21754709727031</v>
      </c>
      <c r="R392" s="17">
        <f t="shared" si="41"/>
        <v>-0.27202899300975142</v>
      </c>
    </row>
    <row r="393" spans="5:18" x14ac:dyDescent="0.2">
      <c r="E393" s="26"/>
      <c r="F393" t="s">
        <v>8219</v>
      </c>
      <c r="G393" s="24">
        <v>24</v>
      </c>
      <c r="H393" s="25">
        <f t="shared" si="36"/>
        <v>-170.42517162471395</v>
      </c>
      <c r="I393" s="20">
        <f t="shared" si="37"/>
        <v>29044.739123313208</v>
      </c>
      <c r="K393" s="17">
        <f t="shared" si="38"/>
        <v>-0.20185402265076649</v>
      </c>
      <c r="L393" s="26"/>
      <c r="M393" t="s">
        <v>8221</v>
      </c>
      <c r="N393" s="24">
        <v>1</v>
      </c>
      <c r="O393" s="25">
        <f t="shared" si="39"/>
        <v>-16.709803921568628</v>
      </c>
      <c r="P393" s="20">
        <f t="shared" si="40"/>
        <v>279.21754709727031</v>
      </c>
      <c r="R393" s="17">
        <f t="shared" si="41"/>
        <v>-0.27202899300975142</v>
      </c>
    </row>
    <row r="394" spans="5:18" x14ac:dyDescent="0.2">
      <c r="E394" s="26"/>
      <c r="F394" t="s">
        <v>8219</v>
      </c>
      <c r="G394" s="24">
        <v>24</v>
      </c>
      <c r="H394" s="25">
        <f t="shared" si="36"/>
        <v>-170.42517162471395</v>
      </c>
      <c r="I394" s="20">
        <f t="shared" si="37"/>
        <v>29044.739123313208</v>
      </c>
      <c r="K394" s="17">
        <f t="shared" si="38"/>
        <v>-0.20185402265076649</v>
      </c>
      <c r="L394" s="26"/>
      <c r="M394" t="s">
        <v>8221</v>
      </c>
      <c r="N394" s="24">
        <v>1</v>
      </c>
      <c r="O394" s="25">
        <f t="shared" si="39"/>
        <v>-16.709803921568628</v>
      </c>
      <c r="P394" s="20">
        <f t="shared" si="40"/>
        <v>279.21754709727031</v>
      </c>
      <c r="R394" s="17">
        <f t="shared" si="41"/>
        <v>-0.27202899300975142</v>
      </c>
    </row>
    <row r="395" spans="5:18" x14ac:dyDescent="0.2">
      <c r="E395" s="26"/>
      <c r="F395" t="s">
        <v>8219</v>
      </c>
      <c r="G395" s="24">
        <v>24</v>
      </c>
      <c r="H395" s="25">
        <f t="shared" si="36"/>
        <v>-170.42517162471395</v>
      </c>
      <c r="I395" s="20">
        <f t="shared" si="37"/>
        <v>29044.739123313208</v>
      </c>
      <c r="K395" s="17">
        <f t="shared" si="38"/>
        <v>-0.20185402265076649</v>
      </c>
      <c r="L395" s="26"/>
      <c r="M395" t="s">
        <v>8221</v>
      </c>
      <c r="N395" s="24">
        <v>1</v>
      </c>
      <c r="O395" s="25">
        <f t="shared" si="39"/>
        <v>-16.709803921568628</v>
      </c>
      <c r="P395" s="20">
        <f t="shared" si="40"/>
        <v>279.21754709727031</v>
      </c>
      <c r="R395" s="17">
        <f t="shared" si="41"/>
        <v>-0.27202899300975142</v>
      </c>
    </row>
    <row r="396" spans="5:18" x14ac:dyDescent="0.2">
      <c r="E396" s="26"/>
      <c r="F396" t="s">
        <v>8219</v>
      </c>
      <c r="G396" s="24">
        <v>24</v>
      </c>
      <c r="H396" s="25">
        <f t="shared" si="36"/>
        <v>-170.42517162471395</v>
      </c>
      <c r="I396" s="20">
        <f t="shared" si="37"/>
        <v>29044.739123313208</v>
      </c>
      <c r="K396" s="17">
        <f t="shared" si="38"/>
        <v>-0.20185402265076649</v>
      </c>
      <c r="L396" s="26"/>
      <c r="M396" t="s">
        <v>8221</v>
      </c>
      <c r="N396" s="24">
        <v>1</v>
      </c>
      <c r="O396" s="25">
        <f t="shared" si="39"/>
        <v>-16.709803921568628</v>
      </c>
      <c r="P396" s="20">
        <f t="shared" si="40"/>
        <v>279.21754709727031</v>
      </c>
      <c r="R396" s="17">
        <f t="shared" si="41"/>
        <v>-0.27202899300975142</v>
      </c>
    </row>
    <row r="397" spans="5:18" x14ac:dyDescent="0.2">
      <c r="E397" s="26"/>
      <c r="F397" t="s">
        <v>8219</v>
      </c>
      <c r="G397" s="24">
        <v>24</v>
      </c>
      <c r="H397" s="25">
        <f t="shared" si="36"/>
        <v>-170.42517162471395</v>
      </c>
      <c r="I397" s="20">
        <f t="shared" si="37"/>
        <v>29044.739123313208</v>
      </c>
      <c r="K397" s="17">
        <f t="shared" si="38"/>
        <v>-0.20185402265076649</v>
      </c>
      <c r="L397" s="26"/>
      <c r="M397" t="s">
        <v>8221</v>
      </c>
      <c r="N397" s="24">
        <v>1</v>
      </c>
      <c r="O397" s="25">
        <f t="shared" si="39"/>
        <v>-16.709803921568628</v>
      </c>
      <c r="P397" s="20">
        <f t="shared" si="40"/>
        <v>279.21754709727031</v>
      </c>
      <c r="R397" s="17">
        <f t="shared" si="41"/>
        <v>-0.27202899300975142</v>
      </c>
    </row>
    <row r="398" spans="5:18" x14ac:dyDescent="0.2">
      <c r="E398" s="26"/>
      <c r="F398" t="s">
        <v>8219</v>
      </c>
      <c r="G398" s="24">
        <v>24</v>
      </c>
      <c r="H398" s="25">
        <f t="shared" si="36"/>
        <v>-170.42517162471395</v>
      </c>
      <c r="I398" s="20">
        <f t="shared" si="37"/>
        <v>29044.739123313208</v>
      </c>
      <c r="K398" s="17">
        <f t="shared" si="38"/>
        <v>-0.20185402265076649</v>
      </c>
      <c r="L398" s="26"/>
      <c r="M398" t="s">
        <v>8221</v>
      </c>
      <c r="N398" s="24">
        <v>1</v>
      </c>
      <c r="O398" s="25">
        <f t="shared" si="39"/>
        <v>-16.709803921568628</v>
      </c>
      <c r="P398" s="20">
        <f t="shared" si="40"/>
        <v>279.21754709727031</v>
      </c>
      <c r="R398" s="17">
        <f t="shared" si="41"/>
        <v>-0.27202899300975142</v>
      </c>
    </row>
    <row r="399" spans="5:18" x14ac:dyDescent="0.2">
      <c r="E399" s="26"/>
      <c r="F399" t="s">
        <v>8219</v>
      </c>
      <c r="G399" s="24">
        <v>24</v>
      </c>
      <c r="H399" s="25">
        <f t="shared" si="36"/>
        <v>-170.42517162471395</v>
      </c>
      <c r="I399" s="20">
        <f t="shared" si="37"/>
        <v>29044.739123313208</v>
      </c>
      <c r="K399" s="17">
        <f t="shared" si="38"/>
        <v>-0.20185402265076649</v>
      </c>
      <c r="L399" s="26"/>
      <c r="M399" t="s">
        <v>8221</v>
      </c>
      <c r="N399" s="24">
        <v>1</v>
      </c>
      <c r="O399" s="25">
        <f t="shared" si="39"/>
        <v>-16.709803921568628</v>
      </c>
      <c r="P399" s="20">
        <f t="shared" si="40"/>
        <v>279.21754709727031</v>
      </c>
      <c r="R399" s="17">
        <f t="shared" si="41"/>
        <v>-0.27202899300975142</v>
      </c>
    </row>
    <row r="400" spans="5:18" x14ac:dyDescent="0.2">
      <c r="E400" s="26"/>
      <c r="F400" t="s">
        <v>8219</v>
      </c>
      <c r="G400" s="24">
        <v>24</v>
      </c>
      <c r="H400" s="25">
        <f t="shared" si="36"/>
        <v>-170.42517162471395</v>
      </c>
      <c r="I400" s="20">
        <f t="shared" si="37"/>
        <v>29044.739123313208</v>
      </c>
      <c r="K400" s="17">
        <f t="shared" si="38"/>
        <v>-0.20185402265076649</v>
      </c>
      <c r="L400" s="26"/>
      <c r="M400" t="s">
        <v>8221</v>
      </c>
      <c r="N400" s="24">
        <v>1</v>
      </c>
      <c r="O400" s="25">
        <f t="shared" si="39"/>
        <v>-16.709803921568628</v>
      </c>
      <c r="P400" s="20">
        <f t="shared" si="40"/>
        <v>279.21754709727031</v>
      </c>
      <c r="R400" s="17">
        <f t="shared" si="41"/>
        <v>-0.27202899300975142</v>
      </c>
    </row>
    <row r="401" spans="5:18" x14ac:dyDescent="0.2">
      <c r="E401" s="26"/>
      <c r="F401" t="s">
        <v>8219</v>
      </c>
      <c r="G401" s="24">
        <v>24</v>
      </c>
      <c r="H401" s="25">
        <f t="shared" si="36"/>
        <v>-170.42517162471395</v>
      </c>
      <c r="I401" s="20">
        <f t="shared" si="37"/>
        <v>29044.739123313208</v>
      </c>
      <c r="K401" s="17">
        <f t="shared" si="38"/>
        <v>-0.20185402265076649</v>
      </c>
      <c r="L401" s="26"/>
      <c r="M401" t="s">
        <v>8221</v>
      </c>
      <c r="N401" s="24">
        <v>1</v>
      </c>
      <c r="O401" s="25">
        <f t="shared" si="39"/>
        <v>-16.709803921568628</v>
      </c>
      <c r="P401" s="20">
        <f t="shared" si="40"/>
        <v>279.21754709727031</v>
      </c>
      <c r="R401" s="17">
        <f t="shared" si="41"/>
        <v>-0.27202899300975142</v>
      </c>
    </row>
    <row r="402" spans="5:18" x14ac:dyDescent="0.2">
      <c r="E402" s="26"/>
      <c r="F402" t="s">
        <v>8219</v>
      </c>
      <c r="G402" s="24">
        <v>24</v>
      </c>
      <c r="H402" s="25">
        <f t="shared" si="36"/>
        <v>-170.42517162471395</v>
      </c>
      <c r="I402" s="20">
        <f t="shared" si="37"/>
        <v>29044.739123313208</v>
      </c>
      <c r="K402" s="17">
        <f t="shared" si="38"/>
        <v>-0.20185402265076649</v>
      </c>
      <c r="L402" s="26"/>
      <c r="M402" t="s">
        <v>8221</v>
      </c>
      <c r="N402" s="24">
        <v>1</v>
      </c>
      <c r="O402" s="25">
        <f t="shared" si="39"/>
        <v>-16.709803921568628</v>
      </c>
      <c r="P402" s="20">
        <f t="shared" si="40"/>
        <v>279.21754709727031</v>
      </c>
      <c r="R402" s="17">
        <f t="shared" si="41"/>
        <v>-0.27202899300975142</v>
      </c>
    </row>
    <row r="403" spans="5:18" x14ac:dyDescent="0.2">
      <c r="E403" s="26"/>
      <c r="F403" t="s">
        <v>8219</v>
      </c>
      <c r="G403" s="24">
        <v>24</v>
      </c>
      <c r="H403" s="25">
        <f t="shared" si="36"/>
        <v>-170.42517162471395</v>
      </c>
      <c r="I403" s="20">
        <f t="shared" si="37"/>
        <v>29044.739123313208</v>
      </c>
      <c r="K403" s="17">
        <f t="shared" si="38"/>
        <v>-0.20185402265076649</v>
      </c>
      <c r="L403" s="26"/>
      <c r="M403" t="s">
        <v>8221</v>
      </c>
      <c r="N403" s="24">
        <v>1</v>
      </c>
      <c r="O403" s="25">
        <f t="shared" si="39"/>
        <v>-16.709803921568628</v>
      </c>
      <c r="P403" s="20">
        <f t="shared" si="40"/>
        <v>279.21754709727031</v>
      </c>
      <c r="R403" s="17">
        <f t="shared" si="41"/>
        <v>-0.27202899300975142</v>
      </c>
    </row>
    <row r="404" spans="5:18" x14ac:dyDescent="0.2">
      <c r="E404" s="26"/>
      <c r="F404" t="s">
        <v>8219</v>
      </c>
      <c r="G404" s="24">
        <v>24</v>
      </c>
      <c r="H404" s="25">
        <f t="shared" si="36"/>
        <v>-170.42517162471395</v>
      </c>
      <c r="I404" s="20">
        <f t="shared" si="37"/>
        <v>29044.739123313208</v>
      </c>
      <c r="K404" s="17">
        <f t="shared" si="38"/>
        <v>-0.20185402265076649</v>
      </c>
      <c r="L404" s="26"/>
      <c r="M404" t="s">
        <v>8221</v>
      </c>
      <c r="N404" s="24">
        <v>1</v>
      </c>
      <c r="O404" s="25">
        <f t="shared" si="39"/>
        <v>-16.709803921568628</v>
      </c>
      <c r="P404" s="20">
        <f t="shared" si="40"/>
        <v>279.21754709727031</v>
      </c>
      <c r="R404" s="17">
        <f t="shared" si="41"/>
        <v>-0.27202899300975142</v>
      </c>
    </row>
    <row r="405" spans="5:18" x14ac:dyDescent="0.2">
      <c r="E405" s="26"/>
      <c r="F405" t="s">
        <v>8219</v>
      </c>
      <c r="G405" s="24">
        <v>24</v>
      </c>
      <c r="H405" s="25">
        <f t="shared" si="36"/>
        <v>-170.42517162471395</v>
      </c>
      <c r="I405" s="20">
        <f t="shared" si="37"/>
        <v>29044.739123313208</v>
      </c>
      <c r="K405" s="17">
        <f t="shared" si="38"/>
        <v>-0.20185402265076649</v>
      </c>
      <c r="L405" s="26"/>
      <c r="M405" t="s">
        <v>8221</v>
      </c>
      <c r="N405" s="24">
        <v>1</v>
      </c>
      <c r="O405" s="25">
        <f t="shared" si="39"/>
        <v>-16.709803921568628</v>
      </c>
      <c r="P405" s="20">
        <f t="shared" si="40"/>
        <v>279.21754709727031</v>
      </c>
      <c r="R405" s="17">
        <f t="shared" si="41"/>
        <v>-0.27202899300975142</v>
      </c>
    </row>
    <row r="406" spans="5:18" x14ac:dyDescent="0.2">
      <c r="E406" s="26"/>
      <c r="F406" t="s">
        <v>8219</v>
      </c>
      <c r="G406" s="24">
        <v>24</v>
      </c>
      <c r="H406" s="25">
        <f t="shared" si="36"/>
        <v>-170.42517162471395</v>
      </c>
      <c r="I406" s="20">
        <f t="shared" si="37"/>
        <v>29044.739123313208</v>
      </c>
      <c r="K406" s="17">
        <f t="shared" si="38"/>
        <v>-0.20185402265076649</v>
      </c>
      <c r="L406" s="26"/>
      <c r="M406" t="s">
        <v>8221</v>
      </c>
      <c r="N406" s="24">
        <v>1</v>
      </c>
      <c r="O406" s="25">
        <f t="shared" si="39"/>
        <v>-16.709803921568628</v>
      </c>
      <c r="P406" s="20">
        <f t="shared" si="40"/>
        <v>279.21754709727031</v>
      </c>
      <c r="R406" s="17">
        <f t="shared" si="41"/>
        <v>-0.27202899300975142</v>
      </c>
    </row>
    <row r="407" spans="5:18" x14ac:dyDescent="0.2">
      <c r="E407" s="26"/>
      <c r="F407" t="s">
        <v>8219</v>
      </c>
      <c r="G407" s="24">
        <v>24</v>
      </c>
      <c r="H407" s="25">
        <f t="shared" si="36"/>
        <v>-170.42517162471395</v>
      </c>
      <c r="I407" s="20">
        <f t="shared" si="37"/>
        <v>29044.739123313208</v>
      </c>
      <c r="K407" s="17">
        <f t="shared" si="38"/>
        <v>-0.20185402265076649</v>
      </c>
      <c r="L407" s="26"/>
      <c r="M407" t="s">
        <v>8221</v>
      </c>
      <c r="N407" s="24">
        <v>1</v>
      </c>
      <c r="O407" s="25">
        <f t="shared" si="39"/>
        <v>-16.709803921568628</v>
      </c>
      <c r="P407" s="20">
        <f t="shared" si="40"/>
        <v>279.21754709727031</v>
      </c>
      <c r="R407" s="17">
        <f t="shared" si="41"/>
        <v>-0.27202899300975142</v>
      </c>
    </row>
    <row r="408" spans="5:18" x14ac:dyDescent="0.2">
      <c r="E408" s="26"/>
      <c r="F408" t="s">
        <v>8219</v>
      </c>
      <c r="G408" s="24">
        <v>25</v>
      </c>
      <c r="H408" s="25">
        <f t="shared" si="36"/>
        <v>-169.42517162471395</v>
      </c>
      <c r="I408" s="20">
        <f t="shared" si="37"/>
        <v>28704.888780063779</v>
      </c>
      <c r="K408" s="17">
        <f t="shared" si="38"/>
        <v>-0.20066960827860286</v>
      </c>
      <c r="L408" s="26"/>
      <c r="M408" t="s">
        <v>8221</v>
      </c>
      <c r="N408" s="24">
        <v>1</v>
      </c>
      <c r="O408" s="25">
        <f t="shared" si="39"/>
        <v>-16.709803921568628</v>
      </c>
      <c r="P408" s="20">
        <f t="shared" si="40"/>
        <v>279.21754709727031</v>
      </c>
      <c r="R408" s="17">
        <f t="shared" si="41"/>
        <v>-0.27202899300975142</v>
      </c>
    </row>
    <row r="409" spans="5:18" x14ac:dyDescent="0.2">
      <c r="E409" s="26"/>
      <c r="F409" t="s">
        <v>8219</v>
      </c>
      <c r="G409" s="24">
        <v>25</v>
      </c>
      <c r="H409" s="25">
        <f t="shared" si="36"/>
        <v>-169.42517162471395</v>
      </c>
      <c r="I409" s="20">
        <f t="shared" si="37"/>
        <v>28704.888780063779</v>
      </c>
      <c r="K409" s="17">
        <f t="shared" si="38"/>
        <v>-0.20066960827860286</v>
      </c>
      <c r="L409" s="26"/>
      <c r="M409" t="s">
        <v>8221</v>
      </c>
      <c r="N409" s="24">
        <v>1</v>
      </c>
      <c r="O409" s="25">
        <f t="shared" si="39"/>
        <v>-16.709803921568628</v>
      </c>
      <c r="P409" s="20">
        <f t="shared" si="40"/>
        <v>279.21754709727031</v>
      </c>
      <c r="R409" s="17">
        <f t="shared" si="41"/>
        <v>-0.27202899300975142</v>
      </c>
    </row>
    <row r="410" spans="5:18" x14ac:dyDescent="0.2">
      <c r="E410" s="26"/>
      <c r="F410" t="s">
        <v>8219</v>
      </c>
      <c r="G410" s="24">
        <v>25</v>
      </c>
      <c r="H410" s="25">
        <f t="shared" si="36"/>
        <v>-169.42517162471395</v>
      </c>
      <c r="I410" s="20">
        <f t="shared" si="37"/>
        <v>28704.888780063779</v>
      </c>
      <c r="K410" s="17">
        <f t="shared" si="38"/>
        <v>-0.20066960827860286</v>
      </c>
      <c r="L410" s="26"/>
      <c r="M410" t="s">
        <v>8221</v>
      </c>
      <c r="N410" s="24">
        <v>1</v>
      </c>
      <c r="O410" s="25">
        <f t="shared" si="39"/>
        <v>-16.709803921568628</v>
      </c>
      <c r="P410" s="20">
        <f t="shared" si="40"/>
        <v>279.21754709727031</v>
      </c>
      <c r="R410" s="17">
        <f t="shared" si="41"/>
        <v>-0.27202899300975142</v>
      </c>
    </row>
    <row r="411" spans="5:18" x14ac:dyDescent="0.2">
      <c r="E411" s="26"/>
      <c r="F411" t="s">
        <v>8219</v>
      </c>
      <c r="G411" s="24">
        <v>25</v>
      </c>
      <c r="H411" s="25">
        <f t="shared" si="36"/>
        <v>-169.42517162471395</v>
      </c>
      <c r="I411" s="20">
        <f t="shared" si="37"/>
        <v>28704.888780063779</v>
      </c>
      <c r="K411" s="17">
        <f t="shared" si="38"/>
        <v>-0.20066960827860286</v>
      </c>
      <c r="L411" s="26"/>
      <c r="M411" t="s">
        <v>8221</v>
      </c>
      <c r="N411" s="24">
        <v>1</v>
      </c>
      <c r="O411" s="25">
        <f t="shared" si="39"/>
        <v>-16.709803921568628</v>
      </c>
      <c r="P411" s="20">
        <f t="shared" si="40"/>
        <v>279.21754709727031</v>
      </c>
      <c r="R411" s="17">
        <f t="shared" si="41"/>
        <v>-0.27202899300975142</v>
      </c>
    </row>
    <row r="412" spans="5:18" x14ac:dyDescent="0.2">
      <c r="E412" s="26"/>
      <c r="F412" t="s">
        <v>8219</v>
      </c>
      <c r="G412" s="24">
        <v>25</v>
      </c>
      <c r="H412" s="25">
        <f t="shared" si="36"/>
        <v>-169.42517162471395</v>
      </c>
      <c r="I412" s="20">
        <f t="shared" si="37"/>
        <v>28704.888780063779</v>
      </c>
      <c r="K412" s="17">
        <f t="shared" si="38"/>
        <v>-0.20066960827860286</v>
      </c>
      <c r="L412" s="26"/>
      <c r="M412" t="s">
        <v>8221</v>
      </c>
      <c r="N412" s="24">
        <v>1</v>
      </c>
      <c r="O412" s="25">
        <f t="shared" si="39"/>
        <v>-16.709803921568628</v>
      </c>
      <c r="P412" s="20">
        <f t="shared" si="40"/>
        <v>279.21754709727031</v>
      </c>
      <c r="R412" s="17">
        <f t="shared" si="41"/>
        <v>-0.27202899300975142</v>
      </c>
    </row>
    <row r="413" spans="5:18" x14ac:dyDescent="0.2">
      <c r="E413" s="26"/>
      <c r="F413" t="s">
        <v>8219</v>
      </c>
      <c r="G413" s="24">
        <v>25</v>
      </c>
      <c r="H413" s="25">
        <f t="shared" si="36"/>
        <v>-169.42517162471395</v>
      </c>
      <c r="I413" s="20">
        <f t="shared" si="37"/>
        <v>28704.888780063779</v>
      </c>
      <c r="K413" s="17">
        <f t="shared" si="38"/>
        <v>-0.20066960827860286</v>
      </c>
      <c r="L413" s="26"/>
      <c r="M413" t="s">
        <v>8221</v>
      </c>
      <c r="N413" s="24">
        <v>1</v>
      </c>
      <c r="O413" s="25">
        <f t="shared" si="39"/>
        <v>-16.709803921568628</v>
      </c>
      <c r="P413" s="20">
        <f t="shared" si="40"/>
        <v>279.21754709727031</v>
      </c>
      <c r="R413" s="17">
        <f t="shared" si="41"/>
        <v>-0.27202899300975142</v>
      </c>
    </row>
    <row r="414" spans="5:18" x14ac:dyDescent="0.2">
      <c r="E414" s="26"/>
      <c r="F414" t="s">
        <v>8219</v>
      </c>
      <c r="G414" s="24">
        <v>25</v>
      </c>
      <c r="H414" s="25">
        <f t="shared" si="36"/>
        <v>-169.42517162471395</v>
      </c>
      <c r="I414" s="20">
        <f t="shared" si="37"/>
        <v>28704.888780063779</v>
      </c>
      <c r="K414" s="17">
        <f t="shared" si="38"/>
        <v>-0.20066960827860286</v>
      </c>
      <c r="L414" s="26"/>
      <c r="M414" t="s">
        <v>8221</v>
      </c>
      <c r="N414" s="24">
        <v>1</v>
      </c>
      <c r="O414" s="25">
        <f t="shared" si="39"/>
        <v>-16.709803921568628</v>
      </c>
      <c r="P414" s="20">
        <f t="shared" si="40"/>
        <v>279.21754709727031</v>
      </c>
      <c r="R414" s="17">
        <f t="shared" si="41"/>
        <v>-0.27202899300975142</v>
      </c>
    </row>
    <row r="415" spans="5:18" x14ac:dyDescent="0.2">
      <c r="E415" s="26"/>
      <c r="F415" t="s">
        <v>8219</v>
      </c>
      <c r="G415" s="24">
        <v>25</v>
      </c>
      <c r="H415" s="25">
        <f t="shared" si="36"/>
        <v>-169.42517162471395</v>
      </c>
      <c r="I415" s="20">
        <f t="shared" si="37"/>
        <v>28704.888780063779</v>
      </c>
      <c r="K415" s="17">
        <f t="shared" si="38"/>
        <v>-0.20066960827860286</v>
      </c>
      <c r="L415" s="26"/>
      <c r="M415" t="s">
        <v>8221</v>
      </c>
      <c r="N415" s="24">
        <v>1</v>
      </c>
      <c r="O415" s="25">
        <f t="shared" si="39"/>
        <v>-16.709803921568628</v>
      </c>
      <c r="P415" s="20">
        <f t="shared" si="40"/>
        <v>279.21754709727031</v>
      </c>
      <c r="R415" s="17">
        <f t="shared" si="41"/>
        <v>-0.27202899300975142</v>
      </c>
    </row>
    <row r="416" spans="5:18" x14ac:dyDescent="0.2">
      <c r="E416" s="26"/>
      <c r="F416" t="s">
        <v>8219</v>
      </c>
      <c r="G416" s="24">
        <v>25</v>
      </c>
      <c r="H416" s="25">
        <f t="shared" si="36"/>
        <v>-169.42517162471395</v>
      </c>
      <c r="I416" s="20">
        <f t="shared" si="37"/>
        <v>28704.888780063779</v>
      </c>
      <c r="K416" s="17">
        <f t="shared" si="38"/>
        <v>-0.20066960827860286</v>
      </c>
      <c r="L416" s="26"/>
      <c r="M416" t="s">
        <v>8221</v>
      </c>
      <c r="N416" s="24">
        <v>1</v>
      </c>
      <c r="O416" s="25">
        <f t="shared" si="39"/>
        <v>-16.709803921568628</v>
      </c>
      <c r="P416" s="20">
        <f t="shared" si="40"/>
        <v>279.21754709727031</v>
      </c>
      <c r="R416" s="17">
        <f t="shared" si="41"/>
        <v>-0.27202899300975142</v>
      </c>
    </row>
    <row r="417" spans="5:18" x14ac:dyDescent="0.2">
      <c r="E417" s="26"/>
      <c r="F417" t="s">
        <v>8219</v>
      </c>
      <c r="G417" s="24">
        <v>25</v>
      </c>
      <c r="H417" s="25">
        <f t="shared" si="36"/>
        <v>-169.42517162471395</v>
      </c>
      <c r="I417" s="20">
        <f t="shared" si="37"/>
        <v>28704.888780063779</v>
      </c>
      <c r="K417" s="17">
        <f t="shared" si="38"/>
        <v>-0.20066960827860286</v>
      </c>
      <c r="L417" s="26"/>
      <c r="M417" t="s">
        <v>8221</v>
      </c>
      <c r="N417" s="24">
        <v>1</v>
      </c>
      <c r="O417" s="25">
        <f t="shared" si="39"/>
        <v>-16.709803921568628</v>
      </c>
      <c r="P417" s="20">
        <f t="shared" si="40"/>
        <v>279.21754709727031</v>
      </c>
      <c r="R417" s="17">
        <f t="shared" si="41"/>
        <v>-0.27202899300975142</v>
      </c>
    </row>
    <row r="418" spans="5:18" x14ac:dyDescent="0.2">
      <c r="E418" s="26"/>
      <c r="F418" t="s">
        <v>8219</v>
      </c>
      <c r="G418" s="24">
        <v>25</v>
      </c>
      <c r="H418" s="25">
        <f t="shared" si="36"/>
        <v>-169.42517162471395</v>
      </c>
      <c r="I418" s="20">
        <f t="shared" si="37"/>
        <v>28704.888780063779</v>
      </c>
      <c r="K418" s="17">
        <f t="shared" si="38"/>
        <v>-0.20066960827860286</v>
      </c>
      <c r="L418" s="26"/>
      <c r="M418" t="s">
        <v>8221</v>
      </c>
      <c r="N418" s="24">
        <v>1</v>
      </c>
      <c r="O418" s="25">
        <f t="shared" si="39"/>
        <v>-16.709803921568628</v>
      </c>
      <c r="P418" s="20">
        <f t="shared" si="40"/>
        <v>279.21754709727031</v>
      </c>
      <c r="R418" s="17">
        <f t="shared" si="41"/>
        <v>-0.27202899300975142</v>
      </c>
    </row>
    <row r="419" spans="5:18" x14ac:dyDescent="0.2">
      <c r="E419" s="26"/>
      <c r="F419" t="s">
        <v>8219</v>
      </c>
      <c r="G419" s="24">
        <v>25</v>
      </c>
      <c r="H419" s="25">
        <f t="shared" si="36"/>
        <v>-169.42517162471395</v>
      </c>
      <c r="I419" s="20">
        <f t="shared" si="37"/>
        <v>28704.888780063779</v>
      </c>
      <c r="K419" s="17">
        <f t="shared" si="38"/>
        <v>-0.20066960827860286</v>
      </c>
      <c r="L419" s="26"/>
      <c r="M419" t="s">
        <v>8221</v>
      </c>
      <c r="N419" s="24">
        <v>1</v>
      </c>
      <c r="O419" s="25">
        <f t="shared" si="39"/>
        <v>-16.709803921568628</v>
      </c>
      <c r="P419" s="20">
        <f t="shared" si="40"/>
        <v>279.21754709727031</v>
      </c>
      <c r="R419" s="17">
        <f t="shared" si="41"/>
        <v>-0.27202899300975142</v>
      </c>
    </row>
    <row r="420" spans="5:18" x14ac:dyDescent="0.2">
      <c r="E420" s="26"/>
      <c r="F420" t="s">
        <v>8219</v>
      </c>
      <c r="G420" s="24">
        <v>25</v>
      </c>
      <c r="H420" s="25">
        <f t="shared" si="36"/>
        <v>-169.42517162471395</v>
      </c>
      <c r="I420" s="20">
        <f t="shared" si="37"/>
        <v>28704.888780063779</v>
      </c>
      <c r="K420" s="17">
        <f t="shared" si="38"/>
        <v>-0.20066960827860286</v>
      </c>
      <c r="L420" s="26"/>
      <c r="M420" t="s">
        <v>8221</v>
      </c>
      <c r="N420" s="24">
        <v>1</v>
      </c>
      <c r="O420" s="25">
        <f t="shared" si="39"/>
        <v>-16.709803921568628</v>
      </c>
      <c r="P420" s="20">
        <f t="shared" si="40"/>
        <v>279.21754709727031</v>
      </c>
      <c r="R420" s="17">
        <f t="shared" si="41"/>
        <v>-0.27202899300975142</v>
      </c>
    </row>
    <row r="421" spans="5:18" x14ac:dyDescent="0.2">
      <c r="E421" s="26"/>
      <c r="F421" t="s">
        <v>8219</v>
      </c>
      <c r="G421" s="24">
        <v>25</v>
      </c>
      <c r="H421" s="25">
        <f t="shared" si="36"/>
        <v>-169.42517162471395</v>
      </c>
      <c r="I421" s="20">
        <f t="shared" si="37"/>
        <v>28704.888780063779</v>
      </c>
      <c r="K421" s="17">
        <f t="shared" si="38"/>
        <v>-0.20066960827860286</v>
      </c>
      <c r="L421" s="26"/>
      <c r="M421" t="s">
        <v>8221</v>
      </c>
      <c r="N421" s="24">
        <v>1</v>
      </c>
      <c r="O421" s="25">
        <f t="shared" si="39"/>
        <v>-16.709803921568628</v>
      </c>
      <c r="P421" s="20">
        <f t="shared" si="40"/>
        <v>279.21754709727031</v>
      </c>
      <c r="R421" s="17">
        <f t="shared" si="41"/>
        <v>-0.27202899300975142</v>
      </c>
    </row>
    <row r="422" spans="5:18" x14ac:dyDescent="0.2">
      <c r="E422" s="26"/>
      <c r="F422" t="s">
        <v>8219</v>
      </c>
      <c r="G422" s="24">
        <v>25</v>
      </c>
      <c r="H422" s="25">
        <f t="shared" si="36"/>
        <v>-169.42517162471395</v>
      </c>
      <c r="I422" s="20">
        <f t="shared" si="37"/>
        <v>28704.888780063779</v>
      </c>
      <c r="K422" s="17">
        <f t="shared" si="38"/>
        <v>-0.20066960827860286</v>
      </c>
      <c r="L422" s="26"/>
      <c r="M422" t="s">
        <v>8221</v>
      </c>
      <c r="N422" s="24">
        <v>1</v>
      </c>
      <c r="O422" s="25">
        <f t="shared" si="39"/>
        <v>-16.709803921568628</v>
      </c>
      <c r="P422" s="20">
        <f t="shared" si="40"/>
        <v>279.21754709727031</v>
      </c>
      <c r="R422" s="17">
        <f t="shared" si="41"/>
        <v>-0.27202899300975142</v>
      </c>
    </row>
    <row r="423" spans="5:18" x14ac:dyDescent="0.2">
      <c r="E423" s="26"/>
      <c r="F423" t="s">
        <v>8219</v>
      </c>
      <c r="G423" s="24">
        <v>25</v>
      </c>
      <c r="H423" s="25">
        <f t="shared" si="36"/>
        <v>-169.42517162471395</v>
      </c>
      <c r="I423" s="20">
        <f t="shared" si="37"/>
        <v>28704.888780063779</v>
      </c>
      <c r="K423" s="17">
        <f t="shared" si="38"/>
        <v>-0.20066960827860286</v>
      </c>
      <c r="L423" s="26"/>
      <c r="M423" t="s">
        <v>8221</v>
      </c>
      <c r="N423" s="24">
        <v>1</v>
      </c>
      <c r="O423" s="25">
        <f t="shared" si="39"/>
        <v>-16.709803921568628</v>
      </c>
      <c r="P423" s="20">
        <f t="shared" si="40"/>
        <v>279.21754709727031</v>
      </c>
      <c r="R423" s="17">
        <f t="shared" si="41"/>
        <v>-0.27202899300975142</v>
      </c>
    </row>
    <row r="424" spans="5:18" x14ac:dyDescent="0.2">
      <c r="E424" s="26"/>
      <c r="F424" t="s">
        <v>8219</v>
      </c>
      <c r="G424" s="24">
        <v>25</v>
      </c>
      <c r="H424" s="25">
        <f t="shared" si="36"/>
        <v>-169.42517162471395</v>
      </c>
      <c r="I424" s="20">
        <f t="shared" si="37"/>
        <v>28704.888780063779</v>
      </c>
      <c r="K424" s="17">
        <f t="shared" si="38"/>
        <v>-0.20066960827860286</v>
      </c>
      <c r="L424" s="26"/>
      <c r="M424" t="s">
        <v>8221</v>
      </c>
      <c r="N424" s="24">
        <v>1</v>
      </c>
      <c r="O424" s="25">
        <f t="shared" si="39"/>
        <v>-16.709803921568628</v>
      </c>
      <c r="P424" s="20">
        <f t="shared" si="40"/>
        <v>279.21754709727031</v>
      </c>
      <c r="R424" s="17">
        <f t="shared" si="41"/>
        <v>-0.27202899300975142</v>
      </c>
    </row>
    <row r="425" spans="5:18" x14ac:dyDescent="0.2">
      <c r="E425" s="26"/>
      <c r="F425" t="s">
        <v>8219</v>
      </c>
      <c r="G425" s="24">
        <v>25</v>
      </c>
      <c r="H425" s="25">
        <f t="shared" si="36"/>
        <v>-169.42517162471395</v>
      </c>
      <c r="I425" s="20">
        <f t="shared" si="37"/>
        <v>28704.888780063779</v>
      </c>
      <c r="K425" s="17">
        <f t="shared" si="38"/>
        <v>-0.20066960827860286</v>
      </c>
      <c r="L425" s="26"/>
      <c r="M425" t="s">
        <v>8221</v>
      </c>
      <c r="N425" s="24">
        <v>1</v>
      </c>
      <c r="O425" s="25">
        <f t="shared" si="39"/>
        <v>-16.709803921568628</v>
      </c>
      <c r="P425" s="20">
        <f t="shared" si="40"/>
        <v>279.21754709727031</v>
      </c>
      <c r="R425" s="17">
        <f t="shared" si="41"/>
        <v>-0.27202899300975142</v>
      </c>
    </row>
    <row r="426" spans="5:18" x14ac:dyDescent="0.2">
      <c r="E426" s="26"/>
      <c r="F426" t="s">
        <v>8219</v>
      </c>
      <c r="G426" s="24">
        <v>25</v>
      </c>
      <c r="H426" s="25">
        <f t="shared" si="36"/>
        <v>-169.42517162471395</v>
      </c>
      <c r="I426" s="20">
        <f t="shared" si="37"/>
        <v>28704.888780063779</v>
      </c>
      <c r="K426" s="17">
        <f t="shared" si="38"/>
        <v>-0.20066960827860286</v>
      </c>
      <c r="L426" s="26"/>
      <c r="M426" t="s">
        <v>8221</v>
      </c>
      <c r="N426" s="24">
        <v>1</v>
      </c>
      <c r="O426" s="25">
        <f t="shared" si="39"/>
        <v>-16.709803921568628</v>
      </c>
      <c r="P426" s="20">
        <f t="shared" si="40"/>
        <v>279.21754709727031</v>
      </c>
      <c r="R426" s="17">
        <f t="shared" si="41"/>
        <v>-0.27202899300975142</v>
      </c>
    </row>
    <row r="427" spans="5:18" x14ac:dyDescent="0.2">
      <c r="E427" s="26"/>
      <c r="F427" t="s">
        <v>8219</v>
      </c>
      <c r="G427" s="24">
        <v>25</v>
      </c>
      <c r="H427" s="25">
        <f t="shared" si="36"/>
        <v>-169.42517162471395</v>
      </c>
      <c r="I427" s="20">
        <f t="shared" si="37"/>
        <v>28704.888780063779</v>
      </c>
      <c r="K427" s="17">
        <f t="shared" si="38"/>
        <v>-0.20066960827860286</v>
      </c>
      <c r="L427" s="26"/>
      <c r="M427" t="s">
        <v>8221</v>
      </c>
      <c r="N427" s="24">
        <v>1</v>
      </c>
      <c r="O427" s="25">
        <f t="shared" si="39"/>
        <v>-16.709803921568628</v>
      </c>
      <c r="P427" s="20">
        <f t="shared" si="40"/>
        <v>279.21754709727031</v>
      </c>
      <c r="R427" s="17">
        <f t="shared" si="41"/>
        <v>-0.27202899300975142</v>
      </c>
    </row>
    <row r="428" spans="5:18" x14ac:dyDescent="0.2">
      <c r="E428" s="26"/>
      <c r="F428" t="s">
        <v>8219</v>
      </c>
      <c r="G428" s="24">
        <v>25</v>
      </c>
      <c r="H428" s="25">
        <f t="shared" si="36"/>
        <v>-169.42517162471395</v>
      </c>
      <c r="I428" s="20">
        <f t="shared" si="37"/>
        <v>28704.888780063779</v>
      </c>
      <c r="K428" s="17">
        <f t="shared" si="38"/>
        <v>-0.20066960827860286</v>
      </c>
      <c r="L428" s="26"/>
      <c r="M428" t="s">
        <v>8221</v>
      </c>
      <c r="N428" s="24">
        <v>1</v>
      </c>
      <c r="O428" s="25">
        <f t="shared" si="39"/>
        <v>-16.709803921568628</v>
      </c>
      <c r="P428" s="20">
        <f t="shared" si="40"/>
        <v>279.21754709727031</v>
      </c>
      <c r="R428" s="17">
        <f t="shared" si="41"/>
        <v>-0.27202899300975142</v>
      </c>
    </row>
    <row r="429" spans="5:18" x14ac:dyDescent="0.2">
      <c r="E429" s="26"/>
      <c r="F429" t="s">
        <v>8219</v>
      </c>
      <c r="G429" s="24">
        <v>25</v>
      </c>
      <c r="H429" s="25">
        <f t="shared" si="36"/>
        <v>-169.42517162471395</v>
      </c>
      <c r="I429" s="20">
        <f t="shared" si="37"/>
        <v>28704.888780063779</v>
      </c>
      <c r="K429" s="17">
        <f t="shared" si="38"/>
        <v>-0.20066960827860286</v>
      </c>
      <c r="L429" s="26"/>
      <c r="M429" t="s">
        <v>8221</v>
      </c>
      <c r="N429" s="24">
        <v>1</v>
      </c>
      <c r="O429" s="25">
        <f t="shared" si="39"/>
        <v>-16.709803921568628</v>
      </c>
      <c r="P429" s="20">
        <f t="shared" si="40"/>
        <v>279.21754709727031</v>
      </c>
      <c r="R429" s="17">
        <f t="shared" si="41"/>
        <v>-0.27202899300975142</v>
      </c>
    </row>
    <row r="430" spans="5:18" x14ac:dyDescent="0.2">
      <c r="E430" s="26"/>
      <c r="F430" t="s">
        <v>8219</v>
      </c>
      <c r="G430" s="24">
        <v>25</v>
      </c>
      <c r="H430" s="25">
        <f t="shared" si="36"/>
        <v>-169.42517162471395</v>
      </c>
      <c r="I430" s="20">
        <f t="shared" si="37"/>
        <v>28704.888780063779</v>
      </c>
      <c r="K430" s="17">
        <f t="shared" si="38"/>
        <v>-0.20066960827860286</v>
      </c>
      <c r="L430" s="26"/>
      <c r="M430" t="s">
        <v>8221</v>
      </c>
      <c r="N430" s="24">
        <v>1</v>
      </c>
      <c r="O430" s="25">
        <f t="shared" si="39"/>
        <v>-16.709803921568628</v>
      </c>
      <c r="P430" s="20">
        <f t="shared" si="40"/>
        <v>279.21754709727031</v>
      </c>
      <c r="R430" s="17">
        <f t="shared" si="41"/>
        <v>-0.27202899300975142</v>
      </c>
    </row>
    <row r="431" spans="5:18" x14ac:dyDescent="0.2">
      <c r="E431" s="26"/>
      <c r="F431" t="s">
        <v>8219</v>
      </c>
      <c r="G431" s="24">
        <v>25</v>
      </c>
      <c r="H431" s="25">
        <f t="shared" si="36"/>
        <v>-169.42517162471395</v>
      </c>
      <c r="I431" s="20">
        <f t="shared" si="37"/>
        <v>28704.888780063779</v>
      </c>
      <c r="K431" s="17">
        <f t="shared" si="38"/>
        <v>-0.20066960827860286</v>
      </c>
      <c r="L431" s="26"/>
      <c r="M431" t="s">
        <v>8221</v>
      </c>
      <c r="N431" s="24">
        <v>1</v>
      </c>
      <c r="O431" s="25">
        <f t="shared" si="39"/>
        <v>-16.709803921568628</v>
      </c>
      <c r="P431" s="20">
        <f t="shared" si="40"/>
        <v>279.21754709727031</v>
      </c>
      <c r="R431" s="17">
        <f t="shared" si="41"/>
        <v>-0.27202899300975142</v>
      </c>
    </row>
    <row r="432" spans="5:18" x14ac:dyDescent="0.2">
      <c r="E432" s="26"/>
      <c r="F432" t="s">
        <v>8219</v>
      </c>
      <c r="G432" s="24">
        <v>25</v>
      </c>
      <c r="H432" s="25">
        <f t="shared" si="36"/>
        <v>-169.42517162471395</v>
      </c>
      <c r="I432" s="20">
        <f t="shared" si="37"/>
        <v>28704.888780063779</v>
      </c>
      <c r="K432" s="17">
        <f t="shared" si="38"/>
        <v>-0.20066960827860286</v>
      </c>
      <c r="L432" s="26"/>
      <c r="M432" t="s">
        <v>8221</v>
      </c>
      <c r="N432" s="24">
        <v>1</v>
      </c>
      <c r="O432" s="25">
        <f t="shared" si="39"/>
        <v>-16.709803921568628</v>
      </c>
      <c r="P432" s="20">
        <f t="shared" si="40"/>
        <v>279.21754709727031</v>
      </c>
      <c r="R432" s="17">
        <f t="shared" si="41"/>
        <v>-0.27202899300975142</v>
      </c>
    </row>
    <row r="433" spans="5:18" x14ac:dyDescent="0.2">
      <c r="E433" s="26"/>
      <c r="F433" t="s">
        <v>8219</v>
      </c>
      <c r="G433" s="24">
        <v>25</v>
      </c>
      <c r="H433" s="25">
        <f t="shared" si="36"/>
        <v>-169.42517162471395</v>
      </c>
      <c r="I433" s="20">
        <f t="shared" si="37"/>
        <v>28704.888780063779</v>
      </c>
      <c r="K433" s="17">
        <f t="shared" si="38"/>
        <v>-0.20066960827860286</v>
      </c>
      <c r="L433" s="26"/>
      <c r="M433" t="s">
        <v>8221</v>
      </c>
      <c r="N433" s="24">
        <v>1</v>
      </c>
      <c r="O433" s="25">
        <f t="shared" si="39"/>
        <v>-16.709803921568628</v>
      </c>
      <c r="P433" s="20">
        <f t="shared" si="40"/>
        <v>279.21754709727031</v>
      </c>
      <c r="R433" s="17">
        <f t="shared" si="41"/>
        <v>-0.27202899300975142</v>
      </c>
    </row>
    <row r="434" spans="5:18" x14ac:dyDescent="0.2">
      <c r="E434" s="26"/>
      <c r="F434" t="s">
        <v>8219</v>
      </c>
      <c r="G434" s="24">
        <v>25</v>
      </c>
      <c r="H434" s="25">
        <f t="shared" si="36"/>
        <v>-169.42517162471395</v>
      </c>
      <c r="I434" s="20">
        <f t="shared" si="37"/>
        <v>28704.888780063779</v>
      </c>
      <c r="K434" s="17">
        <f t="shared" si="38"/>
        <v>-0.20066960827860286</v>
      </c>
      <c r="L434" s="26"/>
      <c r="M434" t="s">
        <v>8221</v>
      </c>
      <c r="N434" s="24">
        <v>1</v>
      </c>
      <c r="O434" s="25">
        <f t="shared" si="39"/>
        <v>-16.709803921568628</v>
      </c>
      <c r="P434" s="20">
        <f t="shared" si="40"/>
        <v>279.21754709727031</v>
      </c>
      <c r="R434" s="17">
        <f t="shared" si="41"/>
        <v>-0.27202899300975142</v>
      </c>
    </row>
    <row r="435" spans="5:18" x14ac:dyDescent="0.2">
      <c r="E435" s="26"/>
      <c r="F435" t="s">
        <v>8219</v>
      </c>
      <c r="G435" s="24">
        <v>25</v>
      </c>
      <c r="H435" s="25">
        <f t="shared" si="36"/>
        <v>-169.42517162471395</v>
      </c>
      <c r="I435" s="20">
        <f t="shared" si="37"/>
        <v>28704.888780063779</v>
      </c>
      <c r="K435" s="17">
        <f t="shared" si="38"/>
        <v>-0.20066960827860286</v>
      </c>
      <c r="L435" s="26"/>
      <c r="M435" t="s">
        <v>8221</v>
      </c>
      <c r="N435" s="24">
        <v>1</v>
      </c>
      <c r="O435" s="25">
        <f t="shared" si="39"/>
        <v>-16.709803921568628</v>
      </c>
      <c r="P435" s="20">
        <f t="shared" si="40"/>
        <v>279.21754709727031</v>
      </c>
      <c r="R435" s="17">
        <f t="shared" si="41"/>
        <v>-0.27202899300975142</v>
      </c>
    </row>
    <row r="436" spans="5:18" x14ac:dyDescent="0.2">
      <c r="E436" s="26"/>
      <c r="F436" t="s">
        <v>8219</v>
      </c>
      <c r="G436" s="24">
        <v>25</v>
      </c>
      <c r="H436" s="25">
        <f t="shared" si="36"/>
        <v>-169.42517162471395</v>
      </c>
      <c r="I436" s="20">
        <f t="shared" si="37"/>
        <v>28704.888780063779</v>
      </c>
      <c r="K436" s="17">
        <f t="shared" si="38"/>
        <v>-0.20066960827860286</v>
      </c>
      <c r="L436" s="26"/>
      <c r="M436" t="s">
        <v>8221</v>
      </c>
      <c r="N436" s="24">
        <v>1</v>
      </c>
      <c r="O436" s="25">
        <f t="shared" si="39"/>
        <v>-16.709803921568628</v>
      </c>
      <c r="P436" s="20">
        <f t="shared" si="40"/>
        <v>279.21754709727031</v>
      </c>
      <c r="R436" s="17">
        <f t="shared" si="41"/>
        <v>-0.27202899300975142</v>
      </c>
    </row>
    <row r="437" spans="5:18" x14ac:dyDescent="0.2">
      <c r="E437" s="26"/>
      <c r="F437" t="s">
        <v>8219</v>
      </c>
      <c r="G437" s="24">
        <v>25</v>
      </c>
      <c r="H437" s="25">
        <f t="shared" si="36"/>
        <v>-169.42517162471395</v>
      </c>
      <c r="I437" s="20">
        <f t="shared" si="37"/>
        <v>28704.888780063779</v>
      </c>
      <c r="K437" s="17">
        <f t="shared" si="38"/>
        <v>-0.20066960827860286</v>
      </c>
      <c r="L437" s="26"/>
      <c r="M437" t="s">
        <v>8221</v>
      </c>
      <c r="N437" s="24">
        <v>1</v>
      </c>
      <c r="O437" s="25">
        <f t="shared" si="39"/>
        <v>-16.709803921568628</v>
      </c>
      <c r="P437" s="20">
        <f t="shared" si="40"/>
        <v>279.21754709727031</v>
      </c>
      <c r="R437" s="17">
        <f t="shared" si="41"/>
        <v>-0.27202899300975142</v>
      </c>
    </row>
    <row r="438" spans="5:18" x14ac:dyDescent="0.2">
      <c r="E438" s="26"/>
      <c r="F438" t="s">
        <v>8219</v>
      </c>
      <c r="G438" s="24">
        <v>25</v>
      </c>
      <c r="H438" s="25">
        <f t="shared" si="36"/>
        <v>-169.42517162471395</v>
      </c>
      <c r="I438" s="20">
        <f t="shared" si="37"/>
        <v>28704.888780063779</v>
      </c>
      <c r="K438" s="17">
        <f t="shared" si="38"/>
        <v>-0.20066960827860286</v>
      </c>
      <c r="L438" s="26"/>
      <c r="M438" t="s">
        <v>8221</v>
      </c>
      <c r="N438" s="24">
        <v>1</v>
      </c>
      <c r="O438" s="25">
        <f t="shared" si="39"/>
        <v>-16.709803921568628</v>
      </c>
      <c r="P438" s="20">
        <f t="shared" si="40"/>
        <v>279.21754709727031</v>
      </c>
      <c r="R438" s="17">
        <f t="shared" si="41"/>
        <v>-0.27202899300975142</v>
      </c>
    </row>
    <row r="439" spans="5:18" x14ac:dyDescent="0.2">
      <c r="E439" s="26"/>
      <c r="F439" t="s">
        <v>8219</v>
      </c>
      <c r="G439" s="24">
        <v>25</v>
      </c>
      <c r="H439" s="25">
        <f t="shared" si="36"/>
        <v>-169.42517162471395</v>
      </c>
      <c r="I439" s="20">
        <f t="shared" si="37"/>
        <v>28704.888780063779</v>
      </c>
      <c r="K439" s="17">
        <f t="shared" si="38"/>
        <v>-0.20066960827860286</v>
      </c>
      <c r="L439" s="26"/>
      <c r="M439" t="s">
        <v>8221</v>
      </c>
      <c r="N439" s="24">
        <v>1</v>
      </c>
      <c r="O439" s="25">
        <f t="shared" si="39"/>
        <v>-16.709803921568628</v>
      </c>
      <c r="P439" s="20">
        <f t="shared" si="40"/>
        <v>279.21754709727031</v>
      </c>
      <c r="R439" s="17">
        <f t="shared" si="41"/>
        <v>-0.27202899300975142</v>
      </c>
    </row>
    <row r="440" spans="5:18" x14ac:dyDescent="0.2">
      <c r="E440" s="26"/>
      <c r="F440" t="s">
        <v>8219</v>
      </c>
      <c r="G440" s="24">
        <v>26</v>
      </c>
      <c r="H440" s="25">
        <f t="shared" si="36"/>
        <v>-168.42517162471395</v>
      </c>
      <c r="I440" s="20">
        <f t="shared" si="37"/>
        <v>28367.03843681435</v>
      </c>
      <c r="K440" s="17">
        <f t="shared" si="38"/>
        <v>-0.19948519390643921</v>
      </c>
      <c r="L440" s="26"/>
      <c r="M440" t="s">
        <v>8221</v>
      </c>
      <c r="N440" s="24">
        <v>1</v>
      </c>
      <c r="O440" s="25">
        <f t="shared" si="39"/>
        <v>-16.709803921568628</v>
      </c>
      <c r="P440" s="20">
        <f t="shared" si="40"/>
        <v>279.21754709727031</v>
      </c>
      <c r="R440" s="17">
        <f t="shared" si="41"/>
        <v>-0.27202899300975142</v>
      </c>
    </row>
    <row r="441" spans="5:18" x14ac:dyDescent="0.2">
      <c r="E441" s="26"/>
      <c r="F441" t="s">
        <v>8219</v>
      </c>
      <c r="G441" s="24">
        <v>26</v>
      </c>
      <c r="H441" s="25">
        <f t="shared" si="36"/>
        <v>-168.42517162471395</v>
      </c>
      <c r="I441" s="20">
        <f t="shared" si="37"/>
        <v>28367.03843681435</v>
      </c>
      <c r="K441" s="17">
        <f t="shared" si="38"/>
        <v>-0.19948519390643921</v>
      </c>
      <c r="L441" s="26"/>
      <c r="M441" t="s">
        <v>8221</v>
      </c>
      <c r="N441" s="24">
        <v>1</v>
      </c>
      <c r="O441" s="25">
        <f t="shared" si="39"/>
        <v>-16.709803921568628</v>
      </c>
      <c r="P441" s="20">
        <f t="shared" si="40"/>
        <v>279.21754709727031</v>
      </c>
      <c r="R441" s="17">
        <f t="shared" si="41"/>
        <v>-0.27202899300975142</v>
      </c>
    </row>
    <row r="442" spans="5:18" x14ac:dyDescent="0.2">
      <c r="E442" s="26"/>
      <c r="F442" t="s">
        <v>8219</v>
      </c>
      <c r="G442" s="24">
        <v>26</v>
      </c>
      <c r="H442" s="25">
        <f t="shared" si="36"/>
        <v>-168.42517162471395</v>
      </c>
      <c r="I442" s="20">
        <f t="shared" si="37"/>
        <v>28367.03843681435</v>
      </c>
      <c r="K442" s="17">
        <f t="shared" si="38"/>
        <v>-0.19948519390643921</v>
      </c>
      <c r="L442" s="26"/>
      <c r="M442" t="s">
        <v>8221</v>
      </c>
      <c r="N442" s="24">
        <v>1</v>
      </c>
      <c r="O442" s="25">
        <f t="shared" si="39"/>
        <v>-16.709803921568628</v>
      </c>
      <c r="P442" s="20">
        <f t="shared" si="40"/>
        <v>279.21754709727031</v>
      </c>
      <c r="R442" s="17">
        <f t="shared" si="41"/>
        <v>-0.27202899300975142</v>
      </c>
    </row>
    <row r="443" spans="5:18" x14ac:dyDescent="0.2">
      <c r="E443" s="26"/>
      <c r="F443" t="s">
        <v>8219</v>
      </c>
      <c r="G443" s="24">
        <v>26</v>
      </c>
      <c r="H443" s="25">
        <f t="shared" si="36"/>
        <v>-168.42517162471395</v>
      </c>
      <c r="I443" s="20">
        <f t="shared" si="37"/>
        <v>28367.03843681435</v>
      </c>
      <c r="K443" s="17">
        <f t="shared" si="38"/>
        <v>-0.19948519390643921</v>
      </c>
      <c r="L443" s="26"/>
      <c r="M443" t="s">
        <v>8221</v>
      </c>
      <c r="N443" s="24">
        <v>1</v>
      </c>
      <c r="O443" s="25">
        <f t="shared" si="39"/>
        <v>-16.709803921568628</v>
      </c>
      <c r="P443" s="20">
        <f t="shared" si="40"/>
        <v>279.21754709727031</v>
      </c>
      <c r="R443" s="17">
        <f t="shared" si="41"/>
        <v>-0.27202899300975142</v>
      </c>
    </row>
    <row r="444" spans="5:18" x14ac:dyDescent="0.2">
      <c r="E444" s="26"/>
      <c r="F444" t="s">
        <v>8219</v>
      </c>
      <c r="G444" s="24">
        <v>26</v>
      </c>
      <c r="H444" s="25">
        <f t="shared" si="36"/>
        <v>-168.42517162471395</v>
      </c>
      <c r="I444" s="20">
        <f t="shared" si="37"/>
        <v>28367.03843681435</v>
      </c>
      <c r="K444" s="17">
        <f t="shared" si="38"/>
        <v>-0.19948519390643921</v>
      </c>
      <c r="L444" s="26"/>
      <c r="M444" t="s">
        <v>8221</v>
      </c>
      <c r="N444" s="24">
        <v>1</v>
      </c>
      <c r="O444" s="25">
        <f t="shared" si="39"/>
        <v>-16.709803921568628</v>
      </c>
      <c r="P444" s="20">
        <f t="shared" si="40"/>
        <v>279.21754709727031</v>
      </c>
      <c r="R444" s="17">
        <f t="shared" si="41"/>
        <v>-0.27202899300975142</v>
      </c>
    </row>
    <row r="445" spans="5:18" x14ac:dyDescent="0.2">
      <c r="E445" s="26"/>
      <c r="F445" t="s">
        <v>8219</v>
      </c>
      <c r="G445" s="24">
        <v>26</v>
      </c>
      <c r="H445" s="25">
        <f t="shared" si="36"/>
        <v>-168.42517162471395</v>
      </c>
      <c r="I445" s="20">
        <f t="shared" si="37"/>
        <v>28367.03843681435</v>
      </c>
      <c r="K445" s="17">
        <f t="shared" si="38"/>
        <v>-0.19948519390643921</v>
      </c>
      <c r="L445" s="26"/>
      <c r="M445" t="s">
        <v>8221</v>
      </c>
      <c r="N445" s="24">
        <v>1</v>
      </c>
      <c r="O445" s="25">
        <f t="shared" si="39"/>
        <v>-16.709803921568628</v>
      </c>
      <c r="P445" s="20">
        <f t="shared" si="40"/>
        <v>279.21754709727031</v>
      </c>
      <c r="R445" s="17">
        <f t="shared" si="41"/>
        <v>-0.27202899300975142</v>
      </c>
    </row>
    <row r="446" spans="5:18" x14ac:dyDescent="0.2">
      <c r="E446" s="26"/>
      <c r="F446" t="s">
        <v>8219</v>
      </c>
      <c r="G446" s="24">
        <v>26</v>
      </c>
      <c r="H446" s="25">
        <f t="shared" si="36"/>
        <v>-168.42517162471395</v>
      </c>
      <c r="I446" s="20">
        <f t="shared" si="37"/>
        <v>28367.03843681435</v>
      </c>
      <c r="K446" s="17">
        <f t="shared" si="38"/>
        <v>-0.19948519390643921</v>
      </c>
      <c r="L446" s="26"/>
      <c r="M446" t="s">
        <v>8221</v>
      </c>
      <c r="N446" s="24">
        <v>1</v>
      </c>
      <c r="O446" s="25">
        <f t="shared" si="39"/>
        <v>-16.709803921568628</v>
      </c>
      <c r="P446" s="20">
        <f t="shared" si="40"/>
        <v>279.21754709727031</v>
      </c>
      <c r="R446" s="17">
        <f t="shared" si="41"/>
        <v>-0.27202899300975142</v>
      </c>
    </row>
    <row r="447" spans="5:18" x14ac:dyDescent="0.2">
      <c r="E447" s="26"/>
      <c r="F447" t="s">
        <v>8219</v>
      </c>
      <c r="G447" s="24">
        <v>26</v>
      </c>
      <c r="H447" s="25">
        <f t="shared" si="36"/>
        <v>-168.42517162471395</v>
      </c>
      <c r="I447" s="20">
        <f t="shared" si="37"/>
        <v>28367.03843681435</v>
      </c>
      <c r="K447" s="17">
        <f t="shared" si="38"/>
        <v>-0.19948519390643921</v>
      </c>
      <c r="L447" s="26"/>
      <c r="M447" t="s">
        <v>8221</v>
      </c>
      <c r="N447" s="24">
        <v>1</v>
      </c>
      <c r="O447" s="25">
        <f t="shared" si="39"/>
        <v>-16.709803921568628</v>
      </c>
      <c r="P447" s="20">
        <f t="shared" si="40"/>
        <v>279.21754709727031</v>
      </c>
      <c r="R447" s="17">
        <f t="shared" si="41"/>
        <v>-0.27202899300975142</v>
      </c>
    </row>
    <row r="448" spans="5:18" x14ac:dyDescent="0.2">
      <c r="E448" s="26"/>
      <c r="F448" t="s">
        <v>8219</v>
      </c>
      <c r="G448" s="24">
        <v>26</v>
      </c>
      <c r="H448" s="25">
        <f t="shared" si="36"/>
        <v>-168.42517162471395</v>
      </c>
      <c r="I448" s="20">
        <f t="shared" si="37"/>
        <v>28367.03843681435</v>
      </c>
      <c r="K448" s="17">
        <f t="shared" si="38"/>
        <v>-0.19948519390643921</v>
      </c>
      <c r="L448" s="26"/>
      <c r="M448" t="s">
        <v>8221</v>
      </c>
      <c r="N448" s="24">
        <v>1</v>
      </c>
      <c r="O448" s="25">
        <f t="shared" si="39"/>
        <v>-16.709803921568628</v>
      </c>
      <c r="P448" s="20">
        <f t="shared" si="40"/>
        <v>279.21754709727031</v>
      </c>
      <c r="R448" s="17">
        <f t="shared" si="41"/>
        <v>-0.27202899300975142</v>
      </c>
    </row>
    <row r="449" spans="5:18" x14ac:dyDescent="0.2">
      <c r="E449" s="26"/>
      <c r="F449" t="s">
        <v>8219</v>
      </c>
      <c r="G449" s="24">
        <v>26</v>
      </c>
      <c r="H449" s="25">
        <f t="shared" si="36"/>
        <v>-168.42517162471395</v>
      </c>
      <c r="I449" s="20">
        <f t="shared" si="37"/>
        <v>28367.03843681435</v>
      </c>
      <c r="K449" s="17">
        <f t="shared" si="38"/>
        <v>-0.19948519390643921</v>
      </c>
      <c r="L449" s="26"/>
      <c r="M449" t="s">
        <v>8221</v>
      </c>
      <c r="N449" s="24">
        <v>1</v>
      </c>
      <c r="O449" s="25">
        <f t="shared" si="39"/>
        <v>-16.709803921568628</v>
      </c>
      <c r="P449" s="20">
        <f t="shared" si="40"/>
        <v>279.21754709727031</v>
      </c>
      <c r="R449" s="17">
        <f t="shared" si="41"/>
        <v>-0.27202899300975142</v>
      </c>
    </row>
    <row r="450" spans="5:18" x14ac:dyDescent="0.2">
      <c r="E450" s="26"/>
      <c r="F450" t="s">
        <v>8219</v>
      </c>
      <c r="G450" s="24">
        <v>26</v>
      </c>
      <c r="H450" s="25">
        <f t="shared" si="36"/>
        <v>-168.42517162471395</v>
      </c>
      <c r="I450" s="20">
        <f t="shared" si="37"/>
        <v>28367.03843681435</v>
      </c>
      <c r="K450" s="17">
        <f t="shared" si="38"/>
        <v>-0.19948519390643921</v>
      </c>
      <c r="L450" s="26"/>
      <c r="M450" t="s">
        <v>8221</v>
      </c>
      <c r="N450" s="24">
        <v>1</v>
      </c>
      <c r="O450" s="25">
        <f t="shared" si="39"/>
        <v>-16.709803921568628</v>
      </c>
      <c r="P450" s="20">
        <f t="shared" si="40"/>
        <v>279.21754709727031</v>
      </c>
      <c r="R450" s="17">
        <f t="shared" si="41"/>
        <v>-0.27202899300975142</v>
      </c>
    </row>
    <row r="451" spans="5:18" x14ac:dyDescent="0.2">
      <c r="E451" s="26"/>
      <c r="F451" t="s">
        <v>8219</v>
      </c>
      <c r="G451" s="24">
        <v>26</v>
      </c>
      <c r="H451" s="25">
        <f t="shared" ref="H451:H514" si="42">G451-$B$3</f>
        <v>-168.42517162471395</v>
      </c>
      <c r="I451" s="20">
        <f t="shared" ref="I451:I514" si="43">POWER(H451,2)</f>
        <v>28367.03843681435</v>
      </c>
      <c r="K451" s="17">
        <f t="shared" ref="K451:K514" si="44">(G451-$B$3)/$B$8</f>
        <v>-0.19948519390643921</v>
      </c>
      <c r="L451" s="26"/>
      <c r="M451" t="s">
        <v>8221</v>
      </c>
      <c r="N451" s="24">
        <v>1</v>
      </c>
      <c r="O451" s="25">
        <f t="shared" ref="O451:O514" si="45">N451-$C$3</f>
        <v>-16.709803921568628</v>
      </c>
      <c r="P451" s="20">
        <f t="shared" ref="P451:P514" si="46">POWER(O451,2)</f>
        <v>279.21754709727031</v>
      </c>
      <c r="R451" s="17">
        <f t="shared" ref="R451:R514" si="47">(N451-$C$3)/$C$8</f>
        <v>-0.27202899300975142</v>
      </c>
    </row>
    <row r="452" spans="5:18" x14ac:dyDescent="0.2">
      <c r="E452" s="26"/>
      <c r="F452" t="s">
        <v>8219</v>
      </c>
      <c r="G452" s="24">
        <v>26</v>
      </c>
      <c r="H452" s="25">
        <f t="shared" si="42"/>
        <v>-168.42517162471395</v>
      </c>
      <c r="I452" s="20">
        <f t="shared" si="43"/>
        <v>28367.03843681435</v>
      </c>
      <c r="K452" s="17">
        <f t="shared" si="44"/>
        <v>-0.19948519390643921</v>
      </c>
      <c r="L452" s="26"/>
      <c r="M452" t="s">
        <v>8221</v>
      </c>
      <c r="N452" s="24">
        <v>1</v>
      </c>
      <c r="O452" s="25">
        <f t="shared" si="45"/>
        <v>-16.709803921568628</v>
      </c>
      <c r="P452" s="20">
        <f t="shared" si="46"/>
        <v>279.21754709727031</v>
      </c>
      <c r="R452" s="17">
        <f t="shared" si="47"/>
        <v>-0.27202899300975142</v>
      </c>
    </row>
    <row r="453" spans="5:18" x14ac:dyDescent="0.2">
      <c r="E453" s="26"/>
      <c r="F453" t="s">
        <v>8219</v>
      </c>
      <c r="G453" s="24">
        <v>26</v>
      </c>
      <c r="H453" s="25">
        <f t="shared" si="42"/>
        <v>-168.42517162471395</v>
      </c>
      <c r="I453" s="20">
        <f t="shared" si="43"/>
        <v>28367.03843681435</v>
      </c>
      <c r="K453" s="17">
        <f t="shared" si="44"/>
        <v>-0.19948519390643921</v>
      </c>
      <c r="L453" s="26"/>
      <c r="M453" t="s">
        <v>8221</v>
      </c>
      <c r="N453" s="24">
        <v>1</v>
      </c>
      <c r="O453" s="25">
        <f t="shared" si="45"/>
        <v>-16.709803921568628</v>
      </c>
      <c r="P453" s="20">
        <f t="shared" si="46"/>
        <v>279.21754709727031</v>
      </c>
      <c r="R453" s="17">
        <f t="shared" si="47"/>
        <v>-0.27202899300975142</v>
      </c>
    </row>
    <row r="454" spans="5:18" x14ac:dyDescent="0.2">
      <c r="E454" s="26"/>
      <c r="F454" t="s">
        <v>8219</v>
      </c>
      <c r="G454" s="24">
        <v>26</v>
      </c>
      <c r="H454" s="25">
        <f t="shared" si="42"/>
        <v>-168.42517162471395</v>
      </c>
      <c r="I454" s="20">
        <f t="shared" si="43"/>
        <v>28367.03843681435</v>
      </c>
      <c r="K454" s="17">
        <f t="shared" si="44"/>
        <v>-0.19948519390643921</v>
      </c>
      <c r="L454" s="26"/>
      <c r="M454" t="s">
        <v>8221</v>
      </c>
      <c r="N454" s="24">
        <v>1</v>
      </c>
      <c r="O454" s="25">
        <f t="shared" si="45"/>
        <v>-16.709803921568628</v>
      </c>
      <c r="P454" s="20">
        <f t="shared" si="46"/>
        <v>279.21754709727031</v>
      </c>
      <c r="R454" s="17">
        <f t="shared" si="47"/>
        <v>-0.27202899300975142</v>
      </c>
    </row>
    <row r="455" spans="5:18" x14ac:dyDescent="0.2">
      <c r="E455" s="26"/>
      <c r="F455" t="s">
        <v>8219</v>
      </c>
      <c r="G455" s="24">
        <v>26</v>
      </c>
      <c r="H455" s="25">
        <f t="shared" si="42"/>
        <v>-168.42517162471395</v>
      </c>
      <c r="I455" s="20">
        <f t="shared" si="43"/>
        <v>28367.03843681435</v>
      </c>
      <c r="K455" s="17">
        <f t="shared" si="44"/>
        <v>-0.19948519390643921</v>
      </c>
      <c r="L455" s="26"/>
      <c r="M455" t="s">
        <v>8221</v>
      </c>
      <c r="N455" s="24">
        <v>1</v>
      </c>
      <c r="O455" s="25">
        <f t="shared" si="45"/>
        <v>-16.709803921568628</v>
      </c>
      <c r="P455" s="20">
        <f t="shared" si="46"/>
        <v>279.21754709727031</v>
      </c>
      <c r="R455" s="17">
        <f t="shared" si="47"/>
        <v>-0.27202899300975142</v>
      </c>
    </row>
    <row r="456" spans="5:18" x14ac:dyDescent="0.2">
      <c r="E456" s="26"/>
      <c r="F456" t="s">
        <v>8219</v>
      </c>
      <c r="G456" s="24">
        <v>26</v>
      </c>
      <c r="H456" s="25">
        <f t="shared" si="42"/>
        <v>-168.42517162471395</v>
      </c>
      <c r="I456" s="20">
        <f t="shared" si="43"/>
        <v>28367.03843681435</v>
      </c>
      <c r="K456" s="17">
        <f t="shared" si="44"/>
        <v>-0.19948519390643921</v>
      </c>
      <c r="L456" s="26"/>
      <c r="M456" t="s">
        <v>8221</v>
      </c>
      <c r="N456" s="24">
        <v>1</v>
      </c>
      <c r="O456" s="25">
        <f t="shared" si="45"/>
        <v>-16.709803921568628</v>
      </c>
      <c r="P456" s="20">
        <f t="shared" si="46"/>
        <v>279.21754709727031</v>
      </c>
      <c r="R456" s="17">
        <f t="shared" si="47"/>
        <v>-0.27202899300975142</v>
      </c>
    </row>
    <row r="457" spans="5:18" x14ac:dyDescent="0.2">
      <c r="E457" s="26"/>
      <c r="F457" t="s">
        <v>8219</v>
      </c>
      <c r="G457" s="24">
        <v>26</v>
      </c>
      <c r="H457" s="25">
        <f t="shared" si="42"/>
        <v>-168.42517162471395</v>
      </c>
      <c r="I457" s="20">
        <f t="shared" si="43"/>
        <v>28367.03843681435</v>
      </c>
      <c r="K457" s="17">
        <f t="shared" si="44"/>
        <v>-0.19948519390643921</v>
      </c>
      <c r="L457" s="26"/>
      <c r="M457" t="s">
        <v>8221</v>
      </c>
      <c r="N457" s="24">
        <v>1</v>
      </c>
      <c r="O457" s="25">
        <f t="shared" si="45"/>
        <v>-16.709803921568628</v>
      </c>
      <c r="P457" s="20">
        <f t="shared" si="46"/>
        <v>279.21754709727031</v>
      </c>
      <c r="R457" s="17">
        <f t="shared" si="47"/>
        <v>-0.27202899300975142</v>
      </c>
    </row>
    <row r="458" spans="5:18" x14ac:dyDescent="0.2">
      <c r="E458" s="26"/>
      <c r="F458" t="s">
        <v>8219</v>
      </c>
      <c r="G458" s="24">
        <v>26</v>
      </c>
      <c r="H458" s="25">
        <f t="shared" si="42"/>
        <v>-168.42517162471395</v>
      </c>
      <c r="I458" s="20">
        <f t="shared" si="43"/>
        <v>28367.03843681435</v>
      </c>
      <c r="K458" s="17">
        <f t="shared" si="44"/>
        <v>-0.19948519390643921</v>
      </c>
      <c r="L458" s="26"/>
      <c r="M458" t="s">
        <v>8221</v>
      </c>
      <c r="N458" s="24">
        <v>1</v>
      </c>
      <c r="O458" s="25">
        <f t="shared" si="45"/>
        <v>-16.709803921568628</v>
      </c>
      <c r="P458" s="20">
        <f t="shared" si="46"/>
        <v>279.21754709727031</v>
      </c>
      <c r="R458" s="17">
        <f t="shared" si="47"/>
        <v>-0.27202899300975142</v>
      </c>
    </row>
    <row r="459" spans="5:18" x14ac:dyDescent="0.2">
      <c r="E459" s="26"/>
      <c r="F459" t="s">
        <v>8219</v>
      </c>
      <c r="G459" s="24">
        <v>26</v>
      </c>
      <c r="H459" s="25">
        <f t="shared" si="42"/>
        <v>-168.42517162471395</v>
      </c>
      <c r="I459" s="20">
        <f t="shared" si="43"/>
        <v>28367.03843681435</v>
      </c>
      <c r="K459" s="17">
        <f t="shared" si="44"/>
        <v>-0.19948519390643921</v>
      </c>
      <c r="L459" s="26"/>
      <c r="M459" t="s">
        <v>8221</v>
      </c>
      <c r="N459" s="24">
        <v>1</v>
      </c>
      <c r="O459" s="25">
        <f t="shared" si="45"/>
        <v>-16.709803921568628</v>
      </c>
      <c r="P459" s="20">
        <f t="shared" si="46"/>
        <v>279.21754709727031</v>
      </c>
      <c r="R459" s="17">
        <f t="shared" si="47"/>
        <v>-0.27202899300975142</v>
      </c>
    </row>
    <row r="460" spans="5:18" x14ac:dyDescent="0.2">
      <c r="E460" s="26"/>
      <c r="F460" t="s">
        <v>8219</v>
      </c>
      <c r="G460" s="24">
        <v>26</v>
      </c>
      <c r="H460" s="25">
        <f t="shared" si="42"/>
        <v>-168.42517162471395</v>
      </c>
      <c r="I460" s="20">
        <f t="shared" si="43"/>
        <v>28367.03843681435</v>
      </c>
      <c r="K460" s="17">
        <f t="shared" si="44"/>
        <v>-0.19948519390643921</v>
      </c>
      <c r="L460" s="26"/>
      <c r="M460" t="s">
        <v>8221</v>
      </c>
      <c r="N460" s="24">
        <v>1</v>
      </c>
      <c r="O460" s="25">
        <f t="shared" si="45"/>
        <v>-16.709803921568628</v>
      </c>
      <c r="P460" s="20">
        <f t="shared" si="46"/>
        <v>279.21754709727031</v>
      </c>
      <c r="R460" s="17">
        <f t="shared" si="47"/>
        <v>-0.27202899300975142</v>
      </c>
    </row>
    <row r="461" spans="5:18" x14ac:dyDescent="0.2">
      <c r="E461" s="26"/>
      <c r="F461" t="s">
        <v>8219</v>
      </c>
      <c r="G461" s="24">
        <v>26</v>
      </c>
      <c r="H461" s="25">
        <f t="shared" si="42"/>
        <v>-168.42517162471395</v>
      </c>
      <c r="I461" s="20">
        <f t="shared" si="43"/>
        <v>28367.03843681435</v>
      </c>
      <c r="K461" s="17">
        <f t="shared" si="44"/>
        <v>-0.19948519390643921</v>
      </c>
      <c r="L461" s="26"/>
      <c r="M461" t="s">
        <v>8221</v>
      </c>
      <c r="N461" s="24">
        <v>1</v>
      </c>
      <c r="O461" s="25">
        <f t="shared" si="45"/>
        <v>-16.709803921568628</v>
      </c>
      <c r="P461" s="20">
        <f t="shared" si="46"/>
        <v>279.21754709727031</v>
      </c>
      <c r="R461" s="17">
        <f t="shared" si="47"/>
        <v>-0.27202899300975142</v>
      </c>
    </row>
    <row r="462" spans="5:18" x14ac:dyDescent="0.2">
      <c r="E462" s="26"/>
      <c r="F462" t="s">
        <v>8219</v>
      </c>
      <c r="G462" s="24">
        <v>26</v>
      </c>
      <c r="H462" s="25">
        <f t="shared" si="42"/>
        <v>-168.42517162471395</v>
      </c>
      <c r="I462" s="20">
        <f t="shared" si="43"/>
        <v>28367.03843681435</v>
      </c>
      <c r="K462" s="17">
        <f t="shared" si="44"/>
        <v>-0.19948519390643921</v>
      </c>
      <c r="L462" s="26"/>
      <c r="M462" t="s">
        <v>8221</v>
      </c>
      <c r="N462" s="24">
        <v>1</v>
      </c>
      <c r="O462" s="25">
        <f t="shared" si="45"/>
        <v>-16.709803921568628</v>
      </c>
      <c r="P462" s="20">
        <f t="shared" si="46"/>
        <v>279.21754709727031</v>
      </c>
      <c r="R462" s="17">
        <f t="shared" si="47"/>
        <v>-0.27202899300975142</v>
      </c>
    </row>
    <row r="463" spans="5:18" x14ac:dyDescent="0.2">
      <c r="E463" s="26"/>
      <c r="F463" t="s">
        <v>8219</v>
      </c>
      <c r="G463" s="24">
        <v>26</v>
      </c>
      <c r="H463" s="25">
        <f t="shared" si="42"/>
        <v>-168.42517162471395</v>
      </c>
      <c r="I463" s="20">
        <f t="shared" si="43"/>
        <v>28367.03843681435</v>
      </c>
      <c r="K463" s="17">
        <f t="shared" si="44"/>
        <v>-0.19948519390643921</v>
      </c>
      <c r="L463" s="26"/>
      <c r="M463" t="s">
        <v>8221</v>
      </c>
      <c r="N463" s="24">
        <v>1</v>
      </c>
      <c r="O463" s="25">
        <f t="shared" si="45"/>
        <v>-16.709803921568628</v>
      </c>
      <c r="P463" s="20">
        <f t="shared" si="46"/>
        <v>279.21754709727031</v>
      </c>
      <c r="R463" s="17">
        <f t="shared" si="47"/>
        <v>-0.27202899300975142</v>
      </c>
    </row>
    <row r="464" spans="5:18" x14ac:dyDescent="0.2">
      <c r="E464" s="26"/>
      <c r="F464" t="s">
        <v>8219</v>
      </c>
      <c r="G464" s="24">
        <v>26</v>
      </c>
      <c r="H464" s="25">
        <f t="shared" si="42"/>
        <v>-168.42517162471395</v>
      </c>
      <c r="I464" s="20">
        <f t="shared" si="43"/>
        <v>28367.03843681435</v>
      </c>
      <c r="K464" s="17">
        <f t="shared" si="44"/>
        <v>-0.19948519390643921</v>
      </c>
      <c r="L464" s="26"/>
      <c r="M464" t="s">
        <v>8221</v>
      </c>
      <c r="N464" s="24">
        <v>1</v>
      </c>
      <c r="O464" s="25">
        <f t="shared" si="45"/>
        <v>-16.709803921568628</v>
      </c>
      <c r="P464" s="20">
        <f t="shared" si="46"/>
        <v>279.21754709727031</v>
      </c>
      <c r="R464" s="17">
        <f t="shared" si="47"/>
        <v>-0.27202899300975142</v>
      </c>
    </row>
    <row r="465" spans="5:18" x14ac:dyDescent="0.2">
      <c r="E465" s="26"/>
      <c r="F465" t="s">
        <v>8219</v>
      </c>
      <c r="G465" s="24">
        <v>26</v>
      </c>
      <c r="H465" s="25">
        <f t="shared" si="42"/>
        <v>-168.42517162471395</v>
      </c>
      <c r="I465" s="20">
        <f t="shared" si="43"/>
        <v>28367.03843681435</v>
      </c>
      <c r="K465" s="17">
        <f t="shared" si="44"/>
        <v>-0.19948519390643921</v>
      </c>
      <c r="L465" s="26"/>
      <c r="M465" t="s">
        <v>8221</v>
      </c>
      <c r="N465" s="24">
        <v>1</v>
      </c>
      <c r="O465" s="25">
        <f t="shared" si="45"/>
        <v>-16.709803921568628</v>
      </c>
      <c r="P465" s="20">
        <f t="shared" si="46"/>
        <v>279.21754709727031</v>
      </c>
      <c r="R465" s="17">
        <f t="shared" si="47"/>
        <v>-0.27202899300975142</v>
      </c>
    </row>
    <row r="466" spans="5:18" x14ac:dyDescent="0.2">
      <c r="E466" s="26"/>
      <c r="F466" t="s">
        <v>8219</v>
      </c>
      <c r="G466" s="24">
        <v>26</v>
      </c>
      <c r="H466" s="25">
        <f t="shared" si="42"/>
        <v>-168.42517162471395</v>
      </c>
      <c r="I466" s="20">
        <f t="shared" si="43"/>
        <v>28367.03843681435</v>
      </c>
      <c r="K466" s="17">
        <f t="shared" si="44"/>
        <v>-0.19948519390643921</v>
      </c>
      <c r="L466" s="26"/>
      <c r="M466" t="s">
        <v>8221</v>
      </c>
      <c r="N466" s="24">
        <v>1</v>
      </c>
      <c r="O466" s="25">
        <f t="shared" si="45"/>
        <v>-16.709803921568628</v>
      </c>
      <c r="P466" s="20">
        <f t="shared" si="46"/>
        <v>279.21754709727031</v>
      </c>
      <c r="R466" s="17">
        <f t="shared" si="47"/>
        <v>-0.27202899300975142</v>
      </c>
    </row>
    <row r="467" spans="5:18" x14ac:dyDescent="0.2">
      <c r="E467" s="26"/>
      <c r="F467" t="s">
        <v>8219</v>
      </c>
      <c r="G467" s="24">
        <v>26</v>
      </c>
      <c r="H467" s="25">
        <f t="shared" si="42"/>
        <v>-168.42517162471395</v>
      </c>
      <c r="I467" s="20">
        <f t="shared" si="43"/>
        <v>28367.03843681435</v>
      </c>
      <c r="K467" s="17">
        <f t="shared" si="44"/>
        <v>-0.19948519390643921</v>
      </c>
      <c r="L467" s="26"/>
      <c r="M467" t="s">
        <v>8221</v>
      </c>
      <c r="N467" s="24">
        <v>1</v>
      </c>
      <c r="O467" s="25">
        <f t="shared" si="45"/>
        <v>-16.709803921568628</v>
      </c>
      <c r="P467" s="20">
        <f t="shared" si="46"/>
        <v>279.21754709727031</v>
      </c>
      <c r="R467" s="17">
        <f t="shared" si="47"/>
        <v>-0.27202899300975142</v>
      </c>
    </row>
    <row r="468" spans="5:18" x14ac:dyDescent="0.2">
      <c r="E468" s="26"/>
      <c r="F468" t="s">
        <v>8219</v>
      </c>
      <c r="G468" s="24">
        <v>27</v>
      </c>
      <c r="H468" s="25">
        <f t="shared" si="42"/>
        <v>-167.42517162471395</v>
      </c>
      <c r="I468" s="20">
        <f t="shared" si="43"/>
        <v>28031.188093564924</v>
      </c>
      <c r="K468" s="17">
        <f t="shared" si="44"/>
        <v>-0.19830077953427558</v>
      </c>
      <c r="L468" s="26"/>
      <c r="M468" t="s">
        <v>8221</v>
      </c>
      <c r="N468" s="24">
        <v>1</v>
      </c>
      <c r="O468" s="25">
        <f t="shared" si="45"/>
        <v>-16.709803921568628</v>
      </c>
      <c r="P468" s="20">
        <f t="shared" si="46"/>
        <v>279.21754709727031</v>
      </c>
      <c r="R468" s="17">
        <f t="shared" si="47"/>
        <v>-0.27202899300975142</v>
      </c>
    </row>
    <row r="469" spans="5:18" x14ac:dyDescent="0.2">
      <c r="E469" s="26"/>
      <c r="F469" t="s">
        <v>8219</v>
      </c>
      <c r="G469" s="24">
        <v>27</v>
      </c>
      <c r="H469" s="25">
        <f t="shared" si="42"/>
        <v>-167.42517162471395</v>
      </c>
      <c r="I469" s="20">
        <f t="shared" si="43"/>
        <v>28031.188093564924</v>
      </c>
      <c r="K469" s="17">
        <f t="shared" si="44"/>
        <v>-0.19830077953427558</v>
      </c>
      <c r="L469" s="26"/>
      <c r="M469" t="s">
        <v>8221</v>
      </c>
      <c r="N469" s="24">
        <v>1</v>
      </c>
      <c r="O469" s="25">
        <f t="shared" si="45"/>
        <v>-16.709803921568628</v>
      </c>
      <c r="P469" s="20">
        <f t="shared" si="46"/>
        <v>279.21754709727031</v>
      </c>
      <c r="R469" s="17">
        <f t="shared" si="47"/>
        <v>-0.27202899300975142</v>
      </c>
    </row>
    <row r="470" spans="5:18" x14ac:dyDescent="0.2">
      <c r="E470" s="26"/>
      <c r="F470" t="s">
        <v>8219</v>
      </c>
      <c r="G470" s="24">
        <v>27</v>
      </c>
      <c r="H470" s="25">
        <f t="shared" si="42"/>
        <v>-167.42517162471395</v>
      </c>
      <c r="I470" s="20">
        <f t="shared" si="43"/>
        <v>28031.188093564924</v>
      </c>
      <c r="K470" s="17">
        <f t="shared" si="44"/>
        <v>-0.19830077953427558</v>
      </c>
      <c r="L470" s="26"/>
      <c r="M470" t="s">
        <v>8221</v>
      </c>
      <c r="N470" s="24">
        <v>1</v>
      </c>
      <c r="O470" s="25">
        <f t="shared" si="45"/>
        <v>-16.709803921568628</v>
      </c>
      <c r="P470" s="20">
        <f t="shared" si="46"/>
        <v>279.21754709727031</v>
      </c>
      <c r="R470" s="17">
        <f t="shared" si="47"/>
        <v>-0.27202899300975142</v>
      </c>
    </row>
    <row r="471" spans="5:18" x14ac:dyDescent="0.2">
      <c r="E471" s="26"/>
      <c r="F471" t="s">
        <v>8219</v>
      </c>
      <c r="G471" s="24">
        <v>27</v>
      </c>
      <c r="H471" s="25">
        <f t="shared" si="42"/>
        <v>-167.42517162471395</v>
      </c>
      <c r="I471" s="20">
        <f t="shared" si="43"/>
        <v>28031.188093564924</v>
      </c>
      <c r="K471" s="17">
        <f t="shared" si="44"/>
        <v>-0.19830077953427558</v>
      </c>
      <c r="L471" s="26"/>
      <c r="M471" t="s">
        <v>8221</v>
      </c>
      <c r="N471" s="24">
        <v>1</v>
      </c>
      <c r="O471" s="25">
        <f t="shared" si="45"/>
        <v>-16.709803921568628</v>
      </c>
      <c r="P471" s="20">
        <f t="shared" si="46"/>
        <v>279.21754709727031</v>
      </c>
      <c r="R471" s="17">
        <f t="shared" si="47"/>
        <v>-0.27202899300975142</v>
      </c>
    </row>
    <row r="472" spans="5:18" x14ac:dyDescent="0.2">
      <c r="E472" s="26"/>
      <c r="F472" t="s">
        <v>8219</v>
      </c>
      <c r="G472" s="24">
        <v>27</v>
      </c>
      <c r="H472" s="25">
        <f t="shared" si="42"/>
        <v>-167.42517162471395</v>
      </c>
      <c r="I472" s="20">
        <f t="shared" si="43"/>
        <v>28031.188093564924</v>
      </c>
      <c r="K472" s="17">
        <f t="shared" si="44"/>
        <v>-0.19830077953427558</v>
      </c>
      <c r="L472" s="26"/>
      <c r="M472" t="s">
        <v>8221</v>
      </c>
      <c r="N472" s="24">
        <v>1</v>
      </c>
      <c r="O472" s="25">
        <f t="shared" si="45"/>
        <v>-16.709803921568628</v>
      </c>
      <c r="P472" s="20">
        <f t="shared" si="46"/>
        <v>279.21754709727031</v>
      </c>
      <c r="R472" s="17">
        <f t="shared" si="47"/>
        <v>-0.27202899300975142</v>
      </c>
    </row>
    <row r="473" spans="5:18" x14ac:dyDescent="0.2">
      <c r="E473" s="26"/>
      <c r="F473" t="s">
        <v>8219</v>
      </c>
      <c r="G473" s="24">
        <v>27</v>
      </c>
      <c r="H473" s="25">
        <f t="shared" si="42"/>
        <v>-167.42517162471395</v>
      </c>
      <c r="I473" s="20">
        <f t="shared" si="43"/>
        <v>28031.188093564924</v>
      </c>
      <c r="K473" s="17">
        <f t="shared" si="44"/>
        <v>-0.19830077953427558</v>
      </c>
      <c r="L473" s="26"/>
      <c r="M473" t="s">
        <v>8221</v>
      </c>
      <c r="N473" s="24">
        <v>1</v>
      </c>
      <c r="O473" s="25">
        <f t="shared" si="45"/>
        <v>-16.709803921568628</v>
      </c>
      <c r="P473" s="20">
        <f t="shared" si="46"/>
        <v>279.21754709727031</v>
      </c>
      <c r="R473" s="17">
        <f t="shared" si="47"/>
        <v>-0.27202899300975142</v>
      </c>
    </row>
    <row r="474" spans="5:18" x14ac:dyDescent="0.2">
      <c r="E474" s="26"/>
      <c r="F474" t="s">
        <v>8219</v>
      </c>
      <c r="G474" s="24">
        <v>27</v>
      </c>
      <c r="H474" s="25">
        <f t="shared" si="42"/>
        <v>-167.42517162471395</v>
      </c>
      <c r="I474" s="20">
        <f t="shared" si="43"/>
        <v>28031.188093564924</v>
      </c>
      <c r="K474" s="17">
        <f t="shared" si="44"/>
        <v>-0.19830077953427558</v>
      </c>
      <c r="L474" s="26"/>
      <c r="M474" t="s">
        <v>8221</v>
      </c>
      <c r="N474" s="24">
        <v>1</v>
      </c>
      <c r="O474" s="25">
        <f t="shared" si="45"/>
        <v>-16.709803921568628</v>
      </c>
      <c r="P474" s="20">
        <f t="shared" si="46"/>
        <v>279.21754709727031</v>
      </c>
      <c r="R474" s="17">
        <f t="shared" si="47"/>
        <v>-0.27202899300975142</v>
      </c>
    </row>
    <row r="475" spans="5:18" x14ac:dyDescent="0.2">
      <c r="E475" s="26"/>
      <c r="F475" t="s">
        <v>8219</v>
      </c>
      <c r="G475" s="24">
        <v>27</v>
      </c>
      <c r="H475" s="25">
        <f t="shared" si="42"/>
        <v>-167.42517162471395</v>
      </c>
      <c r="I475" s="20">
        <f t="shared" si="43"/>
        <v>28031.188093564924</v>
      </c>
      <c r="K475" s="17">
        <f t="shared" si="44"/>
        <v>-0.19830077953427558</v>
      </c>
      <c r="L475" s="26"/>
      <c r="M475" t="s">
        <v>8221</v>
      </c>
      <c r="N475" s="24">
        <v>1</v>
      </c>
      <c r="O475" s="25">
        <f t="shared" si="45"/>
        <v>-16.709803921568628</v>
      </c>
      <c r="P475" s="20">
        <f t="shared" si="46"/>
        <v>279.21754709727031</v>
      </c>
      <c r="R475" s="17">
        <f t="shared" si="47"/>
        <v>-0.27202899300975142</v>
      </c>
    </row>
    <row r="476" spans="5:18" x14ac:dyDescent="0.2">
      <c r="E476" s="26"/>
      <c r="F476" t="s">
        <v>8219</v>
      </c>
      <c r="G476" s="24">
        <v>27</v>
      </c>
      <c r="H476" s="25">
        <f t="shared" si="42"/>
        <v>-167.42517162471395</v>
      </c>
      <c r="I476" s="20">
        <f t="shared" si="43"/>
        <v>28031.188093564924</v>
      </c>
      <c r="K476" s="17">
        <f t="shared" si="44"/>
        <v>-0.19830077953427558</v>
      </c>
      <c r="L476" s="26"/>
      <c r="M476" t="s">
        <v>8221</v>
      </c>
      <c r="N476" s="24">
        <v>1</v>
      </c>
      <c r="O476" s="25">
        <f t="shared" si="45"/>
        <v>-16.709803921568628</v>
      </c>
      <c r="P476" s="20">
        <f t="shared" si="46"/>
        <v>279.21754709727031</v>
      </c>
      <c r="R476" s="17">
        <f t="shared" si="47"/>
        <v>-0.27202899300975142</v>
      </c>
    </row>
    <row r="477" spans="5:18" x14ac:dyDescent="0.2">
      <c r="E477" s="26"/>
      <c r="F477" t="s">
        <v>8219</v>
      </c>
      <c r="G477" s="24">
        <v>27</v>
      </c>
      <c r="H477" s="25">
        <f t="shared" si="42"/>
        <v>-167.42517162471395</v>
      </c>
      <c r="I477" s="20">
        <f t="shared" si="43"/>
        <v>28031.188093564924</v>
      </c>
      <c r="K477" s="17">
        <f t="shared" si="44"/>
        <v>-0.19830077953427558</v>
      </c>
      <c r="L477" s="26"/>
      <c r="M477" t="s">
        <v>8221</v>
      </c>
      <c r="N477" s="24">
        <v>1</v>
      </c>
      <c r="O477" s="25">
        <f t="shared" si="45"/>
        <v>-16.709803921568628</v>
      </c>
      <c r="P477" s="20">
        <f t="shared" si="46"/>
        <v>279.21754709727031</v>
      </c>
      <c r="R477" s="17">
        <f t="shared" si="47"/>
        <v>-0.27202899300975142</v>
      </c>
    </row>
    <row r="478" spans="5:18" x14ac:dyDescent="0.2">
      <c r="E478" s="26"/>
      <c r="F478" t="s">
        <v>8219</v>
      </c>
      <c r="G478" s="24">
        <v>27</v>
      </c>
      <c r="H478" s="25">
        <f t="shared" si="42"/>
        <v>-167.42517162471395</v>
      </c>
      <c r="I478" s="20">
        <f t="shared" si="43"/>
        <v>28031.188093564924</v>
      </c>
      <c r="K478" s="17">
        <f t="shared" si="44"/>
        <v>-0.19830077953427558</v>
      </c>
      <c r="L478" s="26"/>
      <c r="M478" t="s">
        <v>8221</v>
      </c>
      <c r="N478" s="24">
        <v>1</v>
      </c>
      <c r="O478" s="25">
        <f t="shared" si="45"/>
        <v>-16.709803921568628</v>
      </c>
      <c r="P478" s="20">
        <f t="shared" si="46"/>
        <v>279.21754709727031</v>
      </c>
      <c r="R478" s="17">
        <f t="shared" si="47"/>
        <v>-0.27202899300975142</v>
      </c>
    </row>
    <row r="479" spans="5:18" x14ac:dyDescent="0.2">
      <c r="E479" s="26"/>
      <c r="F479" t="s">
        <v>8219</v>
      </c>
      <c r="G479" s="24">
        <v>27</v>
      </c>
      <c r="H479" s="25">
        <f t="shared" si="42"/>
        <v>-167.42517162471395</v>
      </c>
      <c r="I479" s="20">
        <f t="shared" si="43"/>
        <v>28031.188093564924</v>
      </c>
      <c r="K479" s="17">
        <f t="shared" si="44"/>
        <v>-0.19830077953427558</v>
      </c>
      <c r="L479" s="26"/>
      <c r="M479" t="s">
        <v>8221</v>
      </c>
      <c r="N479" s="24">
        <v>1</v>
      </c>
      <c r="O479" s="25">
        <f t="shared" si="45"/>
        <v>-16.709803921568628</v>
      </c>
      <c r="P479" s="20">
        <f t="shared" si="46"/>
        <v>279.21754709727031</v>
      </c>
      <c r="R479" s="17">
        <f t="shared" si="47"/>
        <v>-0.27202899300975142</v>
      </c>
    </row>
    <row r="480" spans="5:18" x14ac:dyDescent="0.2">
      <c r="E480" s="26"/>
      <c r="F480" t="s">
        <v>8219</v>
      </c>
      <c r="G480" s="24">
        <v>27</v>
      </c>
      <c r="H480" s="25">
        <f t="shared" si="42"/>
        <v>-167.42517162471395</v>
      </c>
      <c r="I480" s="20">
        <f t="shared" si="43"/>
        <v>28031.188093564924</v>
      </c>
      <c r="K480" s="17">
        <f t="shared" si="44"/>
        <v>-0.19830077953427558</v>
      </c>
      <c r="L480" s="26"/>
      <c r="M480" t="s">
        <v>8221</v>
      </c>
      <c r="N480" s="24">
        <v>1</v>
      </c>
      <c r="O480" s="25">
        <f t="shared" si="45"/>
        <v>-16.709803921568628</v>
      </c>
      <c r="P480" s="20">
        <f t="shared" si="46"/>
        <v>279.21754709727031</v>
      </c>
      <c r="R480" s="17">
        <f t="shared" si="47"/>
        <v>-0.27202899300975142</v>
      </c>
    </row>
    <row r="481" spans="5:18" x14ac:dyDescent="0.2">
      <c r="E481" s="26"/>
      <c r="F481" t="s">
        <v>8219</v>
      </c>
      <c r="G481" s="24">
        <v>27</v>
      </c>
      <c r="H481" s="25">
        <f t="shared" si="42"/>
        <v>-167.42517162471395</v>
      </c>
      <c r="I481" s="20">
        <f t="shared" si="43"/>
        <v>28031.188093564924</v>
      </c>
      <c r="K481" s="17">
        <f t="shared" si="44"/>
        <v>-0.19830077953427558</v>
      </c>
      <c r="L481" s="26"/>
      <c r="M481" t="s">
        <v>8221</v>
      </c>
      <c r="N481" s="24">
        <v>1</v>
      </c>
      <c r="O481" s="25">
        <f t="shared" si="45"/>
        <v>-16.709803921568628</v>
      </c>
      <c r="P481" s="20">
        <f t="shared" si="46"/>
        <v>279.21754709727031</v>
      </c>
      <c r="R481" s="17">
        <f t="shared" si="47"/>
        <v>-0.27202899300975142</v>
      </c>
    </row>
    <row r="482" spans="5:18" x14ac:dyDescent="0.2">
      <c r="E482" s="26"/>
      <c r="F482" t="s">
        <v>8219</v>
      </c>
      <c r="G482" s="24">
        <v>27</v>
      </c>
      <c r="H482" s="25">
        <f t="shared" si="42"/>
        <v>-167.42517162471395</v>
      </c>
      <c r="I482" s="20">
        <f t="shared" si="43"/>
        <v>28031.188093564924</v>
      </c>
      <c r="K482" s="17">
        <f t="shared" si="44"/>
        <v>-0.19830077953427558</v>
      </c>
      <c r="L482" s="26"/>
      <c r="M482" t="s">
        <v>8221</v>
      </c>
      <c r="N482" s="24">
        <v>1</v>
      </c>
      <c r="O482" s="25">
        <f t="shared" si="45"/>
        <v>-16.709803921568628</v>
      </c>
      <c r="P482" s="20">
        <f t="shared" si="46"/>
        <v>279.21754709727031</v>
      </c>
      <c r="R482" s="17">
        <f t="shared" si="47"/>
        <v>-0.27202899300975142</v>
      </c>
    </row>
    <row r="483" spans="5:18" x14ac:dyDescent="0.2">
      <c r="E483" s="26"/>
      <c r="F483" t="s">
        <v>8219</v>
      </c>
      <c r="G483" s="24">
        <v>27</v>
      </c>
      <c r="H483" s="25">
        <f t="shared" si="42"/>
        <v>-167.42517162471395</v>
      </c>
      <c r="I483" s="20">
        <f t="shared" si="43"/>
        <v>28031.188093564924</v>
      </c>
      <c r="K483" s="17">
        <f t="shared" si="44"/>
        <v>-0.19830077953427558</v>
      </c>
      <c r="L483" s="26"/>
      <c r="M483" t="s">
        <v>8221</v>
      </c>
      <c r="N483" s="24">
        <v>1</v>
      </c>
      <c r="O483" s="25">
        <f t="shared" si="45"/>
        <v>-16.709803921568628</v>
      </c>
      <c r="P483" s="20">
        <f t="shared" si="46"/>
        <v>279.21754709727031</v>
      </c>
      <c r="R483" s="17">
        <f t="shared" si="47"/>
        <v>-0.27202899300975142</v>
      </c>
    </row>
    <row r="484" spans="5:18" x14ac:dyDescent="0.2">
      <c r="E484" s="26"/>
      <c r="F484" t="s">
        <v>8219</v>
      </c>
      <c r="G484" s="24">
        <v>27</v>
      </c>
      <c r="H484" s="25">
        <f t="shared" si="42"/>
        <v>-167.42517162471395</v>
      </c>
      <c r="I484" s="20">
        <f t="shared" si="43"/>
        <v>28031.188093564924</v>
      </c>
      <c r="K484" s="17">
        <f t="shared" si="44"/>
        <v>-0.19830077953427558</v>
      </c>
      <c r="L484" s="26"/>
      <c r="M484" t="s">
        <v>8221</v>
      </c>
      <c r="N484" s="24">
        <v>1</v>
      </c>
      <c r="O484" s="25">
        <f t="shared" si="45"/>
        <v>-16.709803921568628</v>
      </c>
      <c r="P484" s="20">
        <f t="shared" si="46"/>
        <v>279.21754709727031</v>
      </c>
      <c r="R484" s="17">
        <f t="shared" si="47"/>
        <v>-0.27202899300975142</v>
      </c>
    </row>
    <row r="485" spans="5:18" x14ac:dyDescent="0.2">
      <c r="E485" s="26"/>
      <c r="F485" t="s">
        <v>8219</v>
      </c>
      <c r="G485" s="24">
        <v>27</v>
      </c>
      <c r="H485" s="25">
        <f t="shared" si="42"/>
        <v>-167.42517162471395</v>
      </c>
      <c r="I485" s="20">
        <f t="shared" si="43"/>
        <v>28031.188093564924</v>
      </c>
      <c r="K485" s="17">
        <f t="shared" si="44"/>
        <v>-0.19830077953427558</v>
      </c>
      <c r="L485" s="26"/>
      <c r="M485" t="s">
        <v>8221</v>
      </c>
      <c r="N485" s="24">
        <v>1</v>
      </c>
      <c r="O485" s="25">
        <f t="shared" si="45"/>
        <v>-16.709803921568628</v>
      </c>
      <c r="P485" s="20">
        <f t="shared" si="46"/>
        <v>279.21754709727031</v>
      </c>
      <c r="R485" s="17">
        <f t="shared" si="47"/>
        <v>-0.27202899300975142</v>
      </c>
    </row>
    <row r="486" spans="5:18" x14ac:dyDescent="0.2">
      <c r="E486" s="26"/>
      <c r="F486" t="s">
        <v>8219</v>
      </c>
      <c r="G486" s="24">
        <v>27</v>
      </c>
      <c r="H486" s="25">
        <f t="shared" si="42"/>
        <v>-167.42517162471395</v>
      </c>
      <c r="I486" s="20">
        <f t="shared" si="43"/>
        <v>28031.188093564924</v>
      </c>
      <c r="K486" s="17">
        <f t="shared" si="44"/>
        <v>-0.19830077953427558</v>
      </c>
      <c r="L486" s="26"/>
      <c r="M486" t="s">
        <v>8221</v>
      </c>
      <c r="N486" s="24">
        <v>1</v>
      </c>
      <c r="O486" s="25">
        <f t="shared" si="45"/>
        <v>-16.709803921568628</v>
      </c>
      <c r="P486" s="20">
        <f t="shared" si="46"/>
        <v>279.21754709727031</v>
      </c>
      <c r="R486" s="17">
        <f t="shared" si="47"/>
        <v>-0.27202899300975142</v>
      </c>
    </row>
    <row r="487" spans="5:18" x14ac:dyDescent="0.2">
      <c r="E487" s="26"/>
      <c r="F487" t="s">
        <v>8219</v>
      </c>
      <c r="G487" s="24">
        <v>27</v>
      </c>
      <c r="H487" s="25">
        <f t="shared" si="42"/>
        <v>-167.42517162471395</v>
      </c>
      <c r="I487" s="20">
        <f t="shared" si="43"/>
        <v>28031.188093564924</v>
      </c>
      <c r="K487" s="17">
        <f t="shared" si="44"/>
        <v>-0.19830077953427558</v>
      </c>
      <c r="L487" s="26"/>
      <c r="M487" t="s">
        <v>8221</v>
      </c>
      <c r="N487" s="24">
        <v>1</v>
      </c>
      <c r="O487" s="25">
        <f t="shared" si="45"/>
        <v>-16.709803921568628</v>
      </c>
      <c r="P487" s="20">
        <f t="shared" si="46"/>
        <v>279.21754709727031</v>
      </c>
      <c r="R487" s="17">
        <f t="shared" si="47"/>
        <v>-0.27202899300975142</v>
      </c>
    </row>
    <row r="488" spans="5:18" x14ac:dyDescent="0.2">
      <c r="E488" s="26"/>
      <c r="F488" t="s">
        <v>8219</v>
      </c>
      <c r="G488" s="24">
        <v>27</v>
      </c>
      <c r="H488" s="25">
        <f t="shared" si="42"/>
        <v>-167.42517162471395</v>
      </c>
      <c r="I488" s="20">
        <f t="shared" si="43"/>
        <v>28031.188093564924</v>
      </c>
      <c r="K488" s="17">
        <f t="shared" si="44"/>
        <v>-0.19830077953427558</v>
      </c>
      <c r="L488" s="26"/>
      <c r="M488" t="s">
        <v>8221</v>
      </c>
      <c r="N488" s="24">
        <v>1</v>
      </c>
      <c r="O488" s="25">
        <f t="shared" si="45"/>
        <v>-16.709803921568628</v>
      </c>
      <c r="P488" s="20">
        <f t="shared" si="46"/>
        <v>279.21754709727031</v>
      </c>
      <c r="R488" s="17">
        <f t="shared" si="47"/>
        <v>-0.27202899300975142</v>
      </c>
    </row>
    <row r="489" spans="5:18" x14ac:dyDescent="0.2">
      <c r="E489" s="26"/>
      <c r="F489" t="s">
        <v>8219</v>
      </c>
      <c r="G489" s="24">
        <v>27</v>
      </c>
      <c r="H489" s="25">
        <f t="shared" si="42"/>
        <v>-167.42517162471395</v>
      </c>
      <c r="I489" s="20">
        <f t="shared" si="43"/>
        <v>28031.188093564924</v>
      </c>
      <c r="K489" s="17">
        <f t="shared" si="44"/>
        <v>-0.19830077953427558</v>
      </c>
      <c r="L489" s="26"/>
      <c r="M489" t="s">
        <v>8221</v>
      </c>
      <c r="N489" s="24">
        <v>1</v>
      </c>
      <c r="O489" s="25">
        <f t="shared" si="45"/>
        <v>-16.709803921568628</v>
      </c>
      <c r="P489" s="20">
        <f t="shared" si="46"/>
        <v>279.21754709727031</v>
      </c>
      <c r="R489" s="17">
        <f t="shared" si="47"/>
        <v>-0.27202899300975142</v>
      </c>
    </row>
    <row r="490" spans="5:18" x14ac:dyDescent="0.2">
      <c r="E490" s="26"/>
      <c r="F490" t="s">
        <v>8219</v>
      </c>
      <c r="G490" s="24">
        <v>27</v>
      </c>
      <c r="H490" s="25">
        <f t="shared" si="42"/>
        <v>-167.42517162471395</v>
      </c>
      <c r="I490" s="20">
        <f t="shared" si="43"/>
        <v>28031.188093564924</v>
      </c>
      <c r="K490" s="17">
        <f t="shared" si="44"/>
        <v>-0.19830077953427558</v>
      </c>
      <c r="L490" s="26"/>
      <c r="M490" t="s">
        <v>8221</v>
      </c>
      <c r="N490" s="24">
        <v>1</v>
      </c>
      <c r="O490" s="25">
        <f t="shared" si="45"/>
        <v>-16.709803921568628</v>
      </c>
      <c r="P490" s="20">
        <f t="shared" si="46"/>
        <v>279.21754709727031</v>
      </c>
      <c r="R490" s="17">
        <f t="shared" si="47"/>
        <v>-0.27202899300975142</v>
      </c>
    </row>
    <row r="491" spans="5:18" x14ac:dyDescent="0.2">
      <c r="E491" s="26"/>
      <c r="F491" t="s">
        <v>8219</v>
      </c>
      <c r="G491" s="24">
        <v>27</v>
      </c>
      <c r="H491" s="25">
        <f t="shared" si="42"/>
        <v>-167.42517162471395</v>
      </c>
      <c r="I491" s="20">
        <f t="shared" si="43"/>
        <v>28031.188093564924</v>
      </c>
      <c r="K491" s="17">
        <f t="shared" si="44"/>
        <v>-0.19830077953427558</v>
      </c>
      <c r="L491" s="26"/>
      <c r="M491" t="s">
        <v>8221</v>
      </c>
      <c r="N491" s="24">
        <v>1</v>
      </c>
      <c r="O491" s="25">
        <f t="shared" si="45"/>
        <v>-16.709803921568628</v>
      </c>
      <c r="P491" s="20">
        <f t="shared" si="46"/>
        <v>279.21754709727031</v>
      </c>
      <c r="R491" s="17">
        <f t="shared" si="47"/>
        <v>-0.27202899300975142</v>
      </c>
    </row>
    <row r="492" spans="5:18" x14ac:dyDescent="0.2">
      <c r="E492" s="26"/>
      <c r="F492" t="s">
        <v>8219</v>
      </c>
      <c r="G492" s="24">
        <v>27</v>
      </c>
      <c r="H492" s="25">
        <f t="shared" si="42"/>
        <v>-167.42517162471395</v>
      </c>
      <c r="I492" s="20">
        <f t="shared" si="43"/>
        <v>28031.188093564924</v>
      </c>
      <c r="K492" s="17">
        <f t="shared" si="44"/>
        <v>-0.19830077953427558</v>
      </c>
      <c r="L492" s="26"/>
      <c r="M492" t="s">
        <v>8221</v>
      </c>
      <c r="N492" s="24">
        <v>1</v>
      </c>
      <c r="O492" s="25">
        <f t="shared" si="45"/>
        <v>-16.709803921568628</v>
      </c>
      <c r="P492" s="20">
        <f t="shared" si="46"/>
        <v>279.21754709727031</v>
      </c>
      <c r="R492" s="17">
        <f t="shared" si="47"/>
        <v>-0.27202899300975142</v>
      </c>
    </row>
    <row r="493" spans="5:18" x14ac:dyDescent="0.2">
      <c r="E493" s="26"/>
      <c r="F493" t="s">
        <v>8219</v>
      </c>
      <c r="G493" s="24">
        <v>27</v>
      </c>
      <c r="H493" s="25">
        <f t="shared" si="42"/>
        <v>-167.42517162471395</v>
      </c>
      <c r="I493" s="20">
        <f t="shared" si="43"/>
        <v>28031.188093564924</v>
      </c>
      <c r="K493" s="17">
        <f t="shared" si="44"/>
        <v>-0.19830077953427558</v>
      </c>
      <c r="L493" s="26"/>
      <c r="M493" t="s">
        <v>8221</v>
      </c>
      <c r="N493" s="24">
        <v>1</v>
      </c>
      <c r="O493" s="25">
        <f t="shared" si="45"/>
        <v>-16.709803921568628</v>
      </c>
      <c r="P493" s="20">
        <f t="shared" si="46"/>
        <v>279.21754709727031</v>
      </c>
      <c r="R493" s="17">
        <f t="shared" si="47"/>
        <v>-0.27202899300975142</v>
      </c>
    </row>
    <row r="494" spans="5:18" x14ac:dyDescent="0.2">
      <c r="E494" s="26"/>
      <c r="F494" t="s">
        <v>8219</v>
      </c>
      <c r="G494" s="24">
        <v>27</v>
      </c>
      <c r="H494" s="25">
        <f t="shared" si="42"/>
        <v>-167.42517162471395</v>
      </c>
      <c r="I494" s="20">
        <f t="shared" si="43"/>
        <v>28031.188093564924</v>
      </c>
      <c r="K494" s="17">
        <f t="shared" si="44"/>
        <v>-0.19830077953427558</v>
      </c>
      <c r="L494" s="26"/>
      <c r="M494" t="s">
        <v>8221</v>
      </c>
      <c r="N494" s="24">
        <v>2</v>
      </c>
      <c r="O494" s="25">
        <f t="shared" si="45"/>
        <v>-15.709803921568628</v>
      </c>
      <c r="P494" s="20">
        <f t="shared" si="46"/>
        <v>246.79793925413307</v>
      </c>
      <c r="R494" s="17">
        <f t="shared" si="47"/>
        <v>-0.25574938887516174</v>
      </c>
    </row>
    <row r="495" spans="5:18" x14ac:dyDescent="0.2">
      <c r="E495" s="26"/>
      <c r="F495" t="s">
        <v>8219</v>
      </c>
      <c r="G495" s="24">
        <v>27</v>
      </c>
      <c r="H495" s="25">
        <f t="shared" si="42"/>
        <v>-167.42517162471395</v>
      </c>
      <c r="I495" s="20">
        <f t="shared" si="43"/>
        <v>28031.188093564924</v>
      </c>
      <c r="K495" s="17">
        <f t="shared" si="44"/>
        <v>-0.19830077953427558</v>
      </c>
      <c r="L495" s="26"/>
      <c r="M495" t="s">
        <v>8221</v>
      </c>
      <c r="N495" s="24">
        <v>2</v>
      </c>
      <c r="O495" s="25">
        <f t="shared" si="45"/>
        <v>-15.709803921568628</v>
      </c>
      <c r="P495" s="20">
        <f t="shared" si="46"/>
        <v>246.79793925413307</v>
      </c>
      <c r="R495" s="17">
        <f t="shared" si="47"/>
        <v>-0.25574938887516174</v>
      </c>
    </row>
    <row r="496" spans="5:18" x14ac:dyDescent="0.2">
      <c r="E496" s="26"/>
      <c r="F496" t="s">
        <v>8219</v>
      </c>
      <c r="G496" s="24">
        <v>27</v>
      </c>
      <c r="H496" s="25">
        <f t="shared" si="42"/>
        <v>-167.42517162471395</v>
      </c>
      <c r="I496" s="20">
        <f t="shared" si="43"/>
        <v>28031.188093564924</v>
      </c>
      <c r="K496" s="17">
        <f t="shared" si="44"/>
        <v>-0.19830077953427558</v>
      </c>
      <c r="L496" s="26"/>
      <c r="M496" t="s">
        <v>8221</v>
      </c>
      <c r="N496" s="24">
        <v>2</v>
      </c>
      <c r="O496" s="25">
        <f t="shared" si="45"/>
        <v>-15.709803921568628</v>
      </c>
      <c r="P496" s="20">
        <f t="shared" si="46"/>
        <v>246.79793925413307</v>
      </c>
      <c r="R496" s="17">
        <f t="shared" si="47"/>
        <v>-0.25574938887516174</v>
      </c>
    </row>
    <row r="497" spans="5:18" x14ac:dyDescent="0.2">
      <c r="E497" s="26"/>
      <c r="F497" t="s">
        <v>8219</v>
      </c>
      <c r="G497" s="24">
        <v>27</v>
      </c>
      <c r="H497" s="25">
        <f t="shared" si="42"/>
        <v>-167.42517162471395</v>
      </c>
      <c r="I497" s="20">
        <f t="shared" si="43"/>
        <v>28031.188093564924</v>
      </c>
      <c r="K497" s="17">
        <f t="shared" si="44"/>
        <v>-0.19830077953427558</v>
      </c>
      <c r="L497" s="26"/>
      <c r="M497" t="s">
        <v>8221</v>
      </c>
      <c r="N497" s="24">
        <v>2</v>
      </c>
      <c r="O497" s="25">
        <f t="shared" si="45"/>
        <v>-15.709803921568628</v>
      </c>
      <c r="P497" s="20">
        <f t="shared" si="46"/>
        <v>246.79793925413307</v>
      </c>
      <c r="R497" s="17">
        <f t="shared" si="47"/>
        <v>-0.25574938887516174</v>
      </c>
    </row>
    <row r="498" spans="5:18" x14ac:dyDescent="0.2">
      <c r="E498" s="26"/>
      <c r="F498" t="s">
        <v>8219</v>
      </c>
      <c r="G498" s="24">
        <v>27</v>
      </c>
      <c r="H498" s="25">
        <f t="shared" si="42"/>
        <v>-167.42517162471395</v>
      </c>
      <c r="I498" s="20">
        <f t="shared" si="43"/>
        <v>28031.188093564924</v>
      </c>
      <c r="K498" s="17">
        <f t="shared" si="44"/>
        <v>-0.19830077953427558</v>
      </c>
      <c r="L498" s="26"/>
      <c r="M498" t="s">
        <v>8221</v>
      </c>
      <c r="N498" s="24">
        <v>2</v>
      </c>
      <c r="O498" s="25">
        <f t="shared" si="45"/>
        <v>-15.709803921568628</v>
      </c>
      <c r="P498" s="20">
        <f t="shared" si="46"/>
        <v>246.79793925413307</v>
      </c>
      <c r="R498" s="17">
        <f t="shared" si="47"/>
        <v>-0.25574938887516174</v>
      </c>
    </row>
    <row r="499" spans="5:18" x14ac:dyDescent="0.2">
      <c r="E499" s="26"/>
      <c r="F499" t="s">
        <v>8219</v>
      </c>
      <c r="G499" s="24">
        <v>27</v>
      </c>
      <c r="H499" s="25">
        <f t="shared" si="42"/>
        <v>-167.42517162471395</v>
      </c>
      <c r="I499" s="20">
        <f t="shared" si="43"/>
        <v>28031.188093564924</v>
      </c>
      <c r="K499" s="17">
        <f t="shared" si="44"/>
        <v>-0.19830077953427558</v>
      </c>
      <c r="L499" s="26"/>
      <c r="M499" t="s">
        <v>8221</v>
      </c>
      <c r="N499" s="24">
        <v>2</v>
      </c>
      <c r="O499" s="25">
        <f t="shared" si="45"/>
        <v>-15.709803921568628</v>
      </c>
      <c r="P499" s="20">
        <f t="shared" si="46"/>
        <v>246.79793925413307</v>
      </c>
      <c r="R499" s="17">
        <f t="shared" si="47"/>
        <v>-0.25574938887516174</v>
      </c>
    </row>
    <row r="500" spans="5:18" x14ac:dyDescent="0.2">
      <c r="E500" s="26"/>
      <c r="F500" t="s">
        <v>8219</v>
      </c>
      <c r="G500" s="24">
        <v>27</v>
      </c>
      <c r="H500" s="25">
        <f t="shared" si="42"/>
        <v>-167.42517162471395</v>
      </c>
      <c r="I500" s="20">
        <f t="shared" si="43"/>
        <v>28031.188093564924</v>
      </c>
      <c r="K500" s="17">
        <f t="shared" si="44"/>
        <v>-0.19830077953427558</v>
      </c>
      <c r="L500" s="26"/>
      <c r="M500" t="s">
        <v>8221</v>
      </c>
      <c r="N500" s="24">
        <v>2</v>
      </c>
      <c r="O500" s="25">
        <f t="shared" si="45"/>
        <v>-15.709803921568628</v>
      </c>
      <c r="P500" s="20">
        <f t="shared" si="46"/>
        <v>246.79793925413307</v>
      </c>
      <c r="R500" s="17">
        <f t="shared" si="47"/>
        <v>-0.25574938887516174</v>
      </c>
    </row>
    <row r="501" spans="5:18" x14ac:dyDescent="0.2">
      <c r="E501" s="26"/>
      <c r="F501" t="s">
        <v>8219</v>
      </c>
      <c r="G501" s="24">
        <v>27</v>
      </c>
      <c r="H501" s="25">
        <f t="shared" si="42"/>
        <v>-167.42517162471395</v>
      </c>
      <c r="I501" s="20">
        <f t="shared" si="43"/>
        <v>28031.188093564924</v>
      </c>
      <c r="K501" s="17">
        <f t="shared" si="44"/>
        <v>-0.19830077953427558</v>
      </c>
      <c r="L501" s="26"/>
      <c r="M501" t="s">
        <v>8221</v>
      </c>
      <c r="N501" s="24">
        <v>2</v>
      </c>
      <c r="O501" s="25">
        <f t="shared" si="45"/>
        <v>-15.709803921568628</v>
      </c>
      <c r="P501" s="20">
        <f t="shared" si="46"/>
        <v>246.79793925413307</v>
      </c>
      <c r="R501" s="17">
        <f t="shared" si="47"/>
        <v>-0.25574938887516174</v>
      </c>
    </row>
    <row r="502" spans="5:18" x14ac:dyDescent="0.2">
      <c r="E502" s="26"/>
      <c r="F502" t="s">
        <v>8219</v>
      </c>
      <c r="G502" s="24">
        <v>27</v>
      </c>
      <c r="H502" s="25">
        <f t="shared" si="42"/>
        <v>-167.42517162471395</v>
      </c>
      <c r="I502" s="20">
        <f t="shared" si="43"/>
        <v>28031.188093564924</v>
      </c>
      <c r="K502" s="17">
        <f t="shared" si="44"/>
        <v>-0.19830077953427558</v>
      </c>
      <c r="L502" s="26"/>
      <c r="M502" t="s">
        <v>8221</v>
      </c>
      <c r="N502" s="24">
        <v>2</v>
      </c>
      <c r="O502" s="25">
        <f t="shared" si="45"/>
        <v>-15.709803921568628</v>
      </c>
      <c r="P502" s="20">
        <f t="shared" si="46"/>
        <v>246.79793925413307</v>
      </c>
      <c r="R502" s="17">
        <f t="shared" si="47"/>
        <v>-0.25574938887516174</v>
      </c>
    </row>
    <row r="503" spans="5:18" x14ac:dyDescent="0.2">
      <c r="E503" s="26"/>
      <c r="F503" t="s">
        <v>8219</v>
      </c>
      <c r="G503" s="24">
        <v>27</v>
      </c>
      <c r="H503" s="25">
        <f t="shared" si="42"/>
        <v>-167.42517162471395</v>
      </c>
      <c r="I503" s="20">
        <f t="shared" si="43"/>
        <v>28031.188093564924</v>
      </c>
      <c r="K503" s="17">
        <f t="shared" si="44"/>
        <v>-0.19830077953427558</v>
      </c>
      <c r="L503" s="26"/>
      <c r="M503" t="s">
        <v>8221</v>
      </c>
      <c r="N503" s="24">
        <v>2</v>
      </c>
      <c r="O503" s="25">
        <f t="shared" si="45"/>
        <v>-15.709803921568628</v>
      </c>
      <c r="P503" s="20">
        <f t="shared" si="46"/>
        <v>246.79793925413307</v>
      </c>
      <c r="R503" s="17">
        <f t="shared" si="47"/>
        <v>-0.25574938887516174</v>
      </c>
    </row>
    <row r="504" spans="5:18" x14ac:dyDescent="0.2">
      <c r="E504" s="26"/>
      <c r="F504" t="s">
        <v>8219</v>
      </c>
      <c r="G504" s="24">
        <v>27</v>
      </c>
      <c r="H504" s="25">
        <f t="shared" si="42"/>
        <v>-167.42517162471395</v>
      </c>
      <c r="I504" s="20">
        <f t="shared" si="43"/>
        <v>28031.188093564924</v>
      </c>
      <c r="K504" s="17">
        <f t="shared" si="44"/>
        <v>-0.19830077953427558</v>
      </c>
      <c r="L504" s="26"/>
      <c r="M504" t="s">
        <v>8221</v>
      </c>
      <c r="N504" s="24">
        <v>2</v>
      </c>
      <c r="O504" s="25">
        <f t="shared" si="45"/>
        <v>-15.709803921568628</v>
      </c>
      <c r="P504" s="20">
        <f t="shared" si="46"/>
        <v>246.79793925413307</v>
      </c>
      <c r="R504" s="17">
        <f t="shared" si="47"/>
        <v>-0.25574938887516174</v>
      </c>
    </row>
    <row r="505" spans="5:18" x14ac:dyDescent="0.2">
      <c r="E505" s="26"/>
      <c r="F505" t="s">
        <v>8219</v>
      </c>
      <c r="G505" s="24">
        <v>28</v>
      </c>
      <c r="H505" s="25">
        <f t="shared" si="42"/>
        <v>-166.42517162471395</v>
      </c>
      <c r="I505" s="20">
        <f t="shared" si="43"/>
        <v>27697.337750315495</v>
      </c>
      <c r="K505" s="17">
        <f t="shared" si="44"/>
        <v>-0.19711636516211192</v>
      </c>
      <c r="L505" s="26"/>
      <c r="M505" t="s">
        <v>8221</v>
      </c>
      <c r="N505" s="24">
        <v>2</v>
      </c>
      <c r="O505" s="25">
        <f t="shared" si="45"/>
        <v>-15.709803921568628</v>
      </c>
      <c r="P505" s="20">
        <f t="shared" si="46"/>
        <v>246.79793925413307</v>
      </c>
      <c r="R505" s="17">
        <f t="shared" si="47"/>
        <v>-0.25574938887516174</v>
      </c>
    </row>
    <row r="506" spans="5:18" x14ac:dyDescent="0.2">
      <c r="E506" s="26"/>
      <c r="F506" t="s">
        <v>8219</v>
      </c>
      <c r="G506" s="24">
        <v>28</v>
      </c>
      <c r="H506" s="25">
        <f t="shared" si="42"/>
        <v>-166.42517162471395</v>
      </c>
      <c r="I506" s="20">
        <f t="shared" si="43"/>
        <v>27697.337750315495</v>
      </c>
      <c r="K506" s="17">
        <f t="shared" si="44"/>
        <v>-0.19711636516211192</v>
      </c>
      <c r="L506" s="26"/>
      <c r="M506" t="s">
        <v>8221</v>
      </c>
      <c r="N506" s="24">
        <v>2</v>
      </c>
      <c r="O506" s="25">
        <f t="shared" si="45"/>
        <v>-15.709803921568628</v>
      </c>
      <c r="P506" s="20">
        <f t="shared" si="46"/>
        <v>246.79793925413307</v>
      </c>
      <c r="R506" s="17">
        <f t="shared" si="47"/>
        <v>-0.25574938887516174</v>
      </c>
    </row>
    <row r="507" spans="5:18" x14ac:dyDescent="0.2">
      <c r="E507" s="26"/>
      <c r="F507" t="s">
        <v>8219</v>
      </c>
      <c r="G507" s="24">
        <v>28</v>
      </c>
      <c r="H507" s="25">
        <f t="shared" si="42"/>
        <v>-166.42517162471395</v>
      </c>
      <c r="I507" s="20">
        <f t="shared" si="43"/>
        <v>27697.337750315495</v>
      </c>
      <c r="K507" s="17">
        <f t="shared" si="44"/>
        <v>-0.19711636516211192</v>
      </c>
      <c r="L507" s="26"/>
      <c r="M507" t="s">
        <v>8221</v>
      </c>
      <c r="N507" s="24">
        <v>2</v>
      </c>
      <c r="O507" s="25">
        <f t="shared" si="45"/>
        <v>-15.709803921568628</v>
      </c>
      <c r="P507" s="20">
        <f t="shared" si="46"/>
        <v>246.79793925413307</v>
      </c>
      <c r="R507" s="17">
        <f t="shared" si="47"/>
        <v>-0.25574938887516174</v>
      </c>
    </row>
    <row r="508" spans="5:18" x14ac:dyDescent="0.2">
      <c r="E508" s="26"/>
      <c r="F508" t="s">
        <v>8219</v>
      </c>
      <c r="G508" s="24">
        <v>28</v>
      </c>
      <c r="H508" s="25">
        <f t="shared" si="42"/>
        <v>-166.42517162471395</v>
      </c>
      <c r="I508" s="20">
        <f t="shared" si="43"/>
        <v>27697.337750315495</v>
      </c>
      <c r="K508" s="17">
        <f t="shared" si="44"/>
        <v>-0.19711636516211192</v>
      </c>
      <c r="L508" s="26"/>
      <c r="M508" t="s">
        <v>8221</v>
      </c>
      <c r="N508" s="24">
        <v>2</v>
      </c>
      <c r="O508" s="25">
        <f t="shared" si="45"/>
        <v>-15.709803921568628</v>
      </c>
      <c r="P508" s="20">
        <f t="shared" si="46"/>
        <v>246.79793925413307</v>
      </c>
      <c r="R508" s="17">
        <f t="shared" si="47"/>
        <v>-0.25574938887516174</v>
      </c>
    </row>
    <row r="509" spans="5:18" x14ac:dyDescent="0.2">
      <c r="E509" s="26"/>
      <c r="F509" t="s">
        <v>8219</v>
      </c>
      <c r="G509" s="24">
        <v>28</v>
      </c>
      <c r="H509" s="25">
        <f t="shared" si="42"/>
        <v>-166.42517162471395</v>
      </c>
      <c r="I509" s="20">
        <f t="shared" si="43"/>
        <v>27697.337750315495</v>
      </c>
      <c r="K509" s="17">
        <f t="shared" si="44"/>
        <v>-0.19711636516211192</v>
      </c>
      <c r="L509" s="26"/>
      <c r="M509" t="s">
        <v>8221</v>
      </c>
      <c r="N509" s="24">
        <v>2</v>
      </c>
      <c r="O509" s="25">
        <f t="shared" si="45"/>
        <v>-15.709803921568628</v>
      </c>
      <c r="P509" s="20">
        <f t="shared" si="46"/>
        <v>246.79793925413307</v>
      </c>
      <c r="R509" s="17">
        <f t="shared" si="47"/>
        <v>-0.25574938887516174</v>
      </c>
    </row>
    <row r="510" spans="5:18" x14ac:dyDescent="0.2">
      <c r="E510" s="26"/>
      <c r="F510" t="s">
        <v>8219</v>
      </c>
      <c r="G510" s="24">
        <v>28</v>
      </c>
      <c r="H510" s="25">
        <f t="shared" si="42"/>
        <v>-166.42517162471395</v>
      </c>
      <c r="I510" s="20">
        <f t="shared" si="43"/>
        <v>27697.337750315495</v>
      </c>
      <c r="K510" s="17">
        <f t="shared" si="44"/>
        <v>-0.19711636516211192</v>
      </c>
      <c r="L510" s="26"/>
      <c r="M510" t="s">
        <v>8221</v>
      </c>
      <c r="N510" s="24">
        <v>2</v>
      </c>
      <c r="O510" s="25">
        <f t="shared" si="45"/>
        <v>-15.709803921568628</v>
      </c>
      <c r="P510" s="20">
        <f t="shared" si="46"/>
        <v>246.79793925413307</v>
      </c>
      <c r="R510" s="17">
        <f t="shared" si="47"/>
        <v>-0.25574938887516174</v>
      </c>
    </row>
    <row r="511" spans="5:18" x14ac:dyDescent="0.2">
      <c r="E511" s="26"/>
      <c r="F511" t="s">
        <v>8219</v>
      </c>
      <c r="G511" s="24">
        <v>28</v>
      </c>
      <c r="H511" s="25">
        <f t="shared" si="42"/>
        <v>-166.42517162471395</v>
      </c>
      <c r="I511" s="20">
        <f t="shared" si="43"/>
        <v>27697.337750315495</v>
      </c>
      <c r="K511" s="17">
        <f t="shared" si="44"/>
        <v>-0.19711636516211192</v>
      </c>
      <c r="L511" s="26"/>
      <c r="M511" t="s">
        <v>8221</v>
      </c>
      <c r="N511" s="24">
        <v>2</v>
      </c>
      <c r="O511" s="25">
        <f t="shared" si="45"/>
        <v>-15.709803921568628</v>
      </c>
      <c r="P511" s="20">
        <f t="shared" si="46"/>
        <v>246.79793925413307</v>
      </c>
      <c r="R511" s="17">
        <f t="shared" si="47"/>
        <v>-0.25574938887516174</v>
      </c>
    </row>
    <row r="512" spans="5:18" x14ac:dyDescent="0.2">
      <c r="E512" s="26"/>
      <c r="F512" t="s">
        <v>8219</v>
      </c>
      <c r="G512" s="24">
        <v>28</v>
      </c>
      <c r="H512" s="25">
        <f t="shared" si="42"/>
        <v>-166.42517162471395</v>
      </c>
      <c r="I512" s="20">
        <f t="shared" si="43"/>
        <v>27697.337750315495</v>
      </c>
      <c r="K512" s="17">
        <f t="shared" si="44"/>
        <v>-0.19711636516211192</v>
      </c>
      <c r="L512" s="26"/>
      <c r="M512" t="s">
        <v>8221</v>
      </c>
      <c r="N512" s="24">
        <v>2</v>
      </c>
      <c r="O512" s="25">
        <f t="shared" si="45"/>
        <v>-15.709803921568628</v>
      </c>
      <c r="P512" s="20">
        <f t="shared" si="46"/>
        <v>246.79793925413307</v>
      </c>
      <c r="R512" s="17">
        <f t="shared" si="47"/>
        <v>-0.25574938887516174</v>
      </c>
    </row>
    <row r="513" spans="5:18" x14ac:dyDescent="0.2">
      <c r="E513" s="26"/>
      <c r="F513" t="s">
        <v>8219</v>
      </c>
      <c r="G513" s="24">
        <v>28</v>
      </c>
      <c r="H513" s="25">
        <f t="shared" si="42"/>
        <v>-166.42517162471395</v>
      </c>
      <c r="I513" s="20">
        <f t="shared" si="43"/>
        <v>27697.337750315495</v>
      </c>
      <c r="K513" s="17">
        <f t="shared" si="44"/>
        <v>-0.19711636516211192</v>
      </c>
      <c r="L513" s="26"/>
      <c r="M513" t="s">
        <v>8221</v>
      </c>
      <c r="N513" s="24">
        <v>2</v>
      </c>
      <c r="O513" s="25">
        <f t="shared" si="45"/>
        <v>-15.709803921568628</v>
      </c>
      <c r="P513" s="20">
        <f t="shared" si="46"/>
        <v>246.79793925413307</v>
      </c>
      <c r="R513" s="17">
        <f t="shared" si="47"/>
        <v>-0.25574938887516174</v>
      </c>
    </row>
    <row r="514" spans="5:18" x14ac:dyDescent="0.2">
      <c r="E514" s="26"/>
      <c r="F514" t="s">
        <v>8219</v>
      </c>
      <c r="G514" s="24">
        <v>28</v>
      </c>
      <c r="H514" s="25">
        <f t="shared" si="42"/>
        <v>-166.42517162471395</v>
      </c>
      <c r="I514" s="20">
        <f t="shared" si="43"/>
        <v>27697.337750315495</v>
      </c>
      <c r="K514" s="17">
        <f t="shared" si="44"/>
        <v>-0.19711636516211192</v>
      </c>
      <c r="L514" s="26"/>
      <c r="M514" t="s">
        <v>8221</v>
      </c>
      <c r="N514" s="24">
        <v>2</v>
      </c>
      <c r="O514" s="25">
        <f t="shared" si="45"/>
        <v>-15.709803921568628</v>
      </c>
      <c r="P514" s="20">
        <f t="shared" si="46"/>
        <v>246.79793925413307</v>
      </c>
      <c r="R514" s="17">
        <f t="shared" si="47"/>
        <v>-0.25574938887516174</v>
      </c>
    </row>
    <row r="515" spans="5:18" x14ac:dyDescent="0.2">
      <c r="E515" s="26"/>
      <c r="F515" t="s">
        <v>8219</v>
      </c>
      <c r="G515" s="24">
        <v>28</v>
      </c>
      <c r="H515" s="25">
        <f t="shared" ref="H515:H578" si="48">G515-$B$3</f>
        <v>-166.42517162471395</v>
      </c>
      <c r="I515" s="20">
        <f t="shared" ref="I515:I578" si="49">POWER(H515,2)</f>
        <v>27697.337750315495</v>
      </c>
      <c r="K515" s="17">
        <f t="shared" ref="K515:K578" si="50">(G515-$B$3)/$B$8</f>
        <v>-0.19711636516211192</v>
      </c>
      <c r="L515" s="26"/>
      <c r="M515" t="s">
        <v>8221</v>
      </c>
      <c r="N515" s="24">
        <v>2</v>
      </c>
      <c r="O515" s="25">
        <f t="shared" ref="O515:O578" si="51">N515-$C$3</f>
        <v>-15.709803921568628</v>
      </c>
      <c r="P515" s="20">
        <f t="shared" ref="P515:P578" si="52">POWER(O515,2)</f>
        <v>246.79793925413307</v>
      </c>
      <c r="R515" s="17">
        <f t="shared" ref="R515:R578" si="53">(N515-$C$3)/$C$8</f>
        <v>-0.25574938887516174</v>
      </c>
    </row>
    <row r="516" spans="5:18" x14ac:dyDescent="0.2">
      <c r="E516" s="26"/>
      <c r="F516" t="s">
        <v>8219</v>
      </c>
      <c r="G516" s="24">
        <v>28</v>
      </c>
      <c r="H516" s="25">
        <f t="shared" si="48"/>
        <v>-166.42517162471395</v>
      </c>
      <c r="I516" s="20">
        <f t="shared" si="49"/>
        <v>27697.337750315495</v>
      </c>
      <c r="K516" s="17">
        <f t="shared" si="50"/>
        <v>-0.19711636516211192</v>
      </c>
      <c r="L516" s="26"/>
      <c r="M516" t="s">
        <v>8221</v>
      </c>
      <c r="N516" s="24">
        <v>2</v>
      </c>
      <c r="O516" s="25">
        <f t="shared" si="51"/>
        <v>-15.709803921568628</v>
      </c>
      <c r="P516" s="20">
        <f t="shared" si="52"/>
        <v>246.79793925413307</v>
      </c>
      <c r="R516" s="17">
        <f t="shared" si="53"/>
        <v>-0.25574938887516174</v>
      </c>
    </row>
    <row r="517" spans="5:18" x14ac:dyDescent="0.2">
      <c r="E517" s="26"/>
      <c r="F517" t="s">
        <v>8219</v>
      </c>
      <c r="G517" s="24">
        <v>28</v>
      </c>
      <c r="H517" s="25">
        <f t="shared" si="48"/>
        <v>-166.42517162471395</v>
      </c>
      <c r="I517" s="20">
        <f t="shared" si="49"/>
        <v>27697.337750315495</v>
      </c>
      <c r="K517" s="17">
        <f t="shared" si="50"/>
        <v>-0.19711636516211192</v>
      </c>
      <c r="L517" s="26"/>
      <c r="M517" t="s">
        <v>8221</v>
      </c>
      <c r="N517" s="24">
        <v>2</v>
      </c>
      <c r="O517" s="25">
        <f t="shared" si="51"/>
        <v>-15.709803921568628</v>
      </c>
      <c r="P517" s="20">
        <f t="shared" si="52"/>
        <v>246.79793925413307</v>
      </c>
      <c r="R517" s="17">
        <f t="shared" si="53"/>
        <v>-0.25574938887516174</v>
      </c>
    </row>
    <row r="518" spans="5:18" x14ac:dyDescent="0.2">
      <c r="E518" s="26"/>
      <c r="F518" t="s">
        <v>8219</v>
      </c>
      <c r="G518" s="24">
        <v>28</v>
      </c>
      <c r="H518" s="25">
        <f t="shared" si="48"/>
        <v>-166.42517162471395</v>
      </c>
      <c r="I518" s="20">
        <f t="shared" si="49"/>
        <v>27697.337750315495</v>
      </c>
      <c r="K518" s="17">
        <f t="shared" si="50"/>
        <v>-0.19711636516211192</v>
      </c>
      <c r="L518" s="26"/>
      <c r="M518" t="s">
        <v>8221</v>
      </c>
      <c r="N518" s="24">
        <v>2</v>
      </c>
      <c r="O518" s="25">
        <f t="shared" si="51"/>
        <v>-15.709803921568628</v>
      </c>
      <c r="P518" s="20">
        <f t="shared" si="52"/>
        <v>246.79793925413307</v>
      </c>
      <c r="R518" s="17">
        <f t="shared" si="53"/>
        <v>-0.25574938887516174</v>
      </c>
    </row>
    <row r="519" spans="5:18" x14ac:dyDescent="0.2">
      <c r="E519" s="26"/>
      <c r="F519" t="s">
        <v>8219</v>
      </c>
      <c r="G519" s="24">
        <v>28</v>
      </c>
      <c r="H519" s="25">
        <f t="shared" si="48"/>
        <v>-166.42517162471395</v>
      </c>
      <c r="I519" s="20">
        <f t="shared" si="49"/>
        <v>27697.337750315495</v>
      </c>
      <c r="K519" s="17">
        <f t="shared" si="50"/>
        <v>-0.19711636516211192</v>
      </c>
      <c r="L519" s="26"/>
      <c r="M519" t="s">
        <v>8221</v>
      </c>
      <c r="N519" s="24">
        <v>2</v>
      </c>
      <c r="O519" s="25">
        <f t="shared" si="51"/>
        <v>-15.709803921568628</v>
      </c>
      <c r="P519" s="20">
        <f t="shared" si="52"/>
        <v>246.79793925413307</v>
      </c>
      <c r="R519" s="17">
        <f t="shared" si="53"/>
        <v>-0.25574938887516174</v>
      </c>
    </row>
    <row r="520" spans="5:18" x14ac:dyDescent="0.2">
      <c r="E520" s="26"/>
      <c r="F520" t="s">
        <v>8219</v>
      </c>
      <c r="G520" s="24">
        <v>28</v>
      </c>
      <c r="H520" s="25">
        <f t="shared" si="48"/>
        <v>-166.42517162471395</v>
      </c>
      <c r="I520" s="20">
        <f t="shared" si="49"/>
        <v>27697.337750315495</v>
      </c>
      <c r="K520" s="17">
        <f t="shared" si="50"/>
        <v>-0.19711636516211192</v>
      </c>
      <c r="L520" s="26"/>
      <c r="M520" t="s">
        <v>8221</v>
      </c>
      <c r="N520" s="24">
        <v>2</v>
      </c>
      <c r="O520" s="25">
        <f t="shared" si="51"/>
        <v>-15.709803921568628</v>
      </c>
      <c r="P520" s="20">
        <f t="shared" si="52"/>
        <v>246.79793925413307</v>
      </c>
      <c r="R520" s="17">
        <f t="shared" si="53"/>
        <v>-0.25574938887516174</v>
      </c>
    </row>
    <row r="521" spans="5:18" x14ac:dyDescent="0.2">
      <c r="E521" s="26"/>
      <c r="F521" t="s">
        <v>8219</v>
      </c>
      <c r="G521" s="24">
        <v>28</v>
      </c>
      <c r="H521" s="25">
        <f t="shared" si="48"/>
        <v>-166.42517162471395</v>
      </c>
      <c r="I521" s="20">
        <f t="shared" si="49"/>
        <v>27697.337750315495</v>
      </c>
      <c r="K521" s="17">
        <f t="shared" si="50"/>
        <v>-0.19711636516211192</v>
      </c>
      <c r="L521" s="26"/>
      <c r="M521" t="s">
        <v>8221</v>
      </c>
      <c r="N521" s="24">
        <v>2</v>
      </c>
      <c r="O521" s="25">
        <f t="shared" si="51"/>
        <v>-15.709803921568628</v>
      </c>
      <c r="P521" s="20">
        <f t="shared" si="52"/>
        <v>246.79793925413307</v>
      </c>
      <c r="R521" s="17">
        <f t="shared" si="53"/>
        <v>-0.25574938887516174</v>
      </c>
    </row>
    <row r="522" spans="5:18" x14ac:dyDescent="0.2">
      <c r="E522" s="26"/>
      <c r="F522" t="s">
        <v>8219</v>
      </c>
      <c r="G522" s="24">
        <v>28</v>
      </c>
      <c r="H522" s="25">
        <f t="shared" si="48"/>
        <v>-166.42517162471395</v>
      </c>
      <c r="I522" s="20">
        <f t="shared" si="49"/>
        <v>27697.337750315495</v>
      </c>
      <c r="K522" s="17">
        <f t="shared" si="50"/>
        <v>-0.19711636516211192</v>
      </c>
      <c r="L522" s="26"/>
      <c r="M522" t="s">
        <v>8221</v>
      </c>
      <c r="N522" s="24">
        <v>2</v>
      </c>
      <c r="O522" s="25">
        <f t="shared" si="51"/>
        <v>-15.709803921568628</v>
      </c>
      <c r="P522" s="20">
        <f t="shared" si="52"/>
        <v>246.79793925413307</v>
      </c>
      <c r="R522" s="17">
        <f t="shared" si="53"/>
        <v>-0.25574938887516174</v>
      </c>
    </row>
    <row r="523" spans="5:18" x14ac:dyDescent="0.2">
      <c r="E523" s="26"/>
      <c r="F523" t="s">
        <v>8219</v>
      </c>
      <c r="G523" s="24">
        <v>28</v>
      </c>
      <c r="H523" s="25">
        <f t="shared" si="48"/>
        <v>-166.42517162471395</v>
      </c>
      <c r="I523" s="20">
        <f t="shared" si="49"/>
        <v>27697.337750315495</v>
      </c>
      <c r="K523" s="17">
        <f t="shared" si="50"/>
        <v>-0.19711636516211192</v>
      </c>
      <c r="L523" s="26"/>
      <c r="M523" t="s">
        <v>8221</v>
      </c>
      <c r="N523" s="24">
        <v>2</v>
      </c>
      <c r="O523" s="25">
        <f t="shared" si="51"/>
        <v>-15.709803921568628</v>
      </c>
      <c r="P523" s="20">
        <f t="shared" si="52"/>
        <v>246.79793925413307</v>
      </c>
      <c r="R523" s="17">
        <f t="shared" si="53"/>
        <v>-0.25574938887516174</v>
      </c>
    </row>
    <row r="524" spans="5:18" x14ac:dyDescent="0.2">
      <c r="E524" s="26"/>
      <c r="F524" t="s">
        <v>8219</v>
      </c>
      <c r="G524" s="24">
        <v>28</v>
      </c>
      <c r="H524" s="25">
        <f t="shared" si="48"/>
        <v>-166.42517162471395</v>
      </c>
      <c r="I524" s="20">
        <f t="shared" si="49"/>
        <v>27697.337750315495</v>
      </c>
      <c r="K524" s="17">
        <f t="shared" si="50"/>
        <v>-0.19711636516211192</v>
      </c>
      <c r="L524" s="26"/>
      <c r="M524" t="s">
        <v>8221</v>
      </c>
      <c r="N524" s="24">
        <v>2</v>
      </c>
      <c r="O524" s="25">
        <f t="shared" si="51"/>
        <v>-15.709803921568628</v>
      </c>
      <c r="P524" s="20">
        <f t="shared" si="52"/>
        <v>246.79793925413307</v>
      </c>
      <c r="R524" s="17">
        <f t="shared" si="53"/>
        <v>-0.25574938887516174</v>
      </c>
    </row>
    <row r="525" spans="5:18" x14ac:dyDescent="0.2">
      <c r="E525" s="26"/>
      <c r="F525" t="s">
        <v>8219</v>
      </c>
      <c r="G525" s="24">
        <v>28</v>
      </c>
      <c r="H525" s="25">
        <f t="shared" si="48"/>
        <v>-166.42517162471395</v>
      </c>
      <c r="I525" s="20">
        <f t="shared" si="49"/>
        <v>27697.337750315495</v>
      </c>
      <c r="K525" s="17">
        <f t="shared" si="50"/>
        <v>-0.19711636516211192</v>
      </c>
      <c r="L525" s="26"/>
      <c r="M525" t="s">
        <v>8221</v>
      </c>
      <c r="N525" s="24">
        <v>2</v>
      </c>
      <c r="O525" s="25">
        <f t="shared" si="51"/>
        <v>-15.709803921568628</v>
      </c>
      <c r="P525" s="20">
        <f t="shared" si="52"/>
        <v>246.79793925413307</v>
      </c>
      <c r="R525" s="17">
        <f t="shared" si="53"/>
        <v>-0.25574938887516174</v>
      </c>
    </row>
    <row r="526" spans="5:18" x14ac:dyDescent="0.2">
      <c r="E526" s="26"/>
      <c r="F526" t="s">
        <v>8219</v>
      </c>
      <c r="G526" s="24">
        <v>28</v>
      </c>
      <c r="H526" s="25">
        <f t="shared" si="48"/>
        <v>-166.42517162471395</v>
      </c>
      <c r="I526" s="20">
        <f t="shared" si="49"/>
        <v>27697.337750315495</v>
      </c>
      <c r="K526" s="17">
        <f t="shared" si="50"/>
        <v>-0.19711636516211192</v>
      </c>
      <c r="L526" s="26"/>
      <c r="M526" t="s">
        <v>8221</v>
      </c>
      <c r="N526" s="24">
        <v>2</v>
      </c>
      <c r="O526" s="25">
        <f t="shared" si="51"/>
        <v>-15.709803921568628</v>
      </c>
      <c r="P526" s="20">
        <f t="shared" si="52"/>
        <v>246.79793925413307</v>
      </c>
      <c r="R526" s="17">
        <f t="shared" si="53"/>
        <v>-0.25574938887516174</v>
      </c>
    </row>
    <row r="527" spans="5:18" x14ac:dyDescent="0.2">
      <c r="E527" s="26"/>
      <c r="F527" t="s">
        <v>8219</v>
      </c>
      <c r="G527" s="24">
        <v>28</v>
      </c>
      <c r="H527" s="25">
        <f t="shared" si="48"/>
        <v>-166.42517162471395</v>
      </c>
      <c r="I527" s="20">
        <f t="shared" si="49"/>
        <v>27697.337750315495</v>
      </c>
      <c r="K527" s="17">
        <f t="shared" si="50"/>
        <v>-0.19711636516211192</v>
      </c>
      <c r="L527" s="26"/>
      <c r="M527" t="s">
        <v>8221</v>
      </c>
      <c r="N527" s="24">
        <v>2</v>
      </c>
      <c r="O527" s="25">
        <f t="shared" si="51"/>
        <v>-15.709803921568628</v>
      </c>
      <c r="P527" s="20">
        <f t="shared" si="52"/>
        <v>246.79793925413307</v>
      </c>
      <c r="R527" s="17">
        <f t="shared" si="53"/>
        <v>-0.25574938887516174</v>
      </c>
    </row>
    <row r="528" spans="5:18" x14ac:dyDescent="0.2">
      <c r="E528" s="26"/>
      <c r="F528" t="s">
        <v>8219</v>
      </c>
      <c r="G528" s="24">
        <v>28</v>
      </c>
      <c r="H528" s="25">
        <f t="shared" si="48"/>
        <v>-166.42517162471395</v>
      </c>
      <c r="I528" s="20">
        <f t="shared" si="49"/>
        <v>27697.337750315495</v>
      </c>
      <c r="K528" s="17">
        <f t="shared" si="50"/>
        <v>-0.19711636516211192</v>
      </c>
      <c r="L528" s="26"/>
      <c r="M528" t="s">
        <v>8221</v>
      </c>
      <c r="N528" s="24">
        <v>2</v>
      </c>
      <c r="O528" s="25">
        <f t="shared" si="51"/>
        <v>-15.709803921568628</v>
      </c>
      <c r="P528" s="20">
        <f t="shared" si="52"/>
        <v>246.79793925413307</v>
      </c>
      <c r="R528" s="17">
        <f t="shared" si="53"/>
        <v>-0.25574938887516174</v>
      </c>
    </row>
    <row r="529" spans="5:18" x14ac:dyDescent="0.2">
      <c r="E529" s="26"/>
      <c r="F529" t="s">
        <v>8219</v>
      </c>
      <c r="G529" s="24">
        <v>28</v>
      </c>
      <c r="H529" s="25">
        <f t="shared" si="48"/>
        <v>-166.42517162471395</v>
      </c>
      <c r="I529" s="20">
        <f t="shared" si="49"/>
        <v>27697.337750315495</v>
      </c>
      <c r="K529" s="17">
        <f t="shared" si="50"/>
        <v>-0.19711636516211192</v>
      </c>
      <c r="L529" s="26"/>
      <c r="M529" t="s">
        <v>8221</v>
      </c>
      <c r="N529" s="24">
        <v>2</v>
      </c>
      <c r="O529" s="25">
        <f t="shared" si="51"/>
        <v>-15.709803921568628</v>
      </c>
      <c r="P529" s="20">
        <f t="shared" si="52"/>
        <v>246.79793925413307</v>
      </c>
      <c r="R529" s="17">
        <f t="shared" si="53"/>
        <v>-0.25574938887516174</v>
      </c>
    </row>
    <row r="530" spans="5:18" x14ac:dyDescent="0.2">
      <c r="E530" s="26"/>
      <c r="F530" t="s">
        <v>8219</v>
      </c>
      <c r="G530" s="24">
        <v>28</v>
      </c>
      <c r="H530" s="25">
        <f t="shared" si="48"/>
        <v>-166.42517162471395</v>
      </c>
      <c r="I530" s="20">
        <f t="shared" si="49"/>
        <v>27697.337750315495</v>
      </c>
      <c r="K530" s="17">
        <f t="shared" si="50"/>
        <v>-0.19711636516211192</v>
      </c>
      <c r="L530" s="26"/>
      <c r="M530" t="s">
        <v>8221</v>
      </c>
      <c r="N530" s="24">
        <v>2</v>
      </c>
      <c r="O530" s="25">
        <f t="shared" si="51"/>
        <v>-15.709803921568628</v>
      </c>
      <c r="P530" s="20">
        <f t="shared" si="52"/>
        <v>246.79793925413307</v>
      </c>
      <c r="R530" s="17">
        <f t="shared" si="53"/>
        <v>-0.25574938887516174</v>
      </c>
    </row>
    <row r="531" spans="5:18" x14ac:dyDescent="0.2">
      <c r="E531" s="26"/>
      <c r="F531" t="s">
        <v>8219</v>
      </c>
      <c r="G531" s="24">
        <v>28</v>
      </c>
      <c r="H531" s="25">
        <f t="shared" si="48"/>
        <v>-166.42517162471395</v>
      </c>
      <c r="I531" s="20">
        <f t="shared" si="49"/>
        <v>27697.337750315495</v>
      </c>
      <c r="K531" s="17">
        <f t="shared" si="50"/>
        <v>-0.19711636516211192</v>
      </c>
      <c r="L531" s="26"/>
      <c r="M531" t="s">
        <v>8221</v>
      </c>
      <c r="N531" s="24">
        <v>2</v>
      </c>
      <c r="O531" s="25">
        <f t="shared" si="51"/>
        <v>-15.709803921568628</v>
      </c>
      <c r="P531" s="20">
        <f t="shared" si="52"/>
        <v>246.79793925413307</v>
      </c>
      <c r="R531" s="17">
        <f t="shared" si="53"/>
        <v>-0.25574938887516174</v>
      </c>
    </row>
    <row r="532" spans="5:18" x14ac:dyDescent="0.2">
      <c r="E532" s="26"/>
      <c r="F532" t="s">
        <v>8219</v>
      </c>
      <c r="G532" s="24">
        <v>28</v>
      </c>
      <c r="H532" s="25">
        <f t="shared" si="48"/>
        <v>-166.42517162471395</v>
      </c>
      <c r="I532" s="20">
        <f t="shared" si="49"/>
        <v>27697.337750315495</v>
      </c>
      <c r="K532" s="17">
        <f t="shared" si="50"/>
        <v>-0.19711636516211192</v>
      </c>
      <c r="L532" s="26"/>
      <c r="M532" t="s">
        <v>8221</v>
      </c>
      <c r="N532" s="24">
        <v>2</v>
      </c>
      <c r="O532" s="25">
        <f t="shared" si="51"/>
        <v>-15.709803921568628</v>
      </c>
      <c r="P532" s="20">
        <f t="shared" si="52"/>
        <v>246.79793925413307</v>
      </c>
      <c r="R532" s="17">
        <f t="shared" si="53"/>
        <v>-0.25574938887516174</v>
      </c>
    </row>
    <row r="533" spans="5:18" x14ac:dyDescent="0.2">
      <c r="E533" s="26"/>
      <c r="F533" t="s">
        <v>8219</v>
      </c>
      <c r="G533" s="24">
        <v>28</v>
      </c>
      <c r="H533" s="25">
        <f t="shared" si="48"/>
        <v>-166.42517162471395</v>
      </c>
      <c r="I533" s="20">
        <f t="shared" si="49"/>
        <v>27697.337750315495</v>
      </c>
      <c r="K533" s="17">
        <f t="shared" si="50"/>
        <v>-0.19711636516211192</v>
      </c>
      <c r="L533" s="26"/>
      <c r="M533" t="s">
        <v>8221</v>
      </c>
      <c r="N533" s="24">
        <v>2</v>
      </c>
      <c r="O533" s="25">
        <f t="shared" si="51"/>
        <v>-15.709803921568628</v>
      </c>
      <c r="P533" s="20">
        <f t="shared" si="52"/>
        <v>246.79793925413307</v>
      </c>
      <c r="R533" s="17">
        <f t="shared" si="53"/>
        <v>-0.25574938887516174</v>
      </c>
    </row>
    <row r="534" spans="5:18" x14ac:dyDescent="0.2">
      <c r="E534" s="26"/>
      <c r="F534" t="s">
        <v>8219</v>
      </c>
      <c r="G534" s="24">
        <v>29</v>
      </c>
      <c r="H534" s="25">
        <f t="shared" si="48"/>
        <v>-165.42517162471395</v>
      </c>
      <c r="I534" s="20">
        <f t="shared" si="49"/>
        <v>27365.487407066066</v>
      </c>
      <c r="K534" s="17">
        <f t="shared" si="50"/>
        <v>-0.19593195078994829</v>
      </c>
      <c r="L534" s="26"/>
      <c r="M534" t="s">
        <v>8221</v>
      </c>
      <c r="N534" s="24">
        <v>2</v>
      </c>
      <c r="O534" s="25">
        <f t="shared" si="51"/>
        <v>-15.709803921568628</v>
      </c>
      <c r="P534" s="20">
        <f t="shared" si="52"/>
        <v>246.79793925413307</v>
      </c>
      <c r="R534" s="17">
        <f t="shared" si="53"/>
        <v>-0.25574938887516174</v>
      </c>
    </row>
    <row r="535" spans="5:18" x14ac:dyDescent="0.2">
      <c r="E535" s="26"/>
      <c r="F535" t="s">
        <v>8219</v>
      </c>
      <c r="G535" s="24">
        <v>29</v>
      </c>
      <c r="H535" s="25">
        <f t="shared" si="48"/>
        <v>-165.42517162471395</v>
      </c>
      <c r="I535" s="20">
        <f t="shared" si="49"/>
        <v>27365.487407066066</v>
      </c>
      <c r="K535" s="17">
        <f t="shared" si="50"/>
        <v>-0.19593195078994829</v>
      </c>
      <c r="L535" s="26"/>
      <c r="M535" t="s">
        <v>8221</v>
      </c>
      <c r="N535" s="24">
        <v>2</v>
      </c>
      <c r="O535" s="25">
        <f t="shared" si="51"/>
        <v>-15.709803921568628</v>
      </c>
      <c r="P535" s="20">
        <f t="shared" si="52"/>
        <v>246.79793925413307</v>
      </c>
      <c r="R535" s="17">
        <f t="shared" si="53"/>
        <v>-0.25574938887516174</v>
      </c>
    </row>
    <row r="536" spans="5:18" x14ac:dyDescent="0.2">
      <c r="E536" s="26"/>
      <c r="F536" t="s">
        <v>8219</v>
      </c>
      <c r="G536" s="24">
        <v>29</v>
      </c>
      <c r="H536" s="25">
        <f t="shared" si="48"/>
        <v>-165.42517162471395</v>
      </c>
      <c r="I536" s="20">
        <f t="shared" si="49"/>
        <v>27365.487407066066</v>
      </c>
      <c r="K536" s="17">
        <f t="shared" si="50"/>
        <v>-0.19593195078994829</v>
      </c>
      <c r="L536" s="26"/>
      <c r="M536" t="s">
        <v>8221</v>
      </c>
      <c r="N536" s="24">
        <v>2</v>
      </c>
      <c r="O536" s="25">
        <f t="shared" si="51"/>
        <v>-15.709803921568628</v>
      </c>
      <c r="P536" s="20">
        <f t="shared" si="52"/>
        <v>246.79793925413307</v>
      </c>
      <c r="R536" s="17">
        <f t="shared" si="53"/>
        <v>-0.25574938887516174</v>
      </c>
    </row>
    <row r="537" spans="5:18" x14ac:dyDescent="0.2">
      <c r="E537" s="26"/>
      <c r="F537" t="s">
        <v>8219</v>
      </c>
      <c r="G537" s="24">
        <v>29</v>
      </c>
      <c r="H537" s="25">
        <f t="shared" si="48"/>
        <v>-165.42517162471395</v>
      </c>
      <c r="I537" s="20">
        <f t="shared" si="49"/>
        <v>27365.487407066066</v>
      </c>
      <c r="K537" s="17">
        <f t="shared" si="50"/>
        <v>-0.19593195078994829</v>
      </c>
      <c r="L537" s="26"/>
      <c r="M537" t="s">
        <v>8221</v>
      </c>
      <c r="N537" s="24">
        <v>2</v>
      </c>
      <c r="O537" s="25">
        <f t="shared" si="51"/>
        <v>-15.709803921568628</v>
      </c>
      <c r="P537" s="20">
        <f t="shared" si="52"/>
        <v>246.79793925413307</v>
      </c>
      <c r="R537" s="17">
        <f t="shared" si="53"/>
        <v>-0.25574938887516174</v>
      </c>
    </row>
    <row r="538" spans="5:18" x14ac:dyDescent="0.2">
      <c r="E538" s="26"/>
      <c r="F538" t="s">
        <v>8219</v>
      </c>
      <c r="G538" s="24">
        <v>29</v>
      </c>
      <c r="H538" s="25">
        <f t="shared" si="48"/>
        <v>-165.42517162471395</v>
      </c>
      <c r="I538" s="20">
        <f t="shared" si="49"/>
        <v>27365.487407066066</v>
      </c>
      <c r="K538" s="17">
        <f t="shared" si="50"/>
        <v>-0.19593195078994829</v>
      </c>
      <c r="L538" s="26"/>
      <c r="M538" t="s">
        <v>8221</v>
      </c>
      <c r="N538" s="24">
        <v>2</v>
      </c>
      <c r="O538" s="25">
        <f t="shared" si="51"/>
        <v>-15.709803921568628</v>
      </c>
      <c r="P538" s="20">
        <f t="shared" si="52"/>
        <v>246.79793925413307</v>
      </c>
      <c r="R538" s="17">
        <f t="shared" si="53"/>
        <v>-0.25574938887516174</v>
      </c>
    </row>
    <row r="539" spans="5:18" x14ac:dyDescent="0.2">
      <c r="E539" s="26"/>
      <c r="F539" t="s">
        <v>8219</v>
      </c>
      <c r="G539" s="24">
        <v>29</v>
      </c>
      <c r="H539" s="25">
        <f t="shared" si="48"/>
        <v>-165.42517162471395</v>
      </c>
      <c r="I539" s="20">
        <f t="shared" si="49"/>
        <v>27365.487407066066</v>
      </c>
      <c r="K539" s="17">
        <f t="shared" si="50"/>
        <v>-0.19593195078994829</v>
      </c>
      <c r="L539" s="26"/>
      <c r="M539" t="s">
        <v>8221</v>
      </c>
      <c r="N539" s="24">
        <v>2</v>
      </c>
      <c r="O539" s="25">
        <f t="shared" si="51"/>
        <v>-15.709803921568628</v>
      </c>
      <c r="P539" s="20">
        <f t="shared" si="52"/>
        <v>246.79793925413307</v>
      </c>
      <c r="R539" s="17">
        <f t="shared" si="53"/>
        <v>-0.25574938887516174</v>
      </c>
    </row>
    <row r="540" spans="5:18" x14ac:dyDescent="0.2">
      <c r="E540" s="26"/>
      <c r="F540" t="s">
        <v>8219</v>
      </c>
      <c r="G540" s="24">
        <v>29</v>
      </c>
      <c r="H540" s="25">
        <f t="shared" si="48"/>
        <v>-165.42517162471395</v>
      </c>
      <c r="I540" s="20">
        <f t="shared" si="49"/>
        <v>27365.487407066066</v>
      </c>
      <c r="K540" s="17">
        <f t="shared" si="50"/>
        <v>-0.19593195078994829</v>
      </c>
      <c r="L540" s="26"/>
      <c r="M540" t="s">
        <v>8221</v>
      </c>
      <c r="N540" s="24">
        <v>2</v>
      </c>
      <c r="O540" s="25">
        <f t="shared" si="51"/>
        <v>-15.709803921568628</v>
      </c>
      <c r="P540" s="20">
        <f t="shared" si="52"/>
        <v>246.79793925413307</v>
      </c>
      <c r="R540" s="17">
        <f t="shared" si="53"/>
        <v>-0.25574938887516174</v>
      </c>
    </row>
    <row r="541" spans="5:18" x14ac:dyDescent="0.2">
      <c r="E541" s="26"/>
      <c r="F541" t="s">
        <v>8219</v>
      </c>
      <c r="G541" s="24">
        <v>29</v>
      </c>
      <c r="H541" s="25">
        <f t="shared" si="48"/>
        <v>-165.42517162471395</v>
      </c>
      <c r="I541" s="20">
        <f t="shared" si="49"/>
        <v>27365.487407066066</v>
      </c>
      <c r="K541" s="17">
        <f t="shared" si="50"/>
        <v>-0.19593195078994829</v>
      </c>
      <c r="L541" s="26"/>
      <c r="M541" t="s">
        <v>8221</v>
      </c>
      <c r="N541" s="24">
        <v>2</v>
      </c>
      <c r="O541" s="25">
        <f t="shared" si="51"/>
        <v>-15.709803921568628</v>
      </c>
      <c r="P541" s="20">
        <f t="shared" si="52"/>
        <v>246.79793925413307</v>
      </c>
      <c r="R541" s="17">
        <f t="shared" si="53"/>
        <v>-0.25574938887516174</v>
      </c>
    </row>
    <row r="542" spans="5:18" x14ac:dyDescent="0.2">
      <c r="E542" s="26"/>
      <c r="F542" t="s">
        <v>8219</v>
      </c>
      <c r="G542" s="24">
        <v>29</v>
      </c>
      <c r="H542" s="25">
        <f t="shared" si="48"/>
        <v>-165.42517162471395</v>
      </c>
      <c r="I542" s="20">
        <f t="shared" si="49"/>
        <v>27365.487407066066</v>
      </c>
      <c r="K542" s="17">
        <f t="shared" si="50"/>
        <v>-0.19593195078994829</v>
      </c>
      <c r="L542" s="26"/>
      <c r="M542" t="s">
        <v>8221</v>
      </c>
      <c r="N542" s="24">
        <v>2</v>
      </c>
      <c r="O542" s="25">
        <f t="shared" si="51"/>
        <v>-15.709803921568628</v>
      </c>
      <c r="P542" s="20">
        <f t="shared" si="52"/>
        <v>246.79793925413307</v>
      </c>
      <c r="R542" s="17">
        <f t="shared" si="53"/>
        <v>-0.25574938887516174</v>
      </c>
    </row>
    <row r="543" spans="5:18" x14ac:dyDescent="0.2">
      <c r="E543" s="26"/>
      <c r="F543" t="s">
        <v>8219</v>
      </c>
      <c r="G543" s="24">
        <v>29</v>
      </c>
      <c r="H543" s="25">
        <f t="shared" si="48"/>
        <v>-165.42517162471395</v>
      </c>
      <c r="I543" s="20">
        <f t="shared" si="49"/>
        <v>27365.487407066066</v>
      </c>
      <c r="K543" s="17">
        <f t="shared" si="50"/>
        <v>-0.19593195078994829</v>
      </c>
      <c r="L543" s="26"/>
      <c r="M543" t="s">
        <v>8221</v>
      </c>
      <c r="N543" s="24">
        <v>2</v>
      </c>
      <c r="O543" s="25">
        <f t="shared" si="51"/>
        <v>-15.709803921568628</v>
      </c>
      <c r="P543" s="20">
        <f t="shared" si="52"/>
        <v>246.79793925413307</v>
      </c>
      <c r="R543" s="17">
        <f t="shared" si="53"/>
        <v>-0.25574938887516174</v>
      </c>
    </row>
    <row r="544" spans="5:18" x14ac:dyDescent="0.2">
      <c r="E544" s="26"/>
      <c r="F544" t="s">
        <v>8219</v>
      </c>
      <c r="G544" s="24">
        <v>29</v>
      </c>
      <c r="H544" s="25">
        <f t="shared" si="48"/>
        <v>-165.42517162471395</v>
      </c>
      <c r="I544" s="20">
        <f t="shared" si="49"/>
        <v>27365.487407066066</v>
      </c>
      <c r="K544" s="17">
        <f t="shared" si="50"/>
        <v>-0.19593195078994829</v>
      </c>
      <c r="L544" s="26"/>
      <c r="M544" t="s">
        <v>8221</v>
      </c>
      <c r="N544" s="24">
        <v>2</v>
      </c>
      <c r="O544" s="25">
        <f t="shared" si="51"/>
        <v>-15.709803921568628</v>
      </c>
      <c r="P544" s="20">
        <f t="shared" si="52"/>
        <v>246.79793925413307</v>
      </c>
      <c r="R544" s="17">
        <f t="shared" si="53"/>
        <v>-0.25574938887516174</v>
      </c>
    </row>
    <row r="545" spans="5:18" x14ac:dyDescent="0.2">
      <c r="E545" s="26"/>
      <c r="F545" t="s">
        <v>8219</v>
      </c>
      <c r="G545" s="24">
        <v>29</v>
      </c>
      <c r="H545" s="25">
        <f t="shared" si="48"/>
        <v>-165.42517162471395</v>
      </c>
      <c r="I545" s="20">
        <f t="shared" si="49"/>
        <v>27365.487407066066</v>
      </c>
      <c r="K545" s="17">
        <f t="shared" si="50"/>
        <v>-0.19593195078994829</v>
      </c>
      <c r="L545" s="26"/>
      <c r="M545" t="s">
        <v>8221</v>
      </c>
      <c r="N545" s="24">
        <v>2</v>
      </c>
      <c r="O545" s="25">
        <f t="shared" si="51"/>
        <v>-15.709803921568628</v>
      </c>
      <c r="P545" s="20">
        <f t="shared" si="52"/>
        <v>246.79793925413307</v>
      </c>
      <c r="R545" s="17">
        <f t="shared" si="53"/>
        <v>-0.25574938887516174</v>
      </c>
    </row>
    <row r="546" spans="5:18" x14ac:dyDescent="0.2">
      <c r="E546" s="26"/>
      <c r="F546" t="s">
        <v>8219</v>
      </c>
      <c r="G546" s="24">
        <v>29</v>
      </c>
      <c r="H546" s="25">
        <f t="shared" si="48"/>
        <v>-165.42517162471395</v>
      </c>
      <c r="I546" s="20">
        <f t="shared" si="49"/>
        <v>27365.487407066066</v>
      </c>
      <c r="K546" s="17">
        <f t="shared" si="50"/>
        <v>-0.19593195078994829</v>
      </c>
      <c r="L546" s="26"/>
      <c r="M546" t="s">
        <v>8221</v>
      </c>
      <c r="N546" s="24">
        <v>2</v>
      </c>
      <c r="O546" s="25">
        <f t="shared" si="51"/>
        <v>-15.709803921568628</v>
      </c>
      <c r="P546" s="20">
        <f t="shared" si="52"/>
        <v>246.79793925413307</v>
      </c>
      <c r="R546" s="17">
        <f t="shared" si="53"/>
        <v>-0.25574938887516174</v>
      </c>
    </row>
    <row r="547" spans="5:18" x14ac:dyDescent="0.2">
      <c r="E547" s="26"/>
      <c r="F547" t="s">
        <v>8219</v>
      </c>
      <c r="G547" s="24">
        <v>29</v>
      </c>
      <c r="H547" s="25">
        <f t="shared" si="48"/>
        <v>-165.42517162471395</v>
      </c>
      <c r="I547" s="20">
        <f t="shared" si="49"/>
        <v>27365.487407066066</v>
      </c>
      <c r="K547" s="17">
        <f t="shared" si="50"/>
        <v>-0.19593195078994829</v>
      </c>
      <c r="L547" s="26"/>
      <c r="M547" t="s">
        <v>8221</v>
      </c>
      <c r="N547" s="24">
        <v>2</v>
      </c>
      <c r="O547" s="25">
        <f t="shared" si="51"/>
        <v>-15.709803921568628</v>
      </c>
      <c r="P547" s="20">
        <f t="shared" si="52"/>
        <v>246.79793925413307</v>
      </c>
      <c r="R547" s="17">
        <f t="shared" si="53"/>
        <v>-0.25574938887516174</v>
      </c>
    </row>
    <row r="548" spans="5:18" x14ac:dyDescent="0.2">
      <c r="E548" s="26"/>
      <c r="F548" t="s">
        <v>8219</v>
      </c>
      <c r="G548" s="24">
        <v>29</v>
      </c>
      <c r="H548" s="25">
        <f t="shared" si="48"/>
        <v>-165.42517162471395</v>
      </c>
      <c r="I548" s="20">
        <f t="shared" si="49"/>
        <v>27365.487407066066</v>
      </c>
      <c r="K548" s="17">
        <f t="shared" si="50"/>
        <v>-0.19593195078994829</v>
      </c>
      <c r="L548" s="26"/>
      <c r="M548" t="s">
        <v>8221</v>
      </c>
      <c r="N548" s="24">
        <v>2</v>
      </c>
      <c r="O548" s="25">
        <f t="shared" si="51"/>
        <v>-15.709803921568628</v>
      </c>
      <c r="P548" s="20">
        <f t="shared" si="52"/>
        <v>246.79793925413307</v>
      </c>
      <c r="R548" s="17">
        <f t="shared" si="53"/>
        <v>-0.25574938887516174</v>
      </c>
    </row>
    <row r="549" spans="5:18" x14ac:dyDescent="0.2">
      <c r="E549" s="26"/>
      <c r="F549" t="s">
        <v>8219</v>
      </c>
      <c r="G549" s="24">
        <v>29</v>
      </c>
      <c r="H549" s="25">
        <f t="shared" si="48"/>
        <v>-165.42517162471395</v>
      </c>
      <c r="I549" s="20">
        <f t="shared" si="49"/>
        <v>27365.487407066066</v>
      </c>
      <c r="K549" s="17">
        <f t="shared" si="50"/>
        <v>-0.19593195078994829</v>
      </c>
      <c r="L549" s="26"/>
      <c r="M549" t="s">
        <v>8221</v>
      </c>
      <c r="N549" s="24">
        <v>2</v>
      </c>
      <c r="O549" s="25">
        <f t="shared" si="51"/>
        <v>-15.709803921568628</v>
      </c>
      <c r="P549" s="20">
        <f t="shared" si="52"/>
        <v>246.79793925413307</v>
      </c>
      <c r="R549" s="17">
        <f t="shared" si="53"/>
        <v>-0.25574938887516174</v>
      </c>
    </row>
    <row r="550" spans="5:18" x14ac:dyDescent="0.2">
      <c r="E550" s="26"/>
      <c r="F550" t="s">
        <v>8219</v>
      </c>
      <c r="G550" s="24">
        <v>29</v>
      </c>
      <c r="H550" s="25">
        <f t="shared" si="48"/>
        <v>-165.42517162471395</v>
      </c>
      <c r="I550" s="20">
        <f t="shared" si="49"/>
        <v>27365.487407066066</v>
      </c>
      <c r="K550" s="17">
        <f t="shared" si="50"/>
        <v>-0.19593195078994829</v>
      </c>
      <c r="L550" s="26"/>
      <c r="M550" t="s">
        <v>8221</v>
      </c>
      <c r="N550" s="24">
        <v>2</v>
      </c>
      <c r="O550" s="25">
        <f t="shared" si="51"/>
        <v>-15.709803921568628</v>
      </c>
      <c r="P550" s="20">
        <f t="shared" si="52"/>
        <v>246.79793925413307</v>
      </c>
      <c r="R550" s="17">
        <f t="shared" si="53"/>
        <v>-0.25574938887516174</v>
      </c>
    </row>
    <row r="551" spans="5:18" x14ac:dyDescent="0.2">
      <c r="E551" s="26"/>
      <c r="F551" t="s">
        <v>8219</v>
      </c>
      <c r="G551" s="24">
        <v>29</v>
      </c>
      <c r="H551" s="25">
        <f t="shared" si="48"/>
        <v>-165.42517162471395</v>
      </c>
      <c r="I551" s="20">
        <f t="shared" si="49"/>
        <v>27365.487407066066</v>
      </c>
      <c r="K551" s="17">
        <f t="shared" si="50"/>
        <v>-0.19593195078994829</v>
      </c>
      <c r="L551" s="26"/>
      <c r="M551" t="s">
        <v>8221</v>
      </c>
      <c r="N551" s="24">
        <v>2</v>
      </c>
      <c r="O551" s="25">
        <f t="shared" si="51"/>
        <v>-15.709803921568628</v>
      </c>
      <c r="P551" s="20">
        <f t="shared" si="52"/>
        <v>246.79793925413307</v>
      </c>
      <c r="R551" s="17">
        <f t="shared" si="53"/>
        <v>-0.25574938887516174</v>
      </c>
    </row>
    <row r="552" spans="5:18" x14ac:dyDescent="0.2">
      <c r="E552" s="26"/>
      <c r="F552" t="s">
        <v>8219</v>
      </c>
      <c r="G552" s="24">
        <v>30</v>
      </c>
      <c r="H552" s="25">
        <f t="shared" si="48"/>
        <v>-164.42517162471395</v>
      </c>
      <c r="I552" s="20">
        <f t="shared" si="49"/>
        <v>27035.637063816637</v>
      </c>
      <c r="K552" s="17">
        <f t="shared" si="50"/>
        <v>-0.19474753641778464</v>
      </c>
      <c r="L552" s="26"/>
      <c r="M552" t="s">
        <v>8221</v>
      </c>
      <c r="N552" s="24">
        <v>2</v>
      </c>
      <c r="O552" s="25">
        <f t="shared" si="51"/>
        <v>-15.709803921568628</v>
      </c>
      <c r="P552" s="20">
        <f t="shared" si="52"/>
        <v>246.79793925413307</v>
      </c>
      <c r="R552" s="17">
        <f t="shared" si="53"/>
        <v>-0.25574938887516174</v>
      </c>
    </row>
    <row r="553" spans="5:18" x14ac:dyDescent="0.2">
      <c r="E553" s="26"/>
      <c r="F553" t="s">
        <v>8219</v>
      </c>
      <c r="G553" s="24">
        <v>30</v>
      </c>
      <c r="H553" s="25">
        <f t="shared" si="48"/>
        <v>-164.42517162471395</v>
      </c>
      <c r="I553" s="20">
        <f t="shared" si="49"/>
        <v>27035.637063816637</v>
      </c>
      <c r="K553" s="17">
        <f t="shared" si="50"/>
        <v>-0.19474753641778464</v>
      </c>
      <c r="L553" s="26"/>
      <c r="M553" t="s">
        <v>8221</v>
      </c>
      <c r="N553" s="24">
        <v>2</v>
      </c>
      <c r="O553" s="25">
        <f t="shared" si="51"/>
        <v>-15.709803921568628</v>
      </c>
      <c r="P553" s="20">
        <f t="shared" si="52"/>
        <v>246.79793925413307</v>
      </c>
      <c r="R553" s="17">
        <f t="shared" si="53"/>
        <v>-0.25574938887516174</v>
      </c>
    </row>
    <row r="554" spans="5:18" x14ac:dyDescent="0.2">
      <c r="E554" s="26"/>
      <c r="F554" t="s">
        <v>8219</v>
      </c>
      <c r="G554" s="24">
        <v>30</v>
      </c>
      <c r="H554" s="25">
        <f t="shared" si="48"/>
        <v>-164.42517162471395</v>
      </c>
      <c r="I554" s="20">
        <f t="shared" si="49"/>
        <v>27035.637063816637</v>
      </c>
      <c r="K554" s="17">
        <f t="shared" si="50"/>
        <v>-0.19474753641778464</v>
      </c>
      <c r="L554" s="26"/>
      <c r="M554" t="s">
        <v>8221</v>
      </c>
      <c r="N554" s="24">
        <v>2</v>
      </c>
      <c r="O554" s="25">
        <f t="shared" si="51"/>
        <v>-15.709803921568628</v>
      </c>
      <c r="P554" s="20">
        <f t="shared" si="52"/>
        <v>246.79793925413307</v>
      </c>
      <c r="R554" s="17">
        <f t="shared" si="53"/>
        <v>-0.25574938887516174</v>
      </c>
    </row>
    <row r="555" spans="5:18" x14ac:dyDescent="0.2">
      <c r="E555" s="26"/>
      <c r="F555" t="s">
        <v>8219</v>
      </c>
      <c r="G555" s="24">
        <v>30</v>
      </c>
      <c r="H555" s="25">
        <f t="shared" si="48"/>
        <v>-164.42517162471395</v>
      </c>
      <c r="I555" s="20">
        <f t="shared" si="49"/>
        <v>27035.637063816637</v>
      </c>
      <c r="K555" s="17">
        <f t="shared" si="50"/>
        <v>-0.19474753641778464</v>
      </c>
      <c r="L555" s="26"/>
      <c r="M555" t="s">
        <v>8221</v>
      </c>
      <c r="N555" s="24">
        <v>2</v>
      </c>
      <c r="O555" s="25">
        <f t="shared" si="51"/>
        <v>-15.709803921568628</v>
      </c>
      <c r="P555" s="20">
        <f t="shared" si="52"/>
        <v>246.79793925413307</v>
      </c>
      <c r="R555" s="17">
        <f t="shared" si="53"/>
        <v>-0.25574938887516174</v>
      </c>
    </row>
    <row r="556" spans="5:18" x14ac:dyDescent="0.2">
      <c r="E556" s="26"/>
      <c r="F556" t="s">
        <v>8219</v>
      </c>
      <c r="G556" s="24">
        <v>30</v>
      </c>
      <c r="H556" s="25">
        <f t="shared" si="48"/>
        <v>-164.42517162471395</v>
      </c>
      <c r="I556" s="20">
        <f t="shared" si="49"/>
        <v>27035.637063816637</v>
      </c>
      <c r="K556" s="17">
        <f t="shared" si="50"/>
        <v>-0.19474753641778464</v>
      </c>
      <c r="L556" s="26"/>
      <c r="M556" t="s">
        <v>8221</v>
      </c>
      <c r="N556" s="24">
        <v>2</v>
      </c>
      <c r="O556" s="25">
        <f t="shared" si="51"/>
        <v>-15.709803921568628</v>
      </c>
      <c r="P556" s="20">
        <f t="shared" si="52"/>
        <v>246.79793925413307</v>
      </c>
      <c r="R556" s="17">
        <f t="shared" si="53"/>
        <v>-0.25574938887516174</v>
      </c>
    </row>
    <row r="557" spans="5:18" x14ac:dyDescent="0.2">
      <c r="E557" s="26"/>
      <c r="F557" t="s">
        <v>8219</v>
      </c>
      <c r="G557" s="24">
        <v>30</v>
      </c>
      <c r="H557" s="25">
        <f t="shared" si="48"/>
        <v>-164.42517162471395</v>
      </c>
      <c r="I557" s="20">
        <f t="shared" si="49"/>
        <v>27035.637063816637</v>
      </c>
      <c r="K557" s="17">
        <f t="shared" si="50"/>
        <v>-0.19474753641778464</v>
      </c>
      <c r="L557" s="26"/>
      <c r="M557" t="s">
        <v>8221</v>
      </c>
      <c r="N557" s="24">
        <v>2</v>
      </c>
      <c r="O557" s="25">
        <f t="shared" si="51"/>
        <v>-15.709803921568628</v>
      </c>
      <c r="P557" s="20">
        <f t="shared" si="52"/>
        <v>246.79793925413307</v>
      </c>
      <c r="R557" s="17">
        <f t="shared" si="53"/>
        <v>-0.25574938887516174</v>
      </c>
    </row>
    <row r="558" spans="5:18" x14ac:dyDescent="0.2">
      <c r="E558" s="26"/>
      <c r="F558" t="s">
        <v>8219</v>
      </c>
      <c r="G558" s="24">
        <v>30</v>
      </c>
      <c r="H558" s="25">
        <f t="shared" si="48"/>
        <v>-164.42517162471395</v>
      </c>
      <c r="I558" s="20">
        <f t="shared" si="49"/>
        <v>27035.637063816637</v>
      </c>
      <c r="K558" s="17">
        <f t="shared" si="50"/>
        <v>-0.19474753641778464</v>
      </c>
      <c r="L558" s="26"/>
      <c r="M558" t="s">
        <v>8221</v>
      </c>
      <c r="N558" s="24">
        <v>2</v>
      </c>
      <c r="O558" s="25">
        <f t="shared" si="51"/>
        <v>-15.709803921568628</v>
      </c>
      <c r="P558" s="20">
        <f t="shared" si="52"/>
        <v>246.79793925413307</v>
      </c>
      <c r="R558" s="17">
        <f t="shared" si="53"/>
        <v>-0.25574938887516174</v>
      </c>
    </row>
    <row r="559" spans="5:18" x14ac:dyDescent="0.2">
      <c r="E559" s="26"/>
      <c r="F559" t="s">
        <v>8219</v>
      </c>
      <c r="G559" s="24">
        <v>30</v>
      </c>
      <c r="H559" s="25">
        <f t="shared" si="48"/>
        <v>-164.42517162471395</v>
      </c>
      <c r="I559" s="20">
        <f t="shared" si="49"/>
        <v>27035.637063816637</v>
      </c>
      <c r="K559" s="17">
        <f t="shared" si="50"/>
        <v>-0.19474753641778464</v>
      </c>
      <c r="L559" s="26"/>
      <c r="M559" t="s">
        <v>8221</v>
      </c>
      <c r="N559" s="24">
        <v>2</v>
      </c>
      <c r="O559" s="25">
        <f t="shared" si="51"/>
        <v>-15.709803921568628</v>
      </c>
      <c r="P559" s="20">
        <f t="shared" si="52"/>
        <v>246.79793925413307</v>
      </c>
      <c r="R559" s="17">
        <f t="shared" si="53"/>
        <v>-0.25574938887516174</v>
      </c>
    </row>
    <row r="560" spans="5:18" x14ac:dyDescent="0.2">
      <c r="E560" s="26"/>
      <c r="F560" t="s">
        <v>8219</v>
      </c>
      <c r="G560" s="24">
        <v>30</v>
      </c>
      <c r="H560" s="25">
        <f t="shared" si="48"/>
        <v>-164.42517162471395</v>
      </c>
      <c r="I560" s="20">
        <f t="shared" si="49"/>
        <v>27035.637063816637</v>
      </c>
      <c r="K560" s="17">
        <f t="shared" si="50"/>
        <v>-0.19474753641778464</v>
      </c>
      <c r="L560" s="26"/>
      <c r="M560" t="s">
        <v>8221</v>
      </c>
      <c r="N560" s="24">
        <v>2</v>
      </c>
      <c r="O560" s="25">
        <f t="shared" si="51"/>
        <v>-15.709803921568628</v>
      </c>
      <c r="P560" s="20">
        <f t="shared" si="52"/>
        <v>246.79793925413307</v>
      </c>
      <c r="R560" s="17">
        <f t="shared" si="53"/>
        <v>-0.25574938887516174</v>
      </c>
    </row>
    <row r="561" spans="5:18" x14ac:dyDescent="0.2">
      <c r="E561" s="26"/>
      <c r="F561" t="s">
        <v>8219</v>
      </c>
      <c r="G561" s="24">
        <v>30</v>
      </c>
      <c r="H561" s="25">
        <f t="shared" si="48"/>
        <v>-164.42517162471395</v>
      </c>
      <c r="I561" s="20">
        <f t="shared" si="49"/>
        <v>27035.637063816637</v>
      </c>
      <c r="K561" s="17">
        <f t="shared" si="50"/>
        <v>-0.19474753641778464</v>
      </c>
      <c r="L561" s="26"/>
      <c r="M561" t="s">
        <v>8221</v>
      </c>
      <c r="N561" s="24">
        <v>2</v>
      </c>
      <c r="O561" s="25">
        <f t="shared" si="51"/>
        <v>-15.709803921568628</v>
      </c>
      <c r="P561" s="20">
        <f t="shared" si="52"/>
        <v>246.79793925413307</v>
      </c>
      <c r="R561" s="17">
        <f t="shared" si="53"/>
        <v>-0.25574938887516174</v>
      </c>
    </row>
    <row r="562" spans="5:18" x14ac:dyDescent="0.2">
      <c r="E562" s="26"/>
      <c r="F562" t="s">
        <v>8219</v>
      </c>
      <c r="G562" s="24">
        <v>30</v>
      </c>
      <c r="H562" s="25">
        <f t="shared" si="48"/>
        <v>-164.42517162471395</v>
      </c>
      <c r="I562" s="20">
        <f t="shared" si="49"/>
        <v>27035.637063816637</v>
      </c>
      <c r="K562" s="17">
        <f t="shared" si="50"/>
        <v>-0.19474753641778464</v>
      </c>
      <c r="L562" s="26"/>
      <c r="M562" t="s">
        <v>8221</v>
      </c>
      <c r="N562" s="24">
        <v>2</v>
      </c>
      <c r="O562" s="25">
        <f t="shared" si="51"/>
        <v>-15.709803921568628</v>
      </c>
      <c r="P562" s="20">
        <f t="shared" si="52"/>
        <v>246.79793925413307</v>
      </c>
      <c r="R562" s="17">
        <f t="shared" si="53"/>
        <v>-0.25574938887516174</v>
      </c>
    </row>
    <row r="563" spans="5:18" x14ac:dyDescent="0.2">
      <c r="E563" s="26"/>
      <c r="F563" t="s">
        <v>8219</v>
      </c>
      <c r="G563" s="24">
        <v>30</v>
      </c>
      <c r="H563" s="25">
        <f t="shared" si="48"/>
        <v>-164.42517162471395</v>
      </c>
      <c r="I563" s="20">
        <f t="shared" si="49"/>
        <v>27035.637063816637</v>
      </c>
      <c r="K563" s="17">
        <f t="shared" si="50"/>
        <v>-0.19474753641778464</v>
      </c>
      <c r="L563" s="26"/>
      <c r="M563" t="s">
        <v>8221</v>
      </c>
      <c r="N563" s="24">
        <v>2</v>
      </c>
      <c r="O563" s="25">
        <f t="shared" si="51"/>
        <v>-15.709803921568628</v>
      </c>
      <c r="P563" s="20">
        <f t="shared" si="52"/>
        <v>246.79793925413307</v>
      </c>
      <c r="R563" s="17">
        <f t="shared" si="53"/>
        <v>-0.25574938887516174</v>
      </c>
    </row>
    <row r="564" spans="5:18" x14ac:dyDescent="0.2">
      <c r="E564" s="26"/>
      <c r="F564" t="s">
        <v>8219</v>
      </c>
      <c r="G564" s="24">
        <v>30</v>
      </c>
      <c r="H564" s="25">
        <f t="shared" si="48"/>
        <v>-164.42517162471395</v>
      </c>
      <c r="I564" s="20">
        <f t="shared" si="49"/>
        <v>27035.637063816637</v>
      </c>
      <c r="K564" s="17">
        <f t="shared" si="50"/>
        <v>-0.19474753641778464</v>
      </c>
      <c r="L564" s="26"/>
      <c r="M564" t="s">
        <v>8221</v>
      </c>
      <c r="N564" s="24">
        <v>2</v>
      </c>
      <c r="O564" s="25">
        <f t="shared" si="51"/>
        <v>-15.709803921568628</v>
      </c>
      <c r="P564" s="20">
        <f t="shared" si="52"/>
        <v>246.79793925413307</v>
      </c>
      <c r="R564" s="17">
        <f t="shared" si="53"/>
        <v>-0.25574938887516174</v>
      </c>
    </row>
    <row r="565" spans="5:18" x14ac:dyDescent="0.2">
      <c r="E565" s="26"/>
      <c r="F565" t="s">
        <v>8219</v>
      </c>
      <c r="G565" s="24">
        <v>30</v>
      </c>
      <c r="H565" s="25">
        <f t="shared" si="48"/>
        <v>-164.42517162471395</v>
      </c>
      <c r="I565" s="20">
        <f t="shared" si="49"/>
        <v>27035.637063816637</v>
      </c>
      <c r="K565" s="17">
        <f t="shared" si="50"/>
        <v>-0.19474753641778464</v>
      </c>
      <c r="L565" s="26"/>
      <c r="M565" t="s">
        <v>8221</v>
      </c>
      <c r="N565" s="24">
        <v>2</v>
      </c>
      <c r="O565" s="25">
        <f t="shared" si="51"/>
        <v>-15.709803921568628</v>
      </c>
      <c r="P565" s="20">
        <f t="shared" si="52"/>
        <v>246.79793925413307</v>
      </c>
      <c r="R565" s="17">
        <f t="shared" si="53"/>
        <v>-0.25574938887516174</v>
      </c>
    </row>
    <row r="566" spans="5:18" x14ac:dyDescent="0.2">
      <c r="E566" s="26"/>
      <c r="F566" t="s">
        <v>8219</v>
      </c>
      <c r="G566" s="24">
        <v>30</v>
      </c>
      <c r="H566" s="25">
        <f t="shared" si="48"/>
        <v>-164.42517162471395</v>
      </c>
      <c r="I566" s="20">
        <f t="shared" si="49"/>
        <v>27035.637063816637</v>
      </c>
      <c r="K566" s="17">
        <f t="shared" si="50"/>
        <v>-0.19474753641778464</v>
      </c>
      <c r="L566" s="26"/>
      <c r="M566" t="s">
        <v>8221</v>
      </c>
      <c r="N566" s="24">
        <v>2</v>
      </c>
      <c r="O566" s="25">
        <f t="shared" si="51"/>
        <v>-15.709803921568628</v>
      </c>
      <c r="P566" s="20">
        <f t="shared" si="52"/>
        <v>246.79793925413307</v>
      </c>
      <c r="R566" s="17">
        <f t="shared" si="53"/>
        <v>-0.25574938887516174</v>
      </c>
    </row>
    <row r="567" spans="5:18" x14ac:dyDescent="0.2">
      <c r="E567" s="26"/>
      <c r="F567" t="s">
        <v>8219</v>
      </c>
      <c r="G567" s="24">
        <v>30</v>
      </c>
      <c r="H567" s="25">
        <f t="shared" si="48"/>
        <v>-164.42517162471395</v>
      </c>
      <c r="I567" s="20">
        <f t="shared" si="49"/>
        <v>27035.637063816637</v>
      </c>
      <c r="K567" s="17">
        <f t="shared" si="50"/>
        <v>-0.19474753641778464</v>
      </c>
      <c r="L567" s="26"/>
      <c r="M567" t="s">
        <v>8221</v>
      </c>
      <c r="N567" s="24">
        <v>2</v>
      </c>
      <c r="O567" s="25">
        <f t="shared" si="51"/>
        <v>-15.709803921568628</v>
      </c>
      <c r="P567" s="20">
        <f t="shared" si="52"/>
        <v>246.79793925413307</v>
      </c>
      <c r="R567" s="17">
        <f t="shared" si="53"/>
        <v>-0.25574938887516174</v>
      </c>
    </row>
    <row r="568" spans="5:18" x14ac:dyDescent="0.2">
      <c r="E568" s="26"/>
      <c r="F568" t="s">
        <v>8219</v>
      </c>
      <c r="G568" s="24">
        <v>30</v>
      </c>
      <c r="H568" s="25">
        <f t="shared" si="48"/>
        <v>-164.42517162471395</v>
      </c>
      <c r="I568" s="20">
        <f t="shared" si="49"/>
        <v>27035.637063816637</v>
      </c>
      <c r="K568" s="17">
        <f t="shared" si="50"/>
        <v>-0.19474753641778464</v>
      </c>
      <c r="L568" s="26"/>
      <c r="M568" t="s">
        <v>8221</v>
      </c>
      <c r="N568" s="24">
        <v>2</v>
      </c>
      <c r="O568" s="25">
        <f t="shared" si="51"/>
        <v>-15.709803921568628</v>
      </c>
      <c r="P568" s="20">
        <f t="shared" si="52"/>
        <v>246.79793925413307</v>
      </c>
      <c r="R568" s="17">
        <f t="shared" si="53"/>
        <v>-0.25574938887516174</v>
      </c>
    </row>
    <row r="569" spans="5:18" x14ac:dyDescent="0.2">
      <c r="E569" s="26"/>
      <c r="F569" t="s">
        <v>8219</v>
      </c>
      <c r="G569" s="24">
        <v>30</v>
      </c>
      <c r="H569" s="25">
        <f t="shared" si="48"/>
        <v>-164.42517162471395</v>
      </c>
      <c r="I569" s="20">
        <f t="shared" si="49"/>
        <v>27035.637063816637</v>
      </c>
      <c r="K569" s="17">
        <f t="shared" si="50"/>
        <v>-0.19474753641778464</v>
      </c>
      <c r="L569" s="26"/>
      <c r="M569" t="s">
        <v>8221</v>
      </c>
      <c r="N569" s="24">
        <v>2</v>
      </c>
      <c r="O569" s="25">
        <f t="shared" si="51"/>
        <v>-15.709803921568628</v>
      </c>
      <c r="P569" s="20">
        <f t="shared" si="52"/>
        <v>246.79793925413307</v>
      </c>
      <c r="R569" s="17">
        <f t="shared" si="53"/>
        <v>-0.25574938887516174</v>
      </c>
    </row>
    <row r="570" spans="5:18" x14ac:dyDescent="0.2">
      <c r="E570" s="26"/>
      <c r="F570" t="s">
        <v>8219</v>
      </c>
      <c r="G570" s="24">
        <v>30</v>
      </c>
      <c r="H570" s="25">
        <f t="shared" si="48"/>
        <v>-164.42517162471395</v>
      </c>
      <c r="I570" s="20">
        <f t="shared" si="49"/>
        <v>27035.637063816637</v>
      </c>
      <c r="K570" s="17">
        <f t="shared" si="50"/>
        <v>-0.19474753641778464</v>
      </c>
      <c r="L570" s="26"/>
      <c r="M570" t="s">
        <v>8221</v>
      </c>
      <c r="N570" s="24">
        <v>2</v>
      </c>
      <c r="O570" s="25">
        <f t="shared" si="51"/>
        <v>-15.709803921568628</v>
      </c>
      <c r="P570" s="20">
        <f t="shared" si="52"/>
        <v>246.79793925413307</v>
      </c>
      <c r="R570" s="17">
        <f t="shared" si="53"/>
        <v>-0.25574938887516174</v>
      </c>
    </row>
    <row r="571" spans="5:18" x14ac:dyDescent="0.2">
      <c r="E571" s="26"/>
      <c r="F571" t="s">
        <v>8219</v>
      </c>
      <c r="G571" s="24">
        <v>30</v>
      </c>
      <c r="H571" s="25">
        <f t="shared" si="48"/>
        <v>-164.42517162471395</v>
      </c>
      <c r="I571" s="20">
        <f t="shared" si="49"/>
        <v>27035.637063816637</v>
      </c>
      <c r="K571" s="17">
        <f t="shared" si="50"/>
        <v>-0.19474753641778464</v>
      </c>
      <c r="L571" s="26"/>
      <c r="M571" t="s">
        <v>8221</v>
      </c>
      <c r="N571" s="24">
        <v>2</v>
      </c>
      <c r="O571" s="25">
        <f t="shared" si="51"/>
        <v>-15.709803921568628</v>
      </c>
      <c r="P571" s="20">
        <f t="shared" si="52"/>
        <v>246.79793925413307</v>
      </c>
      <c r="R571" s="17">
        <f t="shared" si="53"/>
        <v>-0.25574938887516174</v>
      </c>
    </row>
    <row r="572" spans="5:18" x14ac:dyDescent="0.2">
      <c r="E572" s="26"/>
      <c r="F572" t="s">
        <v>8219</v>
      </c>
      <c r="G572" s="24">
        <v>30</v>
      </c>
      <c r="H572" s="25">
        <f t="shared" si="48"/>
        <v>-164.42517162471395</v>
      </c>
      <c r="I572" s="20">
        <f t="shared" si="49"/>
        <v>27035.637063816637</v>
      </c>
      <c r="K572" s="17">
        <f t="shared" si="50"/>
        <v>-0.19474753641778464</v>
      </c>
      <c r="L572" s="26"/>
      <c r="M572" t="s">
        <v>8221</v>
      </c>
      <c r="N572" s="24">
        <v>2</v>
      </c>
      <c r="O572" s="25">
        <f t="shared" si="51"/>
        <v>-15.709803921568628</v>
      </c>
      <c r="P572" s="20">
        <f t="shared" si="52"/>
        <v>246.79793925413307</v>
      </c>
      <c r="R572" s="17">
        <f t="shared" si="53"/>
        <v>-0.25574938887516174</v>
      </c>
    </row>
    <row r="573" spans="5:18" x14ac:dyDescent="0.2">
      <c r="E573" s="26"/>
      <c r="F573" t="s">
        <v>8219</v>
      </c>
      <c r="G573" s="24">
        <v>30</v>
      </c>
      <c r="H573" s="25">
        <f t="shared" si="48"/>
        <v>-164.42517162471395</v>
      </c>
      <c r="I573" s="20">
        <f t="shared" si="49"/>
        <v>27035.637063816637</v>
      </c>
      <c r="K573" s="17">
        <f t="shared" si="50"/>
        <v>-0.19474753641778464</v>
      </c>
      <c r="L573" s="26"/>
      <c r="M573" t="s">
        <v>8221</v>
      </c>
      <c r="N573" s="24">
        <v>2</v>
      </c>
      <c r="O573" s="25">
        <f t="shared" si="51"/>
        <v>-15.709803921568628</v>
      </c>
      <c r="P573" s="20">
        <f t="shared" si="52"/>
        <v>246.79793925413307</v>
      </c>
      <c r="R573" s="17">
        <f t="shared" si="53"/>
        <v>-0.25574938887516174</v>
      </c>
    </row>
    <row r="574" spans="5:18" x14ac:dyDescent="0.2">
      <c r="E574" s="26"/>
      <c r="F574" t="s">
        <v>8219</v>
      </c>
      <c r="G574" s="24">
        <v>30</v>
      </c>
      <c r="H574" s="25">
        <f t="shared" si="48"/>
        <v>-164.42517162471395</v>
      </c>
      <c r="I574" s="20">
        <f t="shared" si="49"/>
        <v>27035.637063816637</v>
      </c>
      <c r="K574" s="17">
        <f t="shared" si="50"/>
        <v>-0.19474753641778464</v>
      </c>
      <c r="L574" s="26"/>
      <c r="M574" t="s">
        <v>8221</v>
      </c>
      <c r="N574" s="24">
        <v>2</v>
      </c>
      <c r="O574" s="25">
        <f t="shared" si="51"/>
        <v>-15.709803921568628</v>
      </c>
      <c r="P574" s="20">
        <f t="shared" si="52"/>
        <v>246.79793925413307</v>
      </c>
      <c r="R574" s="17">
        <f t="shared" si="53"/>
        <v>-0.25574938887516174</v>
      </c>
    </row>
    <row r="575" spans="5:18" x14ac:dyDescent="0.2">
      <c r="E575" s="26"/>
      <c r="F575" t="s">
        <v>8219</v>
      </c>
      <c r="G575" s="24">
        <v>30</v>
      </c>
      <c r="H575" s="25">
        <f t="shared" si="48"/>
        <v>-164.42517162471395</v>
      </c>
      <c r="I575" s="20">
        <f t="shared" si="49"/>
        <v>27035.637063816637</v>
      </c>
      <c r="K575" s="17">
        <f t="shared" si="50"/>
        <v>-0.19474753641778464</v>
      </c>
      <c r="L575" s="26"/>
      <c r="M575" t="s">
        <v>8221</v>
      </c>
      <c r="N575" s="24">
        <v>2</v>
      </c>
      <c r="O575" s="25">
        <f t="shared" si="51"/>
        <v>-15.709803921568628</v>
      </c>
      <c r="P575" s="20">
        <f t="shared" si="52"/>
        <v>246.79793925413307</v>
      </c>
      <c r="R575" s="17">
        <f t="shared" si="53"/>
        <v>-0.25574938887516174</v>
      </c>
    </row>
    <row r="576" spans="5:18" x14ac:dyDescent="0.2">
      <c r="E576" s="26"/>
      <c r="F576" t="s">
        <v>8219</v>
      </c>
      <c r="G576" s="24">
        <v>31</v>
      </c>
      <c r="H576" s="25">
        <f t="shared" si="48"/>
        <v>-163.42517162471395</v>
      </c>
      <c r="I576" s="20">
        <f t="shared" si="49"/>
        <v>26707.786720567212</v>
      </c>
      <c r="K576" s="17">
        <f t="shared" si="50"/>
        <v>-0.19356312204562101</v>
      </c>
      <c r="L576" s="26"/>
      <c r="M576" t="s">
        <v>8221</v>
      </c>
      <c r="N576" s="24">
        <v>2</v>
      </c>
      <c r="O576" s="25">
        <f t="shared" si="51"/>
        <v>-15.709803921568628</v>
      </c>
      <c r="P576" s="20">
        <f t="shared" si="52"/>
        <v>246.79793925413307</v>
      </c>
      <c r="R576" s="17">
        <f t="shared" si="53"/>
        <v>-0.25574938887516174</v>
      </c>
    </row>
    <row r="577" spans="5:18" x14ac:dyDescent="0.2">
      <c r="E577" s="26"/>
      <c r="F577" t="s">
        <v>8219</v>
      </c>
      <c r="G577" s="24">
        <v>31</v>
      </c>
      <c r="H577" s="25">
        <f t="shared" si="48"/>
        <v>-163.42517162471395</v>
      </c>
      <c r="I577" s="20">
        <f t="shared" si="49"/>
        <v>26707.786720567212</v>
      </c>
      <c r="K577" s="17">
        <f t="shared" si="50"/>
        <v>-0.19356312204562101</v>
      </c>
      <c r="L577" s="26"/>
      <c r="M577" t="s">
        <v>8221</v>
      </c>
      <c r="N577" s="24">
        <v>2</v>
      </c>
      <c r="O577" s="25">
        <f t="shared" si="51"/>
        <v>-15.709803921568628</v>
      </c>
      <c r="P577" s="20">
        <f t="shared" si="52"/>
        <v>246.79793925413307</v>
      </c>
      <c r="R577" s="17">
        <f t="shared" si="53"/>
        <v>-0.25574938887516174</v>
      </c>
    </row>
    <row r="578" spans="5:18" x14ac:dyDescent="0.2">
      <c r="E578" s="26"/>
      <c r="F578" t="s">
        <v>8219</v>
      </c>
      <c r="G578" s="24">
        <v>31</v>
      </c>
      <c r="H578" s="25">
        <f t="shared" si="48"/>
        <v>-163.42517162471395</v>
      </c>
      <c r="I578" s="20">
        <f t="shared" si="49"/>
        <v>26707.786720567212</v>
      </c>
      <c r="K578" s="17">
        <f t="shared" si="50"/>
        <v>-0.19356312204562101</v>
      </c>
      <c r="L578" s="26"/>
      <c r="M578" t="s">
        <v>8221</v>
      </c>
      <c r="N578" s="24">
        <v>2</v>
      </c>
      <c r="O578" s="25">
        <f t="shared" si="51"/>
        <v>-15.709803921568628</v>
      </c>
      <c r="P578" s="20">
        <f t="shared" si="52"/>
        <v>246.79793925413307</v>
      </c>
      <c r="R578" s="17">
        <f t="shared" si="53"/>
        <v>-0.25574938887516174</v>
      </c>
    </row>
    <row r="579" spans="5:18" x14ac:dyDescent="0.2">
      <c r="E579" s="26"/>
      <c r="F579" t="s">
        <v>8219</v>
      </c>
      <c r="G579" s="24">
        <v>31</v>
      </c>
      <c r="H579" s="25">
        <f t="shared" ref="H579:H642" si="54">G579-$B$3</f>
        <v>-163.42517162471395</v>
      </c>
      <c r="I579" s="20">
        <f t="shared" ref="I579:I642" si="55">POWER(H579,2)</f>
        <v>26707.786720567212</v>
      </c>
      <c r="K579" s="17">
        <f t="shared" ref="K579:K642" si="56">(G579-$B$3)/$B$8</f>
        <v>-0.19356312204562101</v>
      </c>
      <c r="L579" s="26"/>
      <c r="M579" t="s">
        <v>8221</v>
      </c>
      <c r="N579" s="24">
        <v>2</v>
      </c>
      <c r="O579" s="25">
        <f t="shared" ref="O579:O642" si="57">N579-$C$3</f>
        <v>-15.709803921568628</v>
      </c>
      <c r="P579" s="20">
        <f t="shared" ref="P579:P642" si="58">POWER(O579,2)</f>
        <v>246.79793925413307</v>
      </c>
      <c r="R579" s="17">
        <f t="shared" ref="R579:R642" si="59">(N579-$C$3)/$C$8</f>
        <v>-0.25574938887516174</v>
      </c>
    </row>
    <row r="580" spans="5:18" x14ac:dyDescent="0.2">
      <c r="E580" s="26"/>
      <c r="F580" t="s">
        <v>8219</v>
      </c>
      <c r="G580" s="24">
        <v>31</v>
      </c>
      <c r="H580" s="25">
        <f t="shared" si="54"/>
        <v>-163.42517162471395</v>
      </c>
      <c r="I580" s="20">
        <f t="shared" si="55"/>
        <v>26707.786720567212</v>
      </c>
      <c r="K580" s="17">
        <f t="shared" si="56"/>
        <v>-0.19356312204562101</v>
      </c>
      <c r="L580" s="26"/>
      <c r="M580" t="s">
        <v>8221</v>
      </c>
      <c r="N580" s="24">
        <v>2</v>
      </c>
      <c r="O580" s="25">
        <f t="shared" si="57"/>
        <v>-15.709803921568628</v>
      </c>
      <c r="P580" s="20">
        <f t="shared" si="58"/>
        <v>246.79793925413307</v>
      </c>
      <c r="R580" s="17">
        <f t="shared" si="59"/>
        <v>-0.25574938887516174</v>
      </c>
    </row>
    <row r="581" spans="5:18" x14ac:dyDescent="0.2">
      <c r="E581" s="26"/>
      <c r="F581" t="s">
        <v>8219</v>
      </c>
      <c r="G581" s="24">
        <v>31</v>
      </c>
      <c r="H581" s="25">
        <f t="shared" si="54"/>
        <v>-163.42517162471395</v>
      </c>
      <c r="I581" s="20">
        <f t="shared" si="55"/>
        <v>26707.786720567212</v>
      </c>
      <c r="K581" s="17">
        <f t="shared" si="56"/>
        <v>-0.19356312204562101</v>
      </c>
      <c r="L581" s="26"/>
      <c r="M581" t="s">
        <v>8221</v>
      </c>
      <c r="N581" s="24">
        <v>2</v>
      </c>
      <c r="O581" s="25">
        <f t="shared" si="57"/>
        <v>-15.709803921568628</v>
      </c>
      <c r="P581" s="20">
        <f t="shared" si="58"/>
        <v>246.79793925413307</v>
      </c>
      <c r="R581" s="17">
        <f t="shared" si="59"/>
        <v>-0.25574938887516174</v>
      </c>
    </row>
    <row r="582" spans="5:18" x14ac:dyDescent="0.2">
      <c r="E582" s="26"/>
      <c r="F582" t="s">
        <v>8219</v>
      </c>
      <c r="G582" s="24">
        <v>31</v>
      </c>
      <c r="H582" s="25">
        <f t="shared" si="54"/>
        <v>-163.42517162471395</v>
      </c>
      <c r="I582" s="20">
        <f t="shared" si="55"/>
        <v>26707.786720567212</v>
      </c>
      <c r="K582" s="17">
        <f t="shared" si="56"/>
        <v>-0.19356312204562101</v>
      </c>
      <c r="L582" s="26"/>
      <c r="M582" t="s">
        <v>8221</v>
      </c>
      <c r="N582" s="24">
        <v>2</v>
      </c>
      <c r="O582" s="25">
        <f t="shared" si="57"/>
        <v>-15.709803921568628</v>
      </c>
      <c r="P582" s="20">
        <f t="shared" si="58"/>
        <v>246.79793925413307</v>
      </c>
      <c r="R582" s="17">
        <f t="shared" si="59"/>
        <v>-0.25574938887516174</v>
      </c>
    </row>
    <row r="583" spans="5:18" x14ac:dyDescent="0.2">
      <c r="E583" s="26"/>
      <c r="F583" t="s">
        <v>8219</v>
      </c>
      <c r="G583" s="24">
        <v>31</v>
      </c>
      <c r="H583" s="25">
        <f t="shared" si="54"/>
        <v>-163.42517162471395</v>
      </c>
      <c r="I583" s="20">
        <f t="shared" si="55"/>
        <v>26707.786720567212</v>
      </c>
      <c r="K583" s="17">
        <f t="shared" si="56"/>
        <v>-0.19356312204562101</v>
      </c>
      <c r="L583" s="26"/>
      <c r="M583" t="s">
        <v>8221</v>
      </c>
      <c r="N583" s="24">
        <v>2</v>
      </c>
      <c r="O583" s="25">
        <f t="shared" si="57"/>
        <v>-15.709803921568628</v>
      </c>
      <c r="P583" s="20">
        <f t="shared" si="58"/>
        <v>246.79793925413307</v>
      </c>
      <c r="R583" s="17">
        <f t="shared" si="59"/>
        <v>-0.25574938887516174</v>
      </c>
    </row>
    <row r="584" spans="5:18" x14ac:dyDescent="0.2">
      <c r="E584" s="26"/>
      <c r="F584" t="s">
        <v>8219</v>
      </c>
      <c r="G584" s="24">
        <v>31</v>
      </c>
      <c r="H584" s="25">
        <f t="shared" si="54"/>
        <v>-163.42517162471395</v>
      </c>
      <c r="I584" s="20">
        <f t="shared" si="55"/>
        <v>26707.786720567212</v>
      </c>
      <c r="K584" s="17">
        <f t="shared" si="56"/>
        <v>-0.19356312204562101</v>
      </c>
      <c r="L584" s="26"/>
      <c r="M584" t="s">
        <v>8221</v>
      </c>
      <c r="N584" s="24">
        <v>2</v>
      </c>
      <c r="O584" s="25">
        <f t="shared" si="57"/>
        <v>-15.709803921568628</v>
      </c>
      <c r="P584" s="20">
        <f t="shared" si="58"/>
        <v>246.79793925413307</v>
      </c>
      <c r="R584" s="17">
        <f t="shared" si="59"/>
        <v>-0.25574938887516174</v>
      </c>
    </row>
    <row r="585" spans="5:18" x14ac:dyDescent="0.2">
      <c r="E585" s="26"/>
      <c r="F585" t="s">
        <v>8219</v>
      </c>
      <c r="G585" s="24">
        <v>31</v>
      </c>
      <c r="H585" s="25">
        <f t="shared" si="54"/>
        <v>-163.42517162471395</v>
      </c>
      <c r="I585" s="20">
        <f t="shared" si="55"/>
        <v>26707.786720567212</v>
      </c>
      <c r="K585" s="17">
        <f t="shared" si="56"/>
        <v>-0.19356312204562101</v>
      </c>
      <c r="L585" s="26"/>
      <c r="M585" t="s">
        <v>8221</v>
      </c>
      <c r="N585" s="24">
        <v>2</v>
      </c>
      <c r="O585" s="25">
        <f t="shared" si="57"/>
        <v>-15.709803921568628</v>
      </c>
      <c r="P585" s="20">
        <f t="shared" si="58"/>
        <v>246.79793925413307</v>
      </c>
      <c r="R585" s="17">
        <f t="shared" si="59"/>
        <v>-0.25574938887516174</v>
      </c>
    </row>
    <row r="586" spans="5:18" x14ac:dyDescent="0.2">
      <c r="E586" s="26"/>
      <c r="F586" t="s">
        <v>8219</v>
      </c>
      <c r="G586" s="24">
        <v>31</v>
      </c>
      <c r="H586" s="25">
        <f t="shared" si="54"/>
        <v>-163.42517162471395</v>
      </c>
      <c r="I586" s="20">
        <f t="shared" si="55"/>
        <v>26707.786720567212</v>
      </c>
      <c r="K586" s="17">
        <f t="shared" si="56"/>
        <v>-0.19356312204562101</v>
      </c>
      <c r="L586" s="26"/>
      <c r="M586" t="s">
        <v>8221</v>
      </c>
      <c r="N586" s="24">
        <v>2</v>
      </c>
      <c r="O586" s="25">
        <f t="shared" si="57"/>
        <v>-15.709803921568628</v>
      </c>
      <c r="P586" s="20">
        <f t="shared" si="58"/>
        <v>246.79793925413307</v>
      </c>
      <c r="R586" s="17">
        <f t="shared" si="59"/>
        <v>-0.25574938887516174</v>
      </c>
    </row>
    <row r="587" spans="5:18" x14ac:dyDescent="0.2">
      <c r="E587" s="26"/>
      <c r="F587" t="s">
        <v>8219</v>
      </c>
      <c r="G587" s="24">
        <v>31</v>
      </c>
      <c r="H587" s="25">
        <f t="shared" si="54"/>
        <v>-163.42517162471395</v>
      </c>
      <c r="I587" s="20">
        <f t="shared" si="55"/>
        <v>26707.786720567212</v>
      </c>
      <c r="K587" s="17">
        <f t="shared" si="56"/>
        <v>-0.19356312204562101</v>
      </c>
      <c r="L587" s="26"/>
      <c r="M587" t="s">
        <v>8221</v>
      </c>
      <c r="N587" s="24">
        <v>2</v>
      </c>
      <c r="O587" s="25">
        <f t="shared" si="57"/>
        <v>-15.709803921568628</v>
      </c>
      <c r="P587" s="20">
        <f t="shared" si="58"/>
        <v>246.79793925413307</v>
      </c>
      <c r="R587" s="17">
        <f t="shared" si="59"/>
        <v>-0.25574938887516174</v>
      </c>
    </row>
    <row r="588" spans="5:18" x14ac:dyDescent="0.2">
      <c r="E588" s="26"/>
      <c r="F588" t="s">
        <v>8219</v>
      </c>
      <c r="G588" s="24">
        <v>31</v>
      </c>
      <c r="H588" s="25">
        <f t="shared" si="54"/>
        <v>-163.42517162471395</v>
      </c>
      <c r="I588" s="20">
        <f t="shared" si="55"/>
        <v>26707.786720567212</v>
      </c>
      <c r="K588" s="17">
        <f t="shared" si="56"/>
        <v>-0.19356312204562101</v>
      </c>
      <c r="L588" s="26"/>
      <c r="M588" t="s">
        <v>8221</v>
      </c>
      <c r="N588" s="24">
        <v>2</v>
      </c>
      <c r="O588" s="25">
        <f t="shared" si="57"/>
        <v>-15.709803921568628</v>
      </c>
      <c r="P588" s="20">
        <f t="shared" si="58"/>
        <v>246.79793925413307</v>
      </c>
      <c r="R588" s="17">
        <f t="shared" si="59"/>
        <v>-0.25574938887516174</v>
      </c>
    </row>
    <row r="589" spans="5:18" x14ac:dyDescent="0.2">
      <c r="E589" s="26"/>
      <c r="F589" t="s">
        <v>8219</v>
      </c>
      <c r="G589" s="24">
        <v>31</v>
      </c>
      <c r="H589" s="25">
        <f t="shared" si="54"/>
        <v>-163.42517162471395</v>
      </c>
      <c r="I589" s="20">
        <f t="shared" si="55"/>
        <v>26707.786720567212</v>
      </c>
      <c r="K589" s="17">
        <f t="shared" si="56"/>
        <v>-0.19356312204562101</v>
      </c>
      <c r="L589" s="26"/>
      <c r="M589" t="s">
        <v>8221</v>
      </c>
      <c r="N589" s="24">
        <v>2</v>
      </c>
      <c r="O589" s="25">
        <f t="shared" si="57"/>
        <v>-15.709803921568628</v>
      </c>
      <c r="P589" s="20">
        <f t="shared" si="58"/>
        <v>246.79793925413307</v>
      </c>
      <c r="R589" s="17">
        <f t="shared" si="59"/>
        <v>-0.25574938887516174</v>
      </c>
    </row>
    <row r="590" spans="5:18" x14ac:dyDescent="0.2">
      <c r="E590" s="26"/>
      <c r="F590" t="s">
        <v>8219</v>
      </c>
      <c r="G590" s="24">
        <v>31</v>
      </c>
      <c r="H590" s="25">
        <f t="shared" si="54"/>
        <v>-163.42517162471395</v>
      </c>
      <c r="I590" s="20">
        <f t="shared" si="55"/>
        <v>26707.786720567212</v>
      </c>
      <c r="K590" s="17">
        <f t="shared" si="56"/>
        <v>-0.19356312204562101</v>
      </c>
      <c r="L590" s="26"/>
      <c r="M590" t="s">
        <v>8221</v>
      </c>
      <c r="N590" s="24">
        <v>2</v>
      </c>
      <c r="O590" s="25">
        <f t="shared" si="57"/>
        <v>-15.709803921568628</v>
      </c>
      <c r="P590" s="20">
        <f t="shared" si="58"/>
        <v>246.79793925413307</v>
      </c>
      <c r="R590" s="17">
        <f t="shared" si="59"/>
        <v>-0.25574938887516174</v>
      </c>
    </row>
    <row r="591" spans="5:18" x14ac:dyDescent="0.2">
      <c r="E591" s="26"/>
      <c r="F591" t="s">
        <v>8219</v>
      </c>
      <c r="G591" s="24">
        <v>31</v>
      </c>
      <c r="H591" s="25">
        <f t="shared" si="54"/>
        <v>-163.42517162471395</v>
      </c>
      <c r="I591" s="20">
        <f t="shared" si="55"/>
        <v>26707.786720567212</v>
      </c>
      <c r="K591" s="17">
        <f t="shared" si="56"/>
        <v>-0.19356312204562101</v>
      </c>
      <c r="L591" s="26"/>
      <c r="M591" t="s">
        <v>8221</v>
      </c>
      <c r="N591" s="24">
        <v>2</v>
      </c>
      <c r="O591" s="25">
        <f t="shared" si="57"/>
        <v>-15.709803921568628</v>
      </c>
      <c r="P591" s="20">
        <f t="shared" si="58"/>
        <v>246.79793925413307</v>
      </c>
      <c r="R591" s="17">
        <f t="shared" si="59"/>
        <v>-0.25574938887516174</v>
      </c>
    </row>
    <row r="592" spans="5:18" x14ac:dyDescent="0.2">
      <c r="E592" s="26"/>
      <c r="F592" t="s">
        <v>8219</v>
      </c>
      <c r="G592" s="24">
        <v>31</v>
      </c>
      <c r="H592" s="25">
        <f t="shared" si="54"/>
        <v>-163.42517162471395</v>
      </c>
      <c r="I592" s="20">
        <f t="shared" si="55"/>
        <v>26707.786720567212</v>
      </c>
      <c r="K592" s="17">
        <f t="shared" si="56"/>
        <v>-0.19356312204562101</v>
      </c>
      <c r="L592" s="26"/>
      <c r="M592" t="s">
        <v>8221</v>
      </c>
      <c r="N592" s="24">
        <v>2</v>
      </c>
      <c r="O592" s="25">
        <f t="shared" si="57"/>
        <v>-15.709803921568628</v>
      </c>
      <c r="P592" s="20">
        <f t="shared" si="58"/>
        <v>246.79793925413307</v>
      </c>
      <c r="R592" s="17">
        <f t="shared" si="59"/>
        <v>-0.25574938887516174</v>
      </c>
    </row>
    <row r="593" spans="5:18" x14ac:dyDescent="0.2">
      <c r="E593" s="26"/>
      <c r="F593" t="s">
        <v>8219</v>
      </c>
      <c r="G593" s="24">
        <v>31</v>
      </c>
      <c r="H593" s="25">
        <f t="shared" si="54"/>
        <v>-163.42517162471395</v>
      </c>
      <c r="I593" s="20">
        <f t="shared" si="55"/>
        <v>26707.786720567212</v>
      </c>
      <c r="K593" s="17">
        <f t="shared" si="56"/>
        <v>-0.19356312204562101</v>
      </c>
      <c r="L593" s="26"/>
      <c r="M593" t="s">
        <v>8221</v>
      </c>
      <c r="N593" s="24">
        <v>2</v>
      </c>
      <c r="O593" s="25">
        <f t="shared" si="57"/>
        <v>-15.709803921568628</v>
      </c>
      <c r="P593" s="20">
        <f t="shared" si="58"/>
        <v>246.79793925413307</v>
      </c>
      <c r="R593" s="17">
        <f t="shared" si="59"/>
        <v>-0.25574938887516174</v>
      </c>
    </row>
    <row r="594" spans="5:18" x14ac:dyDescent="0.2">
      <c r="E594" s="26"/>
      <c r="F594" t="s">
        <v>8219</v>
      </c>
      <c r="G594" s="24">
        <v>31</v>
      </c>
      <c r="H594" s="25">
        <f t="shared" si="54"/>
        <v>-163.42517162471395</v>
      </c>
      <c r="I594" s="20">
        <f t="shared" si="55"/>
        <v>26707.786720567212</v>
      </c>
      <c r="K594" s="17">
        <f t="shared" si="56"/>
        <v>-0.19356312204562101</v>
      </c>
      <c r="L594" s="26"/>
      <c r="M594" t="s">
        <v>8221</v>
      </c>
      <c r="N594" s="24">
        <v>2</v>
      </c>
      <c r="O594" s="25">
        <f t="shared" si="57"/>
        <v>-15.709803921568628</v>
      </c>
      <c r="P594" s="20">
        <f t="shared" si="58"/>
        <v>246.79793925413307</v>
      </c>
      <c r="R594" s="17">
        <f t="shared" si="59"/>
        <v>-0.25574938887516174</v>
      </c>
    </row>
    <row r="595" spans="5:18" x14ac:dyDescent="0.2">
      <c r="E595" s="26"/>
      <c r="F595" t="s">
        <v>8219</v>
      </c>
      <c r="G595" s="24">
        <v>31</v>
      </c>
      <c r="H595" s="25">
        <f t="shared" si="54"/>
        <v>-163.42517162471395</v>
      </c>
      <c r="I595" s="20">
        <f t="shared" si="55"/>
        <v>26707.786720567212</v>
      </c>
      <c r="K595" s="17">
        <f t="shared" si="56"/>
        <v>-0.19356312204562101</v>
      </c>
      <c r="L595" s="26"/>
      <c r="M595" t="s">
        <v>8221</v>
      </c>
      <c r="N595" s="24">
        <v>2</v>
      </c>
      <c r="O595" s="25">
        <f t="shared" si="57"/>
        <v>-15.709803921568628</v>
      </c>
      <c r="P595" s="20">
        <f t="shared" si="58"/>
        <v>246.79793925413307</v>
      </c>
      <c r="R595" s="17">
        <f t="shared" si="59"/>
        <v>-0.25574938887516174</v>
      </c>
    </row>
    <row r="596" spans="5:18" x14ac:dyDescent="0.2">
      <c r="E596" s="26"/>
      <c r="F596" t="s">
        <v>8219</v>
      </c>
      <c r="G596" s="24">
        <v>32</v>
      </c>
      <c r="H596" s="25">
        <f t="shared" si="54"/>
        <v>-162.42517162471395</v>
      </c>
      <c r="I596" s="20">
        <f t="shared" si="55"/>
        <v>26381.936377317783</v>
      </c>
      <c r="K596" s="17">
        <f t="shared" si="56"/>
        <v>-0.19237870767345736</v>
      </c>
      <c r="L596" s="26"/>
      <c r="M596" t="s">
        <v>8221</v>
      </c>
      <c r="N596" s="24">
        <v>2</v>
      </c>
      <c r="O596" s="25">
        <f t="shared" si="57"/>
        <v>-15.709803921568628</v>
      </c>
      <c r="P596" s="20">
        <f t="shared" si="58"/>
        <v>246.79793925413307</v>
      </c>
      <c r="R596" s="17">
        <f t="shared" si="59"/>
        <v>-0.25574938887516174</v>
      </c>
    </row>
    <row r="597" spans="5:18" x14ac:dyDescent="0.2">
      <c r="E597" s="26"/>
      <c r="F597" t="s">
        <v>8219</v>
      </c>
      <c r="G597" s="24">
        <v>32</v>
      </c>
      <c r="H597" s="25">
        <f t="shared" si="54"/>
        <v>-162.42517162471395</v>
      </c>
      <c r="I597" s="20">
        <f t="shared" si="55"/>
        <v>26381.936377317783</v>
      </c>
      <c r="K597" s="17">
        <f t="shared" si="56"/>
        <v>-0.19237870767345736</v>
      </c>
      <c r="L597" s="26"/>
      <c r="M597" t="s">
        <v>8221</v>
      </c>
      <c r="N597" s="24">
        <v>2</v>
      </c>
      <c r="O597" s="25">
        <f t="shared" si="57"/>
        <v>-15.709803921568628</v>
      </c>
      <c r="P597" s="20">
        <f t="shared" si="58"/>
        <v>246.79793925413307</v>
      </c>
      <c r="R597" s="17">
        <f t="shared" si="59"/>
        <v>-0.25574938887516174</v>
      </c>
    </row>
    <row r="598" spans="5:18" x14ac:dyDescent="0.2">
      <c r="E598" s="26"/>
      <c r="F598" t="s">
        <v>8219</v>
      </c>
      <c r="G598" s="24">
        <v>32</v>
      </c>
      <c r="H598" s="25">
        <f t="shared" si="54"/>
        <v>-162.42517162471395</v>
      </c>
      <c r="I598" s="20">
        <f t="shared" si="55"/>
        <v>26381.936377317783</v>
      </c>
      <c r="K598" s="17">
        <f t="shared" si="56"/>
        <v>-0.19237870767345736</v>
      </c>
      <c r="L598" s="26"/>
      <c r="M598" t="s">
        <v>8221</v>
      </c>
      <c r="N598" s="24">
        <v>2</v>
      </c>
      <c r="O598" s="25">
        <f t="shared" si="57"/>
        <v>-15.709803921568628</v>
      </c>
      <c r="P598" s="20">
        <f t="shared" si="58"/>
        <v>246.79793925413307</v>
      </c>
      <c r="R598" s="17">
        <f t="shared" si="59"/>
        <v>-0.25574938887516174</v>
      </c>
    </row>
    <row r="599" spans="5:18" x14ac:dyDescent="0.2">
      <c r="E599" s="26"/>
      <c r="F599" t="s">
        <v>8219</v>
      </c>
      <c r="G599" s="24">
        <v>32</v>
      </c>
      <c r="H599" s="25">
        <f t="shared" si="54"/>
        <v>-162.42517162471395</v>
      </c>
      <c r="I599" s="20">
        <f t="shared" si="55"/>
        <v>26381.936377317783</v>
      </c>
      <c r="K599" s="17">
        <f t="shared" si="56"/>
        <v>-0.19237870767345736</v>
      </c>
      <c r="L599" s="26"/>
      <c r="M599" t="s">
        <v>8221</v>
      </c>
      <c r="N599" s="24">
        <v>2</v>
      </c>
      <c r="O599" s="25">
        <f t="shared" si="57"/>
        <v>-15.709803921568628</v>
      </c>
      <c r="P599" s="20">
        <f t="shared" si="58"/>
        <v>246.79793925413307</v>
      </c>
      <c r="R599" s="17">
        <f t="shared" si="59"/>
        <v>-0.25574938887516174</v>
      </c>
    </row>
    <row r="600" spans="5:18" x14ac:dyDescent="0.2">
      <c r="E600" s="26"/>
      <c r="F600" t="s">
        <v>8219</v>
      </c>
      <c r="G600" s="24">
        <v>32</v>
      </c>
      <c r="H600" s="25">
        <f t="shared" si="54"/>
        <v>-162.42517162471395</v>
      </c>
      <c r="I600" s="20">
        <f t="shared" si="55"/>
        <v>26381.936377317783</v>
      </c>
      <c r="K600" s="17">
        <f t="shared" si="56"/>
        <v>-0.19237870767345736</v>
      </c>
      <c r="L600" s="26"/>
      <c r="M600" t="s">
        <v>8221</v>
      </c>
      <c r="N600" s="24">
        <v>2</v>
      </c>
      <c r="O600" s="25">
        <f t="shared" si="57"/>
        <v>-15.709803921568628</v>
      </c>
      <c r="P600" s="20">
        <f t="shared" si="58"/>
        <v>246.79793925413307</v>
      </c>
      <c r="R600" s="17">
        <f t="shared" si="59"/>
        <v>-0.25574938887516174</v>
      </c>
    </row>
    <row r="601" spans="5:18" x14ac:dyDescent="0.2">
      <c r="E601" s="26"/>
      <c r="F601" t="s">
        <v>8219</v>
      </c>
      <c r="G601" s="24">
        <v>32</v>
      </c>
      <c r="H601" s="25">
        <f t="shared" si="54"/>
        <v>-162.42517162471395</v>
      </c>
      <c r="I601" s="20">
        <f t="shared" si="55"/>
        <v>26381.936377317783</v>
      </c>
      <c r="K601" s="17">
        <f t="shared" si="56"/>
        <v>-0.19237870767345736</v>
      </c>
      <c r="L601" s="26"/>
      <c r="M601" t="s">
        <v>8221</v>
      </c>
      <c r="N601" s="24">
        <v>2</v>
      </c>
      <c r="O601" s="25">
        <f t="shared" si="57"/>
        <v>-15.709803921568628</v>
      </c>
      <c r="P601" s="20">
        <f t="shared" si="58"/>
        <v>246.79793925413307</v>
      </c>
      <c r="R601" s="17">
        <f t="shared" si="59"/>
        <v>-0.25574938887516174</v>
      </c>
    </row>
    <row r="602" spans="5:18" x14ac:dyDescent="0.2">
      <c r="E602" s="26"/>
      <c r="F602" t="s">
        <v>8219</v>
      </c>
      <c r="G602" s="24">
        <v>32</v>
      </c>
      <c r="H602" s="25">
        <f t="shared" si="54"/>
        <v>-162.42517162471395</v>
      </c>
      <c r="I602" s="20">
        <f t="shared" si="55"/>
        <v>26381.936377317783</v>
      </c>
      <c r="K602" s="17">
        <f t="shared" si="56"/>
        <v>-0.19237870767345736</v>
      </c>
      <c r="L602" s="26"/>
      <c r="M602" t="s">
        <v>8221</v>
      </c>
      <c r="N602" s="24">
        <v>2</v>
      </c>
      <c r="O602" s="25">
        <f t="shared" si="57"/>
        <v>-15.709803921568628</v>
      </c>
      <c r="P602" s="20">
        <f t="shared" si="58"/>
        <v>246.79793925413307</v>
      </c>
      <c r="R602" s="17">
        <f t="shared" si="59"/>
        <v>-0.25574938887516174</v>
      </c>
    </row>
    <row r="603" spans="5:18" x14ac:dyDescent="0.2">
      <c r="E603" s="26"/>
      <c r="F603" t="s">
        <v>8219</v>
      </c>
      <c r="G603" s="24">
        <v>32</v>
      </c>
      <c r="H603" s="25">
        <f t="shared" si="54"/>
        <v>-162.42517162471395</v>
      </c>
      <c r="I603" s="20">
        <f t="shared" si="55"/>
        <v>26381.936377317783</v>
      </c>
      <c r="K603" s="17">
        <f t="shared" si="56"/>
        <v>-0.19237870767345736</v>
      </c>
      <c r="L603" s="26"/>
      <c r="M603" t="s">
        <v>8221</v>
      </c>
      <c r="N603" s="24">
        <v>2</v>
      </c>
      <c r="O603" s="25">
        <f t="shared" si="57"/>
        <v>-15.709803921568628</v>
      </c>
      <c r="P603" s="20">
        <f t="shared" si="58"/>
        <v>246.79793925413307</v>
      </c>
      <c r="R603" s="17">
        <f t="shared" si="59"/>
        <v>-0.25574938887516174</v>
      </c>
    </row>
    <row r="604" spans="5:18" x14ac:dyDescent="0.2">
      <c r="E604" s="26"/>
      <c r="F604" t="s">
        <v>8219</v>
      </c>
      <c r="G604" s="24">
        <v>32</v>
      </c>
      <c r="H604" s="25">
        <f t="shared" si="54"/>
        <v>-162.42517162471395</v>
      </c>
      <c r="I604" s="20">
        <f t="shared" si="55"/>
        <v>26381.936377317783</v>
      </c>
      <c r="K604" s="17">
        <f t="shared" si="56"/>
        <v>-0.19237870767345736</v>
      </c>
      <c r="L604" s="26"/>
      <c r="M604" t="s">
        <v>8221</v>
      </c>
      <c r="N604" s="24">
        <v>2</v>
      </c>
      <c r="O604" s="25">
        <f t="shared" si="57"/>
        <v>-15.709803921568628</v>
      </c>
      <c r="P604" s="20">
        <f t="shared" si="58"/>
        <v>246.79793925413307</v>
      </c>
      <c r="R604" s="17">
        <f t="shared" si="59"/>
        <v>-0.25574938887516174</v>
      </c>
    </row>
    <row r="605" spans="5:18" x14ac:dyDescent="0.2">
      <c r="E605" s="26"/>
      <c r="F605" t="s">
        <v>8219</v>
      </c>
      <c r="G605" s="24">
        <v>32</v>
      </c>
      <c r="H605" s="25">
        <f t="shared" si="54"/>
        <v>-162.42517162471395</v>
      </c>
      <c r="I605" s="20">
        <f t="shared" si="55"/>
        <v>26381.936377317783</v>
      </c>
      <c r="K605" s="17">
        <f t="shared" si="56"/>
        <v>-0.19237870767345736</v>
      </c>
      <c r="L605" s="26"/>
      <c r="M605" t="s">
        <v>8221</v>
      </c>
      <c r="N605" s="24">
        <v>2</v>
      </c>
      <c r="O605" s="25">
        <f t="shared" si="57"/>
        <v>-15.709803921568628</v>
      </c>
      <c r="P605" s="20">
        <f t="shared" si="58"/>
        <v>246.79793925413307</v>
      </c>
      <c r="R605" s="17">
        <f t="shared" si="59"/>
        <v>-0.25574938887516174</v>
      </c>
    </row>
    <row r="606" spans="5:18" x14ac:dyDescent="0.2">
      <c r="E606" s="26"/>
      <c r="F606" t="s">
        <v>8219</v>
      </c>
      <c r="G606" s="24">
        <v>32</v>
      </c>
      <c r="H606" s="25">
        <f t="shared" si="54"/>
        <v>-162.42517162471395</v>
      </c>
      <c r="I606" s="20">
        <f t="shared" si="55"/>
        <v>26381.936377317783</v>
      </c>
      <c r="K606" s="17">
        <f t="shared" si="56"/>
        <v>-0.19237870767345736</v>
      </c>
      <c r="L606" s="26"/>
      <c r="M606" t="s">
        <v>8221</v>
      </c>
      <c r="N606" s="24">
        <v>2</v>
      </c>
      <c r="O606" s="25">
        <f t="shared" si="57"/>
        <v>-15.709803921568628</v>
      </c>
      <c r="P606" s="20">
        <f t="shared" si="58"/>
        <v>246.79793925413307</v>
      </c>
      <c r="R606" s="17">
        <f t="shared" si="59"/>
        <v>-0.25574938887516174</v>
      </c>
    </row>
    <row r="607" spans="5:18" x14ac:dyDescent="0.2">
      <c r="E607" s="26"/>
      <c r="F607" t="s">
        <v>8219</v>
      </c>
      <c r="G607" s="24">
        <v>32</v>
      </c>
      <c r="H607" s="25">
        <f t="shared" si="54"/>
        <v>-162.42517162471395</v>
      </c>
      <c r="I607" s="20">
        <f t="shared" si="55"/>
        <v>26381.936377317783</v>
      </c>
      <c r="K607" s="17">
        <f t="shared" si="56"/>
        <v>-0.19237870767345736</v>
      </c>
      <c r="L607" s="26"/>
      <c r="M607" t="s">
        <v>8221</v>
      </c>
      <c r="N607" s="24">
        <v>2</v>
      </c>
      <c r="O607" s="25">
        <f t="shared" si="57"/>
        <v>-15.709803921568628</v>
      </c>
      <c r="P607" s="20">
        <f t="shared" si="58"/>
        <v>246.79793925413307</v>
      </c>
      <c r="R607" s="17">
        <f t="shared" si="59"/>
        <v>-0.25574938887516174</v>
      </c>
    </row>
    <row r="608" spans="5:18" x14ac:dyDescent="0.2">
      <c r="E608" s="26"/>
      <c r="F608" t="s">
        <v>8219</v>
      </c>
      <c r="G608" s="24">
        <v>32</v>
      </c>
      <c r="H608" s="25">
        <f t="shared" si="54"/>
        <v>-162.42517162471395</v>
      </c>
      <c r="I608" s="20">
        <f t="shared" si="55"/>
        <v>26381.936377317783</v>
      </c>
      <c r="K608" s="17">
        <f t="shared" si="56"/>
        <v>-0.19237870767345736</v>
      </c>
      <c r="L608" s="26"/>
      <c r="M608" t="s">
        <v>8221</v>
      </c>
      <c r="N608" s="24">
        <v>2</v>
      </c>
      <c r="O608" s="25">
        <f t="shared" si="57"/>
        <v>-15.709803921568628</v>
      </c>
      <c r="P608" s="20">
        <f t="shared" si="58"/>
        <v>246.79793925413307</v>
      </c>
      <c r="R608" s="17">
        <f t="shared" si="59"/>
        <v>-0.25574938887516174</v>
      </c>
    </row>
    <row r="609" spans="5:18" x14ac:dyDescent="0.2">
      <c r="E609" s="26"/>
      <c r="F609" t="s">
        <v>8219</v>
      </c>
      <c r="G609" s="24">
        <v>32</v>
      </c>
      <c r="H609" s="25">
        <f t="shared" si="54"/>
        <v>-162.42517162471395</v>
      </c>
      <c r="I609" s="20">
        <f t="shared" si="55"/>
        <v>26381.936377317783</v>
      </c>
      <c r="K609" s="17">
        <f t="shared" si="56"/>
        <v>-0.19237870767345736</v>
      </c>
      <c r="L609" s="26"/>
      <c r="M609" t="s">
        <v>8221</v>
      </c>
      <c r="N609" s="24">
        <v>2</v>
      </c>
      <c r="O609" s="25">
        <f t="shared" si="57"/>
        <v>-15.709803921568628</v>
      </c>
      <c r="P609" s="20">
        <f t="shared" si="58"/>
        <v>246.79793925413307</v>
      </c>
      <c r="R609" s="17">
        <f t="shared" si="59"/>
        <v>-0.25574938887516174</v>
      </c>
    </row>
    <row r="610" spans="5:18" x14ac:dyDescent="0.2">
      <c r="E610" s="26"/>
      <c r="F610" t="s">
        <v>8219</v>
      </c>
      <c r="G610" s="24">
        <v>32</v>
      </c>
      <c r="H610" s="25">
        <f t="shared" si="54"/>
        <v>-162.42517162471395</v>
      </c>
      <c r="I610" s="20">
        <f t="shared" si="55"/>
        <v>26381.936377317783</v>
      </c>
      <c r="K610" s="17">
        <f t="shared" si="56"/>
        <v>-0.19237870767345736</v>
      </c>
      <c r="L610" s="26"/>
      <c r="M610" t="s">
        <v>8221</v>
      </c>
      <c r="N610" s="24">
        <v>2</v>
      </c>
      <c r="O610" s="25">
        <f t="shared" si="57"/>
        <v>-15.709803921568628</v>
      </c>
      <c r="P610" s="20">
        <f t="shared" si="58"/>
        <v>246.79793925413307</v>
      </c>
      <c r="R610" s="17">
        <f t="shared" si="59"/>
        <v>-0.25574938887516174</v>
      </c>
    </row>
    <row r="611" spans="5:18" x14ac:dyDescent="0.2">
      <c r="E611" s="26"/>
      <c r="F611" t="s">
        <v>8219</v>
      </c>
      <c r="G611" s="24">
        <v>32</v>
      </c>
      <c r="H611" s="25">
        <f t="shared" si="54"/>
        <v>-162.42517162471395</v>
      </c>
      <c r="I611" s="20">
        <f t="shared" si="55"/>
        <v>26381.936377317783</v>
      </c>
      <c r="K611" s="17">
        <f t="shared" si="56"/>
        <v>-0.19237870767345736</v>
      </c>
      <c r="L611" s="26"/>
      <c r="M611" t="s">
        <v>8221</v>
      </c>
      <c r="N611" s="24">
        <v>2</v>
      </c>
      <c r="O611" s="25">
        <f t="shared" si="57"/>
        <v>-15.709803921568628</v>
      </c>
      <c r="P611" s="20">
        <f t="shared" si="58"/>
        <v>246.79793925413307</v>
      </c>
      <c r="R611" s="17">
        <f t="shared" si="59"/>
        <v>-0.25574938887516174</v>
      </c>
    </row>
    <row r="612" spans="5:18" x14ac:dyDescent="0.2">
      <c r="E612" s="26"/>
      <c r="F612" t="s">
        <v>8219</v>
      </c>
      <c r="G612" s="24">
        <v>32</v>
      </c>
      <c r="H612" s="25">
        <f t="shared" si="54"/>
        <v>-162.42517162471395</v>
      </c>
      <c r="I612" s="20">
        <f t="shared" si="55"/>
        <v>26381.936377317783</v>
      </c>
      <c r="K612" s="17">
        <f t="shared" si="56"/>
        <v>-0.19237870767345736</v>
      </c>
      <c r="L612" s="26"/>
      <c r="M612" t="s">
        <v>8221</v>
      </c>
      <c r="N612" s="24">
        <v>2</v>
      </c>
      <c r="O612" s="25">
        <f t="shared" si="57"/>
        <v>-15.709803921568628</v>
      </c>
      <c r="P612" s="20">
        <f t="shared" si="58"/>
        <v>246.79793925413307</v>
      </c>
      <c r="R612" s="17">
        <f t="shared" si="59"/>
        <v>-0.25574938887516174</v>
      </c>
    </row>
    <row r="613" spans="5:18" x14ac:dyDescent="0.2">
      <c r="E613" s="26"/>
      <c r="F613" t="s">
        <v>8219</v>
      </c>
      <c r="G613" s="24">
        <v>32</v>
      </c>
      <c r="H613" s="25">
        <f t="shared" si="54"/>
        <v>-162.42517162471395</v>
      </c>
      <c r="I613" s="20">
        <f t="shared" si="55"/>
        <v>26381.936377317783</v>
      </c>
      <c r="K613" s="17">
        <f t="shared" si="56"/>
        <v>-0.19237870767345736</v>
      </c>
      <c r="L613" s="26"/>
      <c r="M613" t="s">
        <v>8221</v>
      </c>
      <c r="N613" s="24">
        <v>2</v>
      </c>
      <c r="O613" s="25">
        <f t="shared" si="57"/>
        <v>-15.709803921568628</v>
      </c>
      <c r="P613" s="20">
        <f t="shared" si="58"/>
        <v>246.79793925413307</v>
      </c>
      <c r="R613" s="17">
        <f t="shared" si="59"/>
        <v>-0.25574938887516174</v>
      </c>
    </row>
    <row r="614" spans="5:18" x14ac:dyDescent="0.2">
      <c r="E614" s="26"/>
      <c r="F614" t="s">
        <v>8219</v>
      </c>
      <c r="G614" s="24">
        <v>32</v>
      </c>
      <c r="H614" s="25">
        <f t="shared" si="54"/>
        <v>-162.42517162471395</v>
      </c>
      <c r="I614" s="20">
        <f t="shared" si="55"/>
        <v>26381.936377317783</v>
      </c>
      <c r="K614" s="17">
        <f t="shared" si="56"/>
        <v>-0.19237870767345736</v>
      </c>
      <c r="L614" s="26"/>
      <c r="M614" t="s">
        <v>8221</v>
      </c>
      <c r="N614" s="24">
        <v>2</v>
      </c>
      <c r="O614" s="25">
        <f t="shared" si="57"/>
        <v>-15.709803921568628</v>
      </c>
      <c r="P614" s="20">
        <f t="shared" si="58"/>
        <v>246.79793925413307</v>
      </c>
      <c r="R614" s="17">
        <f t="shared" si="59"/>
        <v>-0.25574938887516174</v>
      </c>
    </row>
    <row r="615" spans="5:18" x14ac:dyDescent="0.2">
      <c r="E615" s="26"/>
      <c r="F615" t="s">
        <v>8219</v>
      </c>
      <c r="G615" s="24">
        <v>33</v>
      </c>
      <c r="H615" s="25">
        <f t="shared" si="54"/>
        <v>-161.42517162471395</v>
      </c>
      <c r="I615" s="20">
        <f t="shared" si="55"/>
        <v>26058.086034068354</v>
      </c>
      <c r="K615" s="17">
        <f t="shared" si="56"/>
        <v>-0.19119429330129373</v>
      </c>
      <c r="L615" s="26"/>
      <c r="M615" t="s">
        <v>8221</v>
      </c>
      <c r="N615" s="24">
        <v>2</v>
      </c>
      <c r="O615" s="25">
        <f t="shared" si="57"/>
        <v>-15.709803921568628</v>
      </c>
      <c r="P615" s="20">
        <f t="shared" si="58"/>
        <v>246.79793925413307</v>
      </c>
      <c r="R615" s="17">
        <f t="shared" si="59"/>
        <v>-0.25574938887516174</v>
      </c>
    </row>
    <row r="616" spans="5:18" x14ac:dyDescent="0.2">
      <c r="E616" s="26"/>
      <c r="F616" t="s">
        <v>8219</v>
      </c>
      <c r="G616" s="24">
        <v>33</v>
      </c>
      <c r="H616" s="25">
        <f t="shared" si="54"/>
        <v>-161.42517162471395</v>
      </c>
      <c r="I616" s="20">
        <f t="shared" si="55"/>
        <v>26058.086034068354</v>
      </c>
      <c r="K616" s="17">
        <f t="shared" si="56"/>
        <v>-0.19119429330129373</v>
      </c>
      <c r="L616" s="26"/>
      <c r="M616" t="s">
        <v>8221</v>
      </c>
      <c r="N616" s="24">
        <v>2</v>
      </c>
      <c r="O616" s="25">
        <f t="shared" si="57"/>
        <v>-15.709803921568628</v>
      </c>
      <c r="P616" s="20">
        <f t="shared" si="58"/>
        <v>246.79793925413307</v>
      </c>
      <c r="R616" s="17">
        <f t="shared" si="59"/>
        <v>-0.25574938887516174</v>
      </c>
    </row>
    <row r="617" spans="5:18" x14ac:dyDescent="0.2">
      <c r="E617" s="26"/>
      <c r="F617" t="s">
        <v>8219</v>
      </c>
      <c r="G617" s="24">
        <v>33</v>
      </c>
      <c r="H617" s="25">
        <f t="shared" si="54"/>
        <v>-161.42517162471395</v>
      </c>
      <c r="I617" s="20">
        <f t="shared" si="55"/>
        <v>26058.086034068354</v>
      </c>
      <c r="K617" s="17">
        <f t="shared" si="56"/>
        <v>-0.19119429330129373</v>
      </c>
      <c r="L617" s="26"/>
      <c r="M617" t="s">
        <v>8221</v>
      </c>
      <c r="N617" s="24">
        <v>2</v>
      </c>
      <c r="O617" s="25">
        <f t="shared" si="57"/>
        <v>-15.709803921568628</v>
      </c>
      <c r="P617" s="20">
        <f t="shared" si="58"/>
        <v>246.79793925413307</v>
      </c>
      <c r="R617" s="17">
        <f t="shared" si="59"/>
        <v>-0.25574938887516174</v>
      </c>
    </row>
    <row r="618" spans="5:18" x14ac:dyDescent="0.2">
      <c r="E618" s="26"/>
      <c r="F618" t="s">
        <v>8219</v>
      </c>
      <c r="G618" s="24">
        <v>33</v>
      </c>
      <c r="H618" s="25">
        <f t="shared" si="54"/>
        <v>-161.42517162471395</v>
      </c>
      <c r="I618" s="20">
        <f t="shared" si="55"/>
        <v>26058.086034068354</v>
      </c>
      <c r="K618" s="17">
        <f t="shared" si="56"/>
        <v>-0.19119429330129373</v>
      </c>
      <c r="L618" s="26"/>
      <c r="M618" t="s">
        <v>8221</v>
      </c>
      <c r="N618" s="24">
        <v>2</v>
      </c>
      <c r="O618" s="25">
        <f t="shared" si="57"/>
        <v>-15.709803921568628</v>
      </c>
      <c r="P618" s="20">
        <f t="shared" si="58"/>
        <v>246.79793925413307</v>
      </c>
      <c r="R618" s="17">
        <f t="shared" si="59"/>
        <v>-0.25574938887516174</v>
      </c>
    </row>
    <row r="619" spans="5:18" x14ac:dyDescent="0.2">
      <c r="E619" s="26"/>
      <c r="F619" t="s">
        <v>8219</v>
      </c>
      <c r="G619" s="24">
        <v>33</v>
      </c>
      <c r="H619" s="25">
        <f t="shared" si="54"/>
        <v>-161.42517162471395</v>
      </c>
      <c r="I619" s="20">
        <f t="shared" si="55"/>
        <v>26058.086034068354</v>
      </c>
      <c r="K619" s="17">
        <f t="shared" si="56"/>
        <v>-0.19119429330129373</v>
      </c>
      <c r="L619" s="26"/>
      <c r="M619" t="s">
        <v>8221</v>
      </c>
      <c r="N619" s="24">
        <v>2</v>
      </c>
      <c r="O619" s="25">
        <f t="shared" si="57"/>
        <v>-15.709803921568628</v>
      </c>
      <c r="P619" s="20">
        <f t="shared" si="58"/>
        <v>246.79793925413307</v>
      </c>
      <c r="R619" s="17">
        <f t="shared" si="59"/>
        <v>-0.25574938887516174</v>
      </c>
    </row>
    <row r="620" spans="5:18" x14ac:dyDescent="0.2">
      <c r="E620" s="26"/>
      <c r="F620" t="s">
        <v>8219</v>
      </c>
      <c r="G620" s="24">
        <v>33</v>
      </c>
      <c r="H620" s="25">
        <f t="shared" si="54"/>
        <v>-161.42517162471395</v>
      </c>
      <c r="I620" s="20">
        <f t="shared" si="55"/>
        <v>26058.086034068354</v>
      </c>
      <c r="K620" s="17">
        <f t="shared" si="56"/>
        <v>-0.19119429330129373</v>
      </c>
      <c r="L620" s="26"/>
      <c r="M620" t="s">
        <v>8221</v>
      </c>
      <c r="N620" s="24">
        <v>2</v>
      </c>
      <c r="O620" s="25">
        <f t="shared" si="57"/>
        <v>-15.709803921568628</v>
      </c>
      <c r="P620" s="20">
        <f t="shared" si="58"/>
        <v>246.79793925413307</v>
      </c>
      <c r="R620" s="17">
        <f t="shared" si="59"/>
        <v>-0.25574938887516174</v>
      </c>
    </row>
    <row r="621" spans="5:18" x14ac:dyDescent="0.2">
      <c r="E621" s="26"/>
      <c r="F621" t="s">
        <v>8219</v>
      </c>
      <c r="G621" s="24">
        <v>33</v>
      </c>
      <c r="H621" s="25">
        <f t="shared" si="54"/>
        <v>-161.42517162471395</v>
      </c>
      <c r="I621" s="20">
        <f t="shared" si="55"/>
        <v>26058.086034068354</v>
      </c>
      <c r="K621" s="17">
        <f t="shared" si="56"/>
        <v>-0.19119429330129373</v>
      </c>
      <c r="L621" s="26"/>
      <c r="M621" t="s">
        <v>8221</v>
      </c>
      <c r="N621" s="24">
        <v>2</v>
      </c>
      <c r="O621" s="25">
        <f t="shared" si="57"/>
        <v>-15.709803921568628</v>
      </c>
      <c r="P621" s="20">
        <f t="shared" si="58"/>
        <v>246.79793925413307</v>
      </c>
      <c r="R621" s="17">
        <f t="shared" si="59"/>
        <v>-0.25574938887516174</v>
      </c>
    </row>
    <row r="622" spans="5:18" x14ac:dyDescent="0.2">
      <c r="E622" s="26"/>
      <c r="F622" t="s">
        <v>8219</v>
      </c>
      <c r="G622" s="24">
        <v>33</v>
      </c>
      <c r="H622" s="25">
        <f t="shared" si="54"/>
        <v>-161.42517162471395</v>
      </c>
      <c r="I622" s="20">
        <f t="shared" si="55"/>
        <v>26058.086034068354</v>
      </c>
      <c r="K622" s="17">
        <f t="shared" si="56"/>
        <v>-0.19119429330129373</v>
      </c>
      <c r="L622" s="26"/>
      <c r="M622" t="s">
        <v>8221</v>
      </c>
      <c r="N622" s="24">
        <v>2</v>
      </c>
      <c r="O622" s="25">
        <f t="shared" si="57"/>
        <v>-15.709803921568628</v>
      </c>
      <c r="P622" s="20">
        <f t="shared" si="58"/>
        <v>246.79793925413307</v>
      </c>
      <c r="R622" s="17">
        <f t="shared" si="59"/>
        <v>-0.25574938887516174</v>
      </c>
    </row>
    <row r="623" spans="5:18" x14ac:dyDescent="0.2">
      <c r="E623" s="26"/>
      <c r="F623" t="s">
        <v>8219</v>
      </c>
      <c r="G623" s="24">
        <v>33</v>
      </c>
      <c r="H623" s="25">
        <f t="shared" si="54"/>
        <v>-161.42517162471395</v>
      </c>
      <c r="I623" s="20">
        <f t="shared" si="55"/>
        <v>26058.086034068354</v>
      </c>
      <c r="K623" s="17">
        <f t="shared" si="56"/>
        <v>-0.19119429330129373</v>
      </c>
      <c r="L623" s="26"/>
      <c r="M623" t="s">
        <v>8221</v>
      </c>
      <c r="N623" s="24">
        <v>2</v>
      </c>
      <c r="O623" s="25">
        <f t="shared" si="57"/>
        <v>-15.709803921568628</v>
      </c>
      <c r="P623" s="20">
        <f t="shared" si="58"/>
        <v>246.79793925413307</v>
      </c>
      <c r="R623" s="17">
        <f t="shared" si="59"/>
        <v>-0.25574938887516174</v>
      </c>
    </row>
    <row r="624" spans="5:18" x14ac:dyDescent="0.2">
      <c r="E624" s="26"/>
      <c r="F624" t="s">
        <v>8219</v>
      </c>
      <c r="G624" s="24">
        <v>33</v>
      </c>
      <c r="H624" s="25">
        <f t="shared" si="54"/>
        <v>-161.42517162471395</v>
      </c>
      <c r="I624" s="20">
        <f t="shared" si="55"/>
        <v>26058.086034068354</v>
      </c>
      <c r="K624" s="17">
        <f t="shared" si="56"/>
        <v>-0.19119429330129373</v>
      </c>
      <c r="L624" s="26"/>
      <c r="M624" t="s">
        <v>8221</v>
      </c>
      <c r="N624" s="24">
        <v>2</v>
      </c>
      <c r="O624" s="25">
        <f t="shared" si="57"/>
        <v>-15.709803921568628</v>
      </c>
      <c r="P624" s="20">
        <f t="shared" si="58"/>
        <v>246.79793925413307</v>
      </c>
      <c r="R624" s="17">
        <f t="shared" si="59"/>
        <v>-0.25574938887516174</v>
      </c>
    </row>
    <row r="625" spans="5:18" x14ac:dyDescent="0.2">
      <c r="E625" s="26"/>
      <c r="F625" t="s">
        <v>8219</v>
      </c>
      <c r="G625" s="24">
        <v>33</v>
      </c>
      <c r="H625" s="25">
        <f t="shared" si="54"/>
        <v>-161.42517162471395</v>
      </c>
      <c r="I625" s="20">
        <f t="shared" si="55"/>
        <v>26058.086034068354</v>
      </c>
      <c r="K625" s="17">
        <f t="shared" si="56"/>
        <v>-0.19119429330129373</v>
      </c>
      <c r="L625" s="26"/>
      <c r="M625" t="s">
        <v>8221</v>
      </c>
      <c r="N625" s="24">
        <v>2</v>
      </c>
      <c r="O625" s="25">
        <f t="shared" si="57"/>
        <v>-15.709803921568628</v>
      </c>
      <c r="P625" s="20">
        <f t="shared" si="58"/>
        <v>246.79793925413307</v>
      </c>
      <c r="R625" s="17">
        <f t="shared" si="59"/>
        <v>-0.25574938887516174</v>
      </c>
    </row>
    <row r="626" spans="5:18" x14ac:dyDescent="0.2">
      <c r="E626" s="26"/>
      <c r="F626" t="s">
        <v>8219</v>
      </c>
      <c r="G626" s="24">
        <v>33</v>
      </c>
      <c r="H626" s="25">
        <f t="shared" si="54"/>
        <v>-161.42517162471395</v>
      </c>
      <c r="I626" s="20">
        <f t="shared" si="55"/>
        <v>26058.086034068354</v>
      </c>
      <c r="K626" s="17">
        <f t="shared" si="56"/>
        <v>-0.19119429330129373</v>
      </c>
      <c r="L626" s="26"/>
      <c r="M626" t="s">
        <v>8221</v>
      </c>
      <c r="N626" s="24">
        <v>2</v>
      </c>
      <c r="O626" s="25">
        <f t="shared" si="57"/>
        <v>-15.709803921568628</v>
      </c>
      <c r="P626" s="20">
        <f t="shared" si="58"/>
        <v>246.79793925413307</v>
      </c>
      <c r="R626" s="17">
        <f t="shared" si="59"/>
        <v>-0.25574938887516174</v>
      </c>
    </row>
    <row r="627" spans="5:18" x14ac:dyDescent="0.2">
      <c r="E627" s="26"/>
      <c r="F627" t="s">
        <v>8219</v>
      </c>
      <c r="G627" s="24">
        <v>33</v>
      </c>
      <c r="H627" s="25">
        <f t="shared" si="54"/>
        <v>-161.42517162471395</v>
      </c>
      <c r="I627" s="20">
        <f t="shared" si="55"/>
        <v>26058.086034068354</v>
      </c>
      <c r="K627" s="17">
        <f t="shared" si="56"/>
        <v>-0.19119429330129373</v>
      </c>
      <c r="L627" s="26"/>
      <c r="M627" t="s">
        <v>8221</v>
      </c>
      <c r="N627" s="24">
        <v>2</v>
      </c>
      <c r="O627" s="25">
        <f t="shared" si="57"/>
        <v>-15.709803921568628</v>
      </c>
      <c r="P627" s="20">
        <f t="shared" si="58"/>
        <v>246.79793925413307</v>
      </c>
      <c r="R627" s="17">
        <f t="shared" si="59"/>
        <v>-0.25574938887516174</v>
      </c>
    </row>
    <row r="628" spans="5:18" x14ac:dyDescent="0.2">
      <c r="E628" s="26"/>
      <c r="F628" t="s">
        <v>8219</v>
      </c>
      <c r="G628" s="24">
        <v>33</v>
      </c>
      <c r="H628" s="25">
        <f t="shared" si="54"/>
        <v>-161.42517162471395</v>
      </c>
      <c r="I628" s="20">
        <f t="shared" si="55"/>
        <v>26058.086034068354</v>
      </c>
      <c r="K628" s="17">
        <f t="shared" si="56"/>
        <v>-0.19119429330129373</v>
      </c>
      <c r="L628" s="26"/>
      <c r="M628" t="s">
        <v>8221</v>
      </c>
      <c r="N628" s="24">
        <v>2</v>
      </c>
      <c r="O628" s="25">
        <f t="shared" si="57"/>
        <v>-15.709803921568628</v>
      </c>
      <c r="P628" s="20">
        <f t="shared" si="58"/>
        <v>246.79793925413307</v>
      </c>
      <c r="R628" s="17">
        <f t="shared" si="59"/>
        <v>-0.25574938887516174</v>
      </c>
    </row>
    <row r="629" spans="5:18" x14ac:dyDescent="0.2">
      <c r="E629" s="26"/>
      <c r="F629" t="s">
        <v>8219</v>
      </c>
      <c r="G629" s="24">
        <v>33</v>
      </c>
      <c r="H629" s="25">
        <f t="shared" si="54"/>
        <v>-161.42517162471395</v>
      </c>
      <c r="I629" s="20">
        <f t="shared" si="55"/>
        <v>26058.086034068354</v>
      </c>
      <c r="K629" s="17">
        <f t="shared" si="56"/>
        <v>-0.19119429330129373</v>
      </c>
      <c r="L629" s="26"/>
      <c r="M629" t="s">
        <v>8221</v>
      </c>
      <c r="N629" s="24">
        <v>2</v>
      </c>
      <c r="O629" s="25">
        <f t="shared" si="57"/>
        <v>-15.709803921568628</v>
      </c>
      <c r="P629" s="20">
        <f t="shared" si="58"/>
        <v>246.79793925413307</v>
      </c>
      <c r="R629" s="17">
        <f t="shared" si="59"/>
        <v>-0.25574938887516174</v>
      </c>
    </row>
    <row r="630" spans="5:18" x14ac:dyDescent="0.2">
      <c r="E630" s="26"/>
      <c r="F630" t="s">
        <v>8219</v>
      </c>
      <c r="G630" s="24">
        <v>33</v>
      </c>
      <c r="H630" s="25">
        <f t="shared" si="54"/>
        <v>-161.42517162471395</v>
      </c>
      <c r="I630" s="20">
        <f t="shared" si="55"/>
        <v>26058.086034068354</v>
      </c>
      <c r="K630" s="17">
        <f t="shared" si="56"/>
        <v>-0.19119429330129373</v>
      </c>
      <c r="L630" s="26"/>
      <c r="M630" t="s">
        <v>8221</v>
      </c>
      <c r="N630" s="24">
        <v>2</v>
      </c>
      <c r="O630" s="25">
        <f t="shared" si="57"/>
        <v>-15.709803921568628</v>
      </c>
      <c r="P630" s="20">
        <f t="shared" si="58"/>
        <v>246.79793925413307</v>
      </c>
      <c r="R630" s="17">
        <f t="shared" si="59"/>
        <v>-0.25574938887516174</v>
      </c>
    </row>
    <row r="631" spans="5:18" x14ac:dyDescent="0.2">
      <c r="E631" s="26"/>
      <c r="F631" t="s">
        <v>8219</v>
      </c>
      <c r="G631" s="24">
        <v>33</v>
      </c>
      <c r="H631" s="25">
        <f t="shared" si="54"/>
        <v>-161.42517162471395</v>
      </c>
      <c r="I631" s="20">
        <f t="shared" si="55"/>
        <v>26058.086034068354</v>
      </c>
      <c r="K631" s="17">
        <f t="shared" si="56"/>
        <v>-0.19119429330129373</v>
      </c>
      <c r="L631" s="26"/>
      <c r="M631" t="s">
        <v>8221</v>
      </c>
      <c r="N631" s="24">
        <v>2</v>
      </c>
      <c r="O631" s="25">
        <f t="shared" si="57"/>
        <v>-15.709803921568628</v>
      </c>
      <c r="P631" s="20">
        <f t="shared" si="58"/>
        <v>246.79793925413307</v>
      </c>
      <c r="R631" s="17">
        <f t="shared" si="59"/>
        <v>-0.25574938887516174</v>
      </c>
    </row>
    <row r="632" spans="5:18" x14ac:dyDescent="0.2">
      <c r="E632" s="26"/>
      <c r="F632" t="s">
        <v>8219</v>
      </c>
      <c r="G632" s="24">
        <v>33</v>
      </c>
      <c r="H632" s="25">
        <f t="shared" si="54"/>
        <v>-161.42517162471395</v>
      </c>
      <c r="I632" s="20">
        <f t="shared" si="55"/>
        <v>26058.086034068354</v>
      </c>
      <c r="K632" s="17">
        <f t="shared" si="56"/>
        <v>-0.19119429330129373</v>
      </c>
      <c r="L632" s="26"/>
      <c r="M632" t="s">
        <v>8221</v>
      </c>
      <c r="N632" s="24">
        <v>2</v>
      </c>
      <c r="O632" s="25">
        <f t="shared" si="57"/>
        <v>-15.709803921568628</v>
      </c>
      <c r="P632" s="20">
        <f t="shared" si="58"/>
        <v>246.79793925413307</v>
      </c>
      <c r="R632" s="17">
        <f t="shared" si="59"/>
        <v>-0.25574938887516174</v>
      </c>
    </row>
    <row r="633" spans="5:18" x14ac:dyDescent="0.2">
      <c r="E633" s="26"/>
      <c r="F633" t="s">
        <v>8219</v>
      </c>
      <c r="G633" s="24">
        <v>33</v>
      </c>
      <c r="H633" s="25">
        <f t="shared" si="54"/>
        <v>-161.42517162471395</v>
      </c>
      <c r="I633" s="20">
        <f t="shared" si="55"/>
        <v>26058.086034068354</v>
      </c>
      <c r="K633" s="17">
        <f t="shared" si="56"/>
        <v>-0.19119429330129373</v>
      </c>
      <c r="L633" s="26"/>
      <c r="M633" t="s">
        <v>8221</v>
      </c>
      <c r="N633" s="24">
        <v>2</v>
      </c>
      <c r="O633" s="25">
        <f t="shared" si="57"/>
        <v>-15.709803921568628</v>
      </c>
      <c r="P633" s="20">
        <f t="shared" si="58"/>
        <v>246.79793925413307</v>
      </c>
      <c r="R633" s="17">
        <f t="shared" si="59"/>
        <v>-0.25574938887516174</v>
      </c>
    </row>
    <row r="634" spans="5:18" x14ac:dyDescent="0.2">
      <c r="E634" s="26"/>
      <c r="F634" t="s">
        <v>8219</v>
      </c>
      <c r="G634" s="24">
        <v>33</v>
      </c>
      <c r="H634" s="25">
        <f t="shared" si="54"/>
        <v>-161.42517162471395</v>
      </c>
      <c r="I634" s="20">
        <f t="shared" si="55"/>
        <v>26058.086034068354</v>
      </c>
      <c r="K634" s="17">
        <f t="shared" si="56"/>
        <v>-0.19119429330129373</v>
      </c>
      <c r="L634" s="26"/>
      <c r="M634" t="s">
        <v>8221</v>
      </c>
      <c r="N634" s="24">
        <v>2</v>
      </c>
      <c r="O634" s="25">
        <f t="shared" si="57"/>
        <v>-15.709803921568628</v>
      </c>
      <c r="P634" s="20">
        <f t="shared" si="58"/>
        <v>246.79793925413307</v>
      </c>
      <c r="R634" s="17">
        <f t="shared" si="59"/>
        <v>-0.25574938887516174</v>
      </c>
    </row>
    <row r="635" spans="5:18" x14ac:dyDescent="0.2">
      <c r="E635" s="26"/>
      <c r="F635" t="s">
        <v>8219</v>
      </c>
      <c r="G635" s="24">
        <v>33</v>
      </c>
      <c r="H635" s="25">
        <f t="shared" si="54"/>
        <v>-161.42517162471395</v>
      </c>
      <c r="I635" s="20">
        <f t="shared" si="55"/>
        <v>26058.086034068354</v>
      </c>
      <c r="K635" s="17">
        <f t="shared" si="56"/>
        <v>-0.19119429330129373</v>
      </c>
      <c r="L635" s="26"/>
      <c r="M635" t="s">
        <v>8221</v>
      </c>
      <c r="N635" s="24">
        <v>2</v>
      </c>
      <c r="O635" s="25">
        <f t="shared" si="57"/>
        <v>-15.709803921568628</v>
      </c>
      <c r="P635" s="20">
        <f t="shared" si="58"/>
        <v>246.79793925413307</v>
      </c>
      <c r="R635" s="17">
        <f t="shared" si="59"/>
        <v>-0.25574938887516174</v>
      </c>
    </row>
    <row r="636" spans="5:18" x14ac:dyDescent="0.2">
      <c r="E636" s="26"/>
      <c r="F636" t="s">
        <v>8219</v>
      </c>
      <c r="G636" s="24">
        <v>33</v>
      </c>
      <c r="H636" s="25">
        <f t="shared" si="54"/>
        <v>-161.42517162471395</v>
      </c>
      <c r="I636" s="20">
        <f t="shared" si="55"/>
        <v>26058.086034068354</v>
      </c>
      <c r="K636" s="17">
        <f t="shared" si="56"/>
        <v>-0.19119429330129373</v>
      </c>
      <c r="L636" s="26"/>
      <c r="M636" t="s">
        <v>8221</v>
      </c>
      <c r="N636" s="24">
        <v>2</v>
      </c>
      <c r="O636" s="25">
        <f t="shared" si="57"/>
        <v>-15.709803921568628</v>
      </c>
      <c r="P636" s="20">
        <f t="shared" si="58"/>
        <v>246.79793925413307</v>
      </c>
      <c r="R636" s="17">
        <f t="shared" si="59"/>
        <v>-0.25574938887516174</v>
      </c>
    </row>
    <row r="637" spans="5:18" x14ac:dyDescent="0.2">
      <c r="E637" s="26"/>
      <c r="F637" t="s">
        <v>8219</v>
      </c>
      <c r="G637" s="24">
        <v>33</v>
      </c>
      <c r="H637" s="25">
        <f t="shared" si="54"/>
        <v>-161.42517162471395</v>
      </c>
      <c r="I637" s="20">
        <f t="shared" si="55"/>
        <v>26058.086034068354</v>
      </c>
      <c r="K637" s="17">
        <f t="shared" si="56"/>
        <v>-0.19119429330129373</v>
      </c>
      <c r="L637" s="26"/>
      <c r="M637" t="s">
        <v>8221</v>
      </c>
      <c r="N637" s="24">
        <v>2</v>
      </c>
      <c r="O637" s="25">
        <f t="shared" si="57"/>
        <v>-15.709803921568628</v>
      </c>
      <c r="P637" s="20">
        <f t="shared" si="58"/>
        <v>246.79793925413307</v>
      </c>
      <c r="R637" s="17">
        <f t="shared" si="59"/>
        <v>-0.25574938887516174</v>
      </c>
    </row>
    <row r="638" spans="5:18" x14ac:dyDescent="0.2">
      <c r="E638" s="26"/>
      <c r="F638" t="s">
        <v>8219</v>
      </c>
      <c r="G638" s="24">
        <v>33</v>
      </c>
      <c r="H638" s="25">
        <f t="shared" si="54"/>
        <v>-161.42517162471395</v>
      </c>
      <c r="I638" s="20">
        <f t="shared" si="55"/>
        <v>26058.086034068354</v>
      </c>
      <c r="K638" s="17">
        <f t="shared" si="56"/>
        <v>-0.19119429330129373</v>
      </c>
      <c r="L638" s="26"/>
      <c r="M638" t="s">
        <v>8221</v>
      </c>
      <c r="N638" s="24">
        <v>2</v>
      </c>
      <c r="O638" s="25">
        <f t="shared" si="57"/>
        <v>-15.709803921568628</v>
      </c>
      <c r="P638" s="20">
        <f t="shared" si="58"/>
        <v>246.79793925413307</v>
      </c>
      <c r="R638" s="17">
        <f t="shared" si="59"/>
        <v>-0.25574938887516174</v>
      </c>
    </row>
    <row r="639" spans="5:18" x14ac:dyDescent="0.2">
      <c r="E639" s="26"/>
      <c r="F639" t="s">
        <v>8219</v>
      </c>
      <c r="G639" s="24">
        <v>34</v>
      </c>
      <c r="H639" s="25">
        <f t="shared" si="54"/>
        <v>-160.42517162471395</v>
      </c>
      <c r="I639" s="20">
        <f t="shared" si="55"/>
        <v>25736.235690818929</v>
      </c>
      <c r="K639" s="17">
        <f t="shared" si="56"/>
        <v>-0.19000987892913007</v>
      </c>
      <c r="L639" s="26"/>
      <c r="M639" t="s">
        <v>8221</v>
      </c>
      <c r="N639" s="24">
        <v>2</v>
      </c>
      <c r="O639" s="25">
        <f t="shared" si="57"/>
        <v>-15.709803921568628</v>
      </c>
      <c r="P639" s="20">
        <f t="shared" si="58"/>
        <v>246.79793925413307</v>
      </c>
      <c r="R639" s="17">
        <f t="shared" si="59"/>
        <v>-0.25574938887516174</v>
      </c>
    </row>
    <row r="640" spans="5:18" x14ac:dyDescent="0.2">
      <c r="E640" s="26"/>
      <c r="F640" t="s">
        <v>8219</v>
      </c>
      <c r="G640" s="24">
        <v>34</v>
      </c>
      <c r="H640" s="25">
        <f t="shared" si="54"/>
        <v>-160.42517162471395</v>
      </c>
      <c r="I640" s="20">
        <f t="shared" si="55"/>
        <v>25736.235690818929</v>
      </c>
      <c r="K640" s="17">
        <f t="shared" si="56"/>
        <v>-0.19000987892913007</v>
      </c>
      <c r="L640" s="26"/>
      <c r="M640" t="s">
        <v>8221</v>
      </c>
      <c r="N640" s="24">
        <v>2</v>
      </c>
      <c r="O640" s="25">
        <f t="shared" si="57"/>
        <v>-15.709803921568628</v>
      </c>
      <c r="P640" s="20">
        <f t="shared" si="58"/>
        <v>246.79793925413307</v>
      </c>
      <c r="R640" s="17">
        <f t="shared" si="59"/>
        <v>-0.25574938887516174</v>
      </c>
    </row>
    <row r="641" spans="5:18" x14ac:dyDescent="0.2">
      <c r="E641" s="26"/>
      <c r="F641" t="s">
        <v>8219</v>
      </c>
      <c r="G641" s="24">
        <v>34</v>
      </c>
      <c r="H641" s="25">
        <f t="shared" si="54"/>
        <v>-160.42517162471395</v>
      </c>
      <c r="I641" s="20">
        <f t="shared" si="55"/>
        <v>25736.235690818929</v>
      </c>
      <c r="K641" s="17">
        <f t="shared" si="56"/>
        <v>-0.19000987892913007</v>
      </c>
      <c r="L641" s="26"/>
      <c r="M641" t="s">
        <v>8221</v>
      </c>
      <c r="N641" s="24">
        <v>2</v>
      </c>
      <c r="O641" s="25">
        <f t="shared" si="57"/>
        <v>-15.709803921568628</v>
      </c>
      <c r="P641" s="20">
        <f t="shared" si="58"/>
        <v>246.79793925413307</v>
      </c>
      <c r="R641" s="17">
        <f t="shared" si="59"/>
        <v>-0.25574938887516174</v>
      </c>
    </row>
    <row r="642" spans="5:18" x14ac:dyDescent="0.2">
      <c r="E642" s="26"/>
      <c r="F642" t="s">
        <v>8219</v>
      </c>
      <c r="G642" s="24">
        <v>34</v>
      </c>
      <c r="H642" s="25">
        <f t="shared" si="54"/>
        <v>-160.42517162471395</v>
      </c>
      <c r="I642" s="20">
        <f t="shared" si="55"/>
        <v>25736.235690818929</v>
      </c>
      <c r="K642" s="17">
        <f t="shared" si="56"/>
        <v>-0.19000987892913007</v>
      </c>
      <c r="L642" s="26"/>
      <c r="M642" t="s">
        <v>8221</v>
      </c>
      <c r="N642" s="24">
        <v>2</v>
      </c>
      <c r="O642" s="25">
        <f t="shared" si="57"/>
        <v>-15.709803921568628</v>
      </c>
      <c r="P642" s="20">
        <f t="shared" si="58"/>
        <v>246.79793925413307</v>
      </c>
      <c r="R642" s="17">
        <f t="shared" si="59"/>
        <v>-0.25574938887516174</v>
      </c>
    </row>
    <row r="643" spans="5:18" x14ac:dyDescent="0.2">
      <c r="E643" s="26"/>
      <c r="F643" t="s">
        <v>8219</v>
      </c>
      <c r="G643" s="24">
        <v>34</v>
      </c>
      <c r="H643" s="25">
        <f t="shared" ref="H643:H706" si="60">G643-$B$3</f>
        <v>-160.42517162471395</v>
      </c>
      <c r="I643" s="20">
        <f t="shared" ref="I643:I706" si="61">POWER(H643,2)</f>
        <v>25736.235690818929</v>
      </c>
      <c r="K643" s="17">
        <f t="shared" ref="K643:K706" si="62">(G643-$B$3)/$B$8</f>
        <v>-0.19000987892913007</v>
      </c>
      <c r="L643" s="26"/>
      <c r="M643" t="s">
        <v>8221</v>
      </c>
      <c r="N643" s="24">
        <v>2</v>
      </c>
      <c r="O643" s="25">
        <f t="shared" ref="O643:O706" si="63">N643-$C$3</f>
        <v>-15.709803921568628</v>
      </c>
      <c r="P643" s="20">
        <f t="shared" ref="P643:P706" si="64">POWER(O643,2)</f>
        <v>246.79793925413307</v>
      </c>
      <c r="R643" s="17">
        <f t="shared" ref="R643:R706" si="65">(N643-$C$3)/$C$8</f>
        <v>-0.25574938887516174</v>
      </c>
    </row>
    <row r="644" spans="5:18" x14ac:dyDescent="0.2">
      <c r="E644" s="26"/>
      <c r="F644" t="s">
        <v>8219</v>
      </c>
      <c r="G644" s="24">
        <v>34</v>
      </c>
      <c r="H644" s="25">
        <f t="shared" si="60"/>
        <v>-160.42517162471395</v>
      </c>
      <c r="I644" s="20">
        <f t="shared" si="61"/>
        <v>25736.235690818929</v>
      </c>
      <c r="K644" s="17">
        <f t="shared" si="62"/>
        <v>-0.19000987892913007</v>
      </c>
      <c r="L644" s="26"/>
      <c r="M644" t="s">
        <v>8221</v>
      </c>
      <c r="N644" s="24">
        <v>2</v>
      </c>
      <c r="O644" s="25">
        <f t="shared" si="63"/>
        <v>-15.709803921568628</v>
      </c>
      <c r="P644" s="20">
        <f t="shared" si="64"/>
        <v>246.79793925413307</v>
      </c>
      <c r="R644" s="17">
        <f t="shared" si="65"/>
        <v>-0.25574938887516174</v>
      </c>
    </row>
    <row r="645" spans="5:18" x14ac:dyDescent="0.2">
      <c r="E645" s="26"/>
      <c r="F645" t="s">
        <v>8219</v>
      </c>
      <c r="G645" s="24">
        <v>34</v>
      </c>
      <c r="H645" s="25">
        <f t="shared" si="60"/>
        <v>-160.42517162471395</v>
      </c>
      <c r="I645" s="20">
        <f t="shared" si="61"/>
        <v>25736.235690818929</v>
      </c>
      <c r="K645" s="17">
        <f t="shared" si="62"/>
        <v>-0.19000987892913007</v>
      </c>
      <c r="L645" s="26"/>
      <c r="M645" t="s">
        <v>8221</v>
      </c>
      <c r="N645" s="24">
        <v>2</v>
      </c>
      <c r="O645" s="25">
        <f t="shared" si="63"/>
        <v>-15.709803921568628</v>
      </c>
      <c r="P645" s="20">
        <f t="shared" si="64"/>
        <v>246.79793925413307</v>
      </c>
      <c r="R645" s="17">
        <f t="shared" si="65"/>
        <v>-0.25574938887516174</v>
      </c>
    </row>
    <row r="646" spans="5:18" x14ac:dyDescent="0.2">
      <c r="E646" s="26"/>
      <c r="F646" t="s">
        <v>8219</v>
      </c>
      <c r="G646" s="24">
        <v>34</v>
      </c>
      <c r="H646" s="25">
        <f t="shared" si="60"/>
        <v>-160.42517162471395</v>
      </c>
      <c r="I646" s="20">
        <f t="shared" si="61"/>
        <v>25736.235690818929</v>
      </c>
      <c r="K646" s="17">
        <f t="shared" si="62"/>
        <v>-0.19000987892913007</v>
      </c>
      <c r="L646" s="26"/>
      <c r="M646" t="s">
        <v>8221</v>
      </c>
      <c r="N646" s="24">
        <v>3</v>
      </c>
      <c r="O646" s="25">
        <f t="shared" si="63"/>
        <v>-14.709803921568628</v>
      </c>
      <c r="P646" s="20">
        <f t="shared" si="64"/>
        <v>216.3783314109958</v>
      </c>
      <c r="R646" s="17">
        <f t="shared" si="65"/>
        <v>-0.23946978474057207</v>
      </c>
    </row>
    <row r="647" spans="5:18" x14ac:dyDescent="0.2">
      <c r="E647" s="26"/>
      <c r="F647" t="s">
        <v>8219</v>
      </c>
      <c r="G647" s="24">
        <v>34</v>
      </c>
      <c r="H647" s="25">
        <f t="shared" si="60"/>
        <v>-160.42517162471395</v>
      </c>
      <c r="I647" s="20">
        <f t="shared" si="61"/>
        <v>25736.235690818929</v>
      </c>
      <c r="K647" s="17">
        <f t="shared" si="62"/>
        <v>-0.19000987892913007</v>
      </c>
      <c r="L647" s="26"/>
      <c r="M647" t="s">
        <v>8221</v>
      </c>
      <c r="N647" s="24">
        <v>3</v>
      </c>
      <c r="O647" s="25">
        <f t="shared" si="63"/>
        <v>-14.709803921568628</v>
      </c>
      <c r="P647" s="20">
        <f t="shared" si="64"/>
        <v>216.3783314109958</v>
      </c>
      <c r="R647" s="17">
        <f t="shared" si="65"/>
        <v>-0.23946978474057207</v>
      </c>
    </row>
    <row r="648" spans="5:18" x14ac:dyDescent="0.2">
      <c r="E648" s="26"/>
      <c r="F648" t="s">
        <v>8219</v>
      </c>
      <c r="G648" s="24">
        <v>34</v>
      </c>
      <c r="H648" s="25">
        <f t="shared" si="60"/>
        <v>-160.42517162471395</v>
      </c>
      <c r="I648" s="20">
        <f t="shared" si="61"/>
        <v>25736.235690818929</v>
      </c>
      <c r="K648" s="17">
        <f t="shared" si="62"/>
        <v>-0.19000987892913007</v>
      </c>
      <c r="L648" s="26"/>
      <c r="M648" t="s">
        <v>8221</v>
      </c>
      <c r="N648" s="24">
        <v>3</v>
      </c>
      <c r="O648" s="25">
        <f t="shared" si="63"/>
        <v>-14.709803921568628</v>
      </c>
      <c r="P648" s="20">
        <f t="shared" si="64"/>
        <v>216.3783314109958</v>
      </c>
      <c r="R648" s="17">
        <f t="shared" si="65"/>
        <v>-0.23946978474057207</v>
      </c>
    </row>
    <row r="649" spans="5:18" x14ac:dyDescent="0.2">
      <c r="E649" s="26"/>
      <c r="F649" t="s">
        <v>8219</v>
      </c>
      <c r="G649" s="24">
        <v>34</v>
      </c>
      <c r="H649" s="25">
        <f t="shared" si="60"/>
        <v>-160.42517162471395</v>
      </c>
      <c r="I649" s="20">
        <f t="shared" si="61"/>
        <v>25736.235690818929</v>
      </c>
      <c r="K649" s="17">
        <f t="shared" si="62"/>
        <v>-0.19000987892913007</v>
      </c>
      <c r="L649" s="26"/>
      <c r="M649" t="s">
        <v>8221</v>
      </c>
      <c r="N649" s="24">
        <v>3</v>
      </c>
      <c r="O649" s="25">
        <f t="shared" si="63"/>
        <v>-14.709803921568628</v>
      </c>
      <c r="P649" s="20">
        <f t="shared" si="64"/>
        <v>216.3783314109958</v>
      </c>
      <c r="R649" s="17">
        <f t="shared" si="65"/>
        <v>-0.23946978474057207</v>
      </c>
    </row>
    <row r="650" spans="5:18" x14ac:dyDescent="0.2">
      <c r="E650" s="26"/>
      <c r="F650" t="s">
        <v>8219</v>
      </c>
      <c r="G650" s="24">
        <v>34</v>
      </c>
      <c r="H650" s="25">
        <f t="shared" si="60"/>
        <v>-160.42517162471395</v>
      </c>
      <c r="I650" s="20">
        <f t="shared" si="61"/>
        <v>25736.235690818929</v>
      </c>
      <c r="K650" s="17">
        <f t="shared" si="62"/>
        <v>-0.19000987892913007</v>
      </c>
      <c r="L650" s="26"/>
      <c r="M650" t="s">
        <v>8221</v>
      </c>
      <c r="N650" s="24">
        <v>3</v>
      </c>
      <c r="O650" s="25">
        <f t="shared" si="63"/>
        <v>-14.709803921568628</v>
      </c>
      <c r="P650" s="20">
        <f t="shared" si="64"/>
        <v>216.3783314109958</v>
      </c>
      <c r="R650" s="17">
        <f t="shared" si="65"/>
        <v>-0.23946978474057207</v>
      </c>
    </row>
    <row r="651" spans="5:18" x14ac:dyDescent="0.2">
      <c r="E651" s="26"/>
      <c r="F651" t="s">
        <v>8219</v>
      </c>
      <c r="G651" s="24">
        <v>34</v>
      </c>
      <c r="H651" s="25">
        <f t="shared" si="60"/>
        <v>-160.42517162471395</v>
      </c>
      <c r="I651" s="20">
        <f t="shared" si="61"/>
        <v>25736.235690818929</v>
      </c>
      <c r="K651" s="17">
        <f t="shared" si="62"/>
        <v>-0.19000987892913007</v>
      </c>
      <c r="L651" s="26"/>
      <c r="M651" t="s">
        <v>8221</v>
      </c>
      <c r="N651" s="24">
        <v>3</v>
      </c>
      <c r="O651" s="25">
        <f t="shared" si="63"/>
        <v>-14.709803921568628</v>
      </c>
      <c r="P651" s="20">
        <f t="shared" si="64"/>
        <v>216.3783314109958</v>
      </c>
      <c r="R651" s="17">
        <f t="shared" si="65"/>
        <v>-0.23946978474057207</v>
      </c>
    </row>
    <row r="652" spans="5:18" x14ac:dyDescent="0.2">
      <c r="E652" s="26"/>
      <c r="F652" t="s">
        <v>8219</v>
      </c>
      <c r="G652" s="24">
        <v>34</v>
      </c>
      <c r="H652" s="25">
        <f t="shared" si="60"/>
        <v>-160.42517162471395</v>
      </c>
      <c r="I652" s="20">
        <f t="shared" si="61"/>
        <v>25736.235690818929</v>
      </c>
      <c r="K652" s="17">
        <f t="shared" si="62"/>
        <v>-0.19000987892913007</v>
      </c>
      <c r="L652" s="26"/>
      <c r="M652" t="s">
        <v>8221</v>
      </c>
      <c r="N652" s="24">
        <v>3</v>
      </c>
      <c r="O652" s="25">
        <f t="shared" si="63"/>
        <v>-14.709803921568628</v>
      </c>
      <c r="P652" s="20">
        <f t="shared" si="64"/>
        <v>216.3783314109958</v>
      </c>
      <c r="R652" s="17">
        <f t="shared" si="65"/>
        <v>-0.23946978474057207</v>
      </c>
    </row>
    <row r="653" spans="5:18" x14ac:dyDescent="0.2">
      <c r="E653" s="26"/>
      <c r="F653" t="s">
        <v>8219</v>
      </c>
      <c r="G653" s="24">
        <v>34</v>
      </c>
      <c r="H653" s="25">
        <f t="shared" si="60"/>
        <v>-160.42517162471395</v>
      </c>
      <c r="I653" s="20">
        <f t="shared" si="61"/>
        <v>25736.235690818929</v>
      </c>
      <c r="K653" s="17">
        <f t="shared" si="62"/>
        <v>-0.19000987892913007</v>
      </c>
      <c r="L653" s="26"/>
      <c r="M653" t="s">
        <v>8221</v>
      </c>
      <c r="N653" s="24">
        <v>3</v>
      </c>
      <c r="O653" s="25">
        <f t="shared" si="63"/>
        <v>-14.709803921568628</v>
      </c>
      <c r="P653" s="20">
        <f t="shared" si="64"/>
        <v>216.3783314109958</v>
      </c>
      <c r="R653" s="17">
        <f t="shared" si="65"/>
        <v>-0.23946978474057207</v>
      </c>
    </row>
    <row r="654" spans="5:18" x14ac:dyDescent="0.2">
      <c r="E654" s="26"/>
      <c r="F654" t="s">
        <v>8219</v>
      </c>
      <c r="G654" s="24">
        <v>34</v>
      </c>
      <c r="H654" s="25">
        <f t="shared" si="60"/>
        <v>-160.42517162471395</v>
      </c>
      <c r="I654" s="20">
        <f t="shared" si="61"/>
        <v>25736.235690818929</v>
      </c>
      <c r="K654" s="17">
        <f t="shared" si="62"/>
        <v>-0.19000987892913007</v>
      </c>
      <c r="L654" s="26"/>
      <c r="M654" t="s">
        <v>8221</v>
      </c>
      <c r="N654" s="24">
        <v>3</v>
      </c>
      <c r="O654" s="25">
        <f t="shared" si="63"/>
        <v>-14.709803921568628</v>
      </c>
      <c r="P654" s="20">
        <f t="shared" si="64"/>
        <v>216.3783314109958</v>
      </c>
      <c r="R654" s="17">
        <f t="shared" si="65"/>
        <v>-0.23946978474057207</v>
      </c>
    </row>
    <row r="655" spans="5:18" x14ac:dyDescent="0.2">
      <c r="E655" s="26"/>
      <c r="F655" t="s">
        <v>8219</v>
      </c>
      <c r="G655" s="24">
        <v>34</v>
      </c>
      <c r="H655" s="25">
        <f t="shared" si="60"/>
        <v>-160.42517162471395</v>
      </c>
      <c r="I655" s="20">
        <f t="shared" si="61"/>
        <v>25736.235690818929</v>
      </c>
      <c r="K655" s="17">
        <f t="shared" si="62"/>
        <v>-0.19000987892913007</v>
      </c>
      <c r="L655" s="26"/>
      <c r="M655" t="s">
        <v>8221</v>
      </c>
      <c r="N655" s="24">
        <v>3</v>
      </c>
      <c r="O655" s="25">
        <f t="shared" si="63"/>
        <v>-14.709803921568628</v>
      </c>
      <c r="P655" s="20">
        <f t="shared" si="64"/>
        <v>216.3783314109958</v>
      </c>
      <c r="R655" s="17">
        <f t="shared" si="65"/>
        <v>-0.23946978474057207</v>
      </c>
    </row>
    <row r="656" spans="5:18" x14ac:dyDescent="0.2">
      <c r="E656" s="26"/>
      <c r="F656" t="s">
        <v>8219</v>
      </c>
      <c r="G656" s="24">
        <v>34</v>
      </c>
      <c r="H656" s="25">
        <f t="shared" si="60"/>
        <v>-160.42517162471395</v>
      </c>
      <c r="I656" s="20">
        <f t="shared" si="61"/>
        <v>25736.235690818929</v>
      </c>
      <c r="K656" s="17">
        <f t="shared" si="62"/>
        <v>-0.19000987892913007</v>
      </c>
      <c r="L656" s="26"/>
      <c r="M656" t="s">
        <v>8221</v>
      </c>
      <c r="N656" s="24">
        <v>3</v>
      </c>
      <c r="O656" s="25">
        <f t="shared" si="63"/>
        <v>-14.709803921568628</v>
      </c>
      <c r="P656" s="20">
        <f t="shared" si="64"/>
        <v>216.3783314109958</v>
      </c>
      <c r="R656" s="17">
        <f t="shared" si="65"/>
        <v>-0.23946978474057207</v>
      </c>
    </row>
    <row r="657" spans="5:18" x14ac:dyDescent="0.2">
      <c r="E657" s="26"/>
      <c r="F657" t="s">
        <v>8219</v>
      </c>
      <c r="G657" s="24">
        <v>34</v>
      </c>
      <c r="H657" s="25">
        <f t="shared" si="60"/>
        <v>-160.42517162471395</v>
      </c>
      <c r="I657" s="20">
        <f t="shared" si="61"/>
        <v>25736.235690818929</v>
      </c>
      <c r="K657" s="17">
        <f t="shared" si="62"/>
        <v>-0.19000987892913007</v>
      </c>
      <c r="L657" s="26"/>
      <c r="M657" t="s">
        <v>8221</v>
      </c>
      <c r="N657" s="24">
        <v>3</v>
      </c>
      <c r="O657" s="25">
        <f t="shared" si="63"/>
        <v>-14.709803921568628</v>
      </c>
      <c r="P657" s="20">
        <f t="shared" si="64"/>
        <v>216.3783314109958</v>
      </c>
      <c r="R657" s="17">
        <f t="shared" si="65"/>
        <v>-0.23946978474057207</v>
      </c>
    </row>
    <row r="658" spans="5:18" x14ac:dyDescent="0.2">
      <c r="E658" s="26"/>
      <c r="F658" t="s">
        <v>8219</v>
      </c>
      <c r="G658" s="24">
        <v>34</v>
      </c>
      <c r="H658" s="25">
        <f t="shared" si="60"/>
        <v>-160.42517162471395</v>
      </c>
      <c r="I658" s="20">
        <f t="shared" si="61"/>
        <v>25736.235690818929</v>
      </c>
      <c r="K658" s="17">
        <f t="shared" si="62"/>
        <v>-0.19000987892913007</v>
      </c>
      <c r="L658" s="26"/>
      <c r="M658" t="s">
        <v>8221</v>
      </c>
      <c r="N658" s="24">
        <v>3</v>
      </c>
      <c r="O658" s="25">
        <f t="shared" si="63"/>
        <v>-14.709803921568628</v>
      </c>
      <c r="P658" s="20">
        <f t="shared" si="64"/>
        <v>216.3783314109958</v>
      </c>
      <c r="R658" s="17">
        <f t="shared" si="65"/>
        <v>-0.23946978474057207</v>
      </c>
    </row>
    <row r="659" spans="5:18" x14ac:dyDescent="0.2">
      <c r="E659" s="26"/>
      <c r="F659" t="s">
        <v>8219</v>
      </c>
      <c r="G659" s="24">
        <v>34</v>
      </c>
      <c r="H659" s="25">
        <f t="shared" si="60"/>
        <v>-160.42517162471395</v>
      </c>
      <c r="I659" s="20">
        <f t="shared" si="61"/>
        <v>25736.235690818929</v>
      </c>
      <c r="K659" s="17">
        <f t="shared" si="62"/>
        <v>-0.19000987892913007</v>
      </c>
      <c r="L659" s="26"/>
      <c r="M659" t="s">
        <v>8221</v>
      </c>
      <c r="N659" s="24">
        <v>3</v>
      </c>
      <c r="O659" s="25">
        <f t="shared" si="63"/>
        <v>-14.709803921568628</v>
      </c>
      <c r="P659" s="20">
        <f t="shared" si="64"/>
        <v>216.3783314109958</v>
      </c>
      <c r="R659" s="17">
        <f t="shared" si="65"/>
        <v>-0.23946978474057207</v>
      </c>
    </row>
    <row r="660" spans="5:18" x14ac:dyDescent="0.2">
      <c r="E660" s="26"/>
      <c r="F660" t="s">
        <v>8219</v>
      </c>
      <c r="G660" s="24">
        <v>34</v>
      </c>
      <c r="H660" s="25">
        <f t="shared" si="60"/>
        <v>-160.42517162471395</v>
      </c>
      <c r="I660" s="20">
        <f t="shared" si="61"/>
        <v>25736.235690818929</v>
      </c>
      <c r="K660" s="17">
        <f t="shared" si="62"/>
        <v>-0.19000987892913007</v>
      </c>
      <c r="L660" s="26"/>
      <c r="M660" t="s">
        <v>8221</v>
      </c>
      <c r="N660" s="24">
        <v>3</v>
      </c>
      <c r="O660" s="25">
        <f t="shared" si="63"/>
        <v>-14.709803921568628</v>
      </c>
      <c r="P660" s="20">
        <f t="shared" si="64"/>
        <v>216.3783314109958</v>
      </c>
      <c r="R660" s="17">
        <f t="shared" si="65"/>
        <v>-0.23946978474057207</v>
      </c>
    </row>
    <row r="661" spans="5:18" x14ac:dyDescent="0.2">
      <c r="E661" s="26"/>
      <c r="F661" t="s">
        <v>8219</v>
      </c>
      <c r="G661" s="24">
        <v>34</v>
      </c>
      <c r="H661" s="25">
        <f t="shared" si="60"/>
        <v>-160.42517162471395</v>
      </c>
      <c r="I661" s="20">
        <f t="shared" si="61"/>
        <v>25736.235690818929</v>
      </c>
      <c r="K661" s="17">
        <f t="shared" si="62"/>
        <v>-0.19000987892913007</v>
      </c>
      <c r="L661" s="26"/>
      <c r="M661" t="s">
        <v>8221</v>
      </c>
      <c r="N661" s="24">
        <v>3</v>
      </c>
      <c r="O661" s="25">
        <f t="shared" si="63"/>
        <v>-14.709803921568628</v>
      </c>
      <c r="P661" s="20">
        <f t="shared" si="64"/>
        <v>216.3783314109958</v>
      </c>
      <c r="R661" s="17">
        <f t="shared" si="65"/>
        <v>-0.23946978474057207</v>
      </c>
    </row>
    <row r="662" spans="5:18" x14ac:dyDescent="0.2">
      <c r="E662" s="26"/>
      <c r="F662" t="s">
        <v>8219</v>
      </c>
      <c r="G662" s="24">
        <v>34</v>
      </c>
      <c r="H662" s="25">
        <f t="shared" si="60"/>
        <v>-160.42517162471395</v>
      </c>
      <c r="I662" s="20">
        <f t="shared" si="61"/>
        <v>25736.235690818929</v>
      </c>
      <c r="K662" s="17">
        <f t="shared" si="62"/>
        <v>-0.19000987892913007</v>
      </c>
      <c r="L662" s="26"/>
      <c r="M662" t="s">
        <v>8221</v>
      </c>
      <c r="N662" s="24">
        <v>3</v>
      </c>
      <c r="O662" s="25">
        <f t="shared" si="63"/>
        <v>-14.709803921568628</v>
      </c>
      <c r="P662" s="20">
        <f t="shared" si="64"/>
        <v>216.3783314109958</v>
      </c>
      <c r="R662" s="17">
        <f t="shared" si="65"/>
        <v>-0.23946978474057207</v>
      </c>
    </row>
    <row r="663" spans="5:18" x14ac:dyDescent="0.2">
      <c r="E663" s="26"/>
      <c r="F663" t="s">
        <v>8219</v>
      </c>
      <c r="G663" s="24">
        <v>34</v>
      </c>
      <c r="H663" s="25">
        <f t="shared" si="60"/>
        <v>-160.42517162471395</v>
      </c>
      <c r="I663" s="20">
        <f t="shared" si="61"/>
        <v>25736.235690818929</v>
      </c>
      <c r="K663" s="17">
        <f t="shared" si="62"/>
        <v>-0.19000987892913007</v>
      </c>
      <c r="L663" s="26"/>
      <c r="M663" t="s">
        <v>8221</v>
      </c>
      <c r="N663" s="24">
        <v>3</v>
      </c>
      <c r="O663" s="25">
        <f t="shared" si="63"/>
        <v>-14.709803921568628</v>
      </c>
      <c r="P663" s="20">
        <f t="shared" si="64"/>
        <v>216.3783314109958</v>
      </c>
      <c r="R663" s="17">
        <f t="shared" si="65"/>
        <v>-0.23946978474057207</v>
      </c>
    </row>
    <row r="664" spans="5:18" x14ac:dyDescent="0.2">
      <c r="E664" s="26"/>
      <c r="F664" t="s">
        <v>8219</v>
      </c>
      <c r="G664" s="24">
        <v>34</v>
      </c>
      <c r="H664" s="25">
        <f t="shared" si="60"/>
        <v>-160.42517162471395</v>
      </c>
      <c r="I664" s="20">
        <f t="shared" si="61"/>
        <v>25736.235690818929</v>
      </c>
      <c r="K664" s="17">
        <f t="shared" si="62"/>
        <v>-0.19000987892913007</v>
      </c>
      <c r="L664" s="26"/>
      <c r="M664" t="s">
        <v>8221</v>
      </c>
      <c r="N664" s="24">
        <v>3</v>
      </c>
      <c r="O664" s="25">
        <f t="shared" si="63"/>
        <v>-14.709803921568628</v>
      </c>
      <c r="P664" s="20">
        <f t="shared" si="64"/>
        <v>216.3783314109958</v>
      </c>
      <c r="R664" s="17">
        <f t="shared" si="65"/>
        <v>-0.23946978474057207</v>
      </c>
    </row>
    <row r="665" spans="5:18" x14ac:dyDescent="0.2">
      <c r="E665" s="26"/>
      <c r="F665" t="s">
        <v>8219</v>
      </c>
      <c r="G665" s="24">
        <v>35</v>
      </c>
      <c r="H665" s="25">
        <f t="shared" si="60"/>
        <v>-159.42517162471395</v>
      </c>
      <c r="I665" s="20">
        <f t="shared" si="61"/>
        <v>25416.3853475695</v>
      </c>
      <c r="K665" s="17">
        <f t="shared" si="62"/>
        <v>-0.18882546455696644</v>
      </c>
      <c r="L665" s="26"/>
      <c r="M665" t="s">
        <v>8221</v>
      </c>
      <c r="N665" s="24">
        <v>3</v>
      </c>
      <c r="O665" s="25">
        <f t="shared" si="63"/>
        <v>-14.709803921568628</v>
      </c>
      <c r="P665" s="20">
        <f t="shared" si="64"/>
        <v>216.3783314109958</v>
      </c>
      <c r="R665" s="17">
        <f t="shared" si="65"/>
        <v>-0.23946978474057207</v>
      </c>
    </row>
    <row r="666" spans="5:18" x14ac:dyDescent="0.2">
      <c r="E666" s="26"/>
      <c r="F666" t="s">
        <v>8219</v>
      </c>
      <c r="G666" s="24">
        <v>35</v>
      </c>
      <c r="H666" s="25">
        <f t="shared" si="60"/>
        <v>-159.42517162471395</v>
      </c>
      <c r="I666" s="20">
        <f t="shared" si="61"/>
        <v>25416.3853475695</v>
      </c>
      <c r="K666" s="17">
        <f t="shared" si="62"/>
        <v>-0.18882546455696644</v>
      </c>
      <c r="L666" s="26"/>
      <c r="M666" t="s">
        <v>8221</v>
      </c>
      <c r="N666" s="24">
        <v>3</v>
      </c>
      <c r="O666" s="25">
        <f t="shared" si="63"/>
        <v>-14.709803921568628</v>
      </c>
      <c r="P666" s="20">
        <f t="shared" si="64"/>
        <v>216.3783314109958</v>
      </c>
      <c r="R666" s="17">
        <f t="shared" si="65"/>
        <v>-0.23946978474057207</v>
      </c>
    </row>
    <row r="667" spans="5:18" x14ac:dyDescent="0.2">
      <c r="E667" s="26"/>
      <c r="F667" t="s">
        <v>8219</v>
      </c>
      <c r="G667" s="24">
        <v>35</v>
      </c>
      <c r="H667" s="25">
        <f t="shared" si="60"/>
        <v>-159.42517162471395</v>
      </c>
      <c r="I667" s="20">
        <f t="shared" si="61"/>
        <v>25416.3853475695</v>
      </c>
      <c r="K667" s="17">
        <f t="shared" si="62"/>
        <v>-0.18882546455696644</v>
      </c>
      <c r="L667" s="26"/>
      <c r="M667" t="s">
        <v>8221</v>
      </c>
      <c r="N667" s="24">
        <v>3</v>
      </c>
      <c r="O667" s="25">
        <f t="shared" si="63"/>
        <v>-14.709803921568628</v>
      </c>
      <c r="P667" s="20">
        <f t="shared" si="64"/>
        <v>216.3783314109958</v>
      </c>
      <c r="R667" s="17">
        <f t="shared" si="65"/>
        <v>-0.23946978474057207</v>
      </c>
    </row>
    <row r="668" spans="5:18" x14ac:dyDescent="0.2">
      <c r="E668" s="26"/>
      <c r="F668" t="s">
        <v>8219</v>
      </c>
      <c r="G668" s="24">
        <v>35</v>
      </c>
      <c r="H668" s="25">
        <f t="shared" si="60"/>
        <v>-159.42517162471395</v>
      </c>
      <c r="I668" s="20">
        <f t="shared" si="61"/>
        <v>25416.3853475695</v>
      </c>
      <c r="K668" s="17">
        <f t="shared" si="62"/>
        <v>-0.18882546455696644</v>
      </c>
      <c r="L668" s="26"/>
      <c r="M668" t="s">
        <v>8221</v>
      </c>
      <c r="N668" s="24">
        <v>3</v>
      </c>
      <c r="O668" s="25">
        <f t="shared" si="63"/>
        <v>-14.709803921568628</v>
      </c>
      <c r="P668" s="20">
        <f t="shared" si="64"/>
        <v>216.3783314109958</v>
      </c>
      <c r="R668" s="17">
        <f t="shared" si="65"/>
        <v>-0.23946978474057207</v>
      </c>
    </row>
    <row r="669" spans="5:18" x14ac:dyDescent="0.2">
      <c r="E669" s="26"/>
      <c r="F669" t="s">
        <v>8219</v>
      </c>
      <c r="G669" s="24">
        <v>35</v>
      </c>
      <c r="H669" s="25">
        <f t="shared" si="60"/>
        <v>-159.42517162471395</v>
      </c>
      <c r="I669" s="20">
        <f t="shared" si="61"/>
        <v>25416.3853475695</v>
      </c>
      <c r="K669" s="17">
        <f t="shared" si="62"/>
        <v>-0.18882546455696644</v>
      </c>
      <c r="L669" s="26"/>
      <c r="M669" t="s">
        <v>8221</v>
      </c>
      <c r="N669" s="24">
        <v>3</v>
      </c>
      <c r="O669" s="25">
        <f t="shared" si="63"/>
        <v>-14.709803921568628</v>
      </c>
      <c r="P669" s="20">
        <f t="shared" si="64"/>
        <v>216.3783314109958</v>
      </c>
      <c r="R669" s="17">
        <f t="shared" si="65"/>
        <v>-0.23946978474057207</v>
      </c>
    </row>
    <row r="670" spans="5:18" x14ac:dyDescent="0.2">
      <c r="E670" s="26"/>
      <c r="F670" t="s">
        <v>8219</v>
      </c>
      <c r="G670" s="24">
        <v>35</v>
      </c>
      <c r="H670" s="25">
        <f t="shared" si="60"/>
        <v>-159.42517162471395</v>
      </c>
      <c r="I670" s="20">
        <f t="shared" si="61"/>
        <v>25416.3853475695</v>
      </c>
      <c r="K670" s="17">
        <f t="shared" si="62"/>
        <v>-0.18882546455696644</v>
      </c>
      <c r="L670" s="26"/>
      <c r="M670" t="s">
        <v>8221</v>
      </c>
      <c r="N670" s="24">
        <v>3</v>
      </c>
      <c r="O670" s="25">
        <f t="shared" si="63"/>
        <v>-14.709803921568628</v>
      </c>
      <c r="P670" s="20">
        <f t="shared" si="64"/>
        <v>216.3783314109958</v>
      </c>
      <c r="R670" s="17">
        <f t="shared" si="65"/>
        <v>-0.23946978474057207</v>
      </c>
    </row>
    <row r="671" spans="5:18" x14ac:dyDescent="0.2">
      <c r="E671" s="26"/>
      <c r="F671" t="s">
        <v>8219</v>
      </c>
      <c r="G671" s="24">
        <v>35</v>
      </c>
      <c r="H671" s="25">
        <f t="shared" si="60"/>
        <v>-159.42517162471395</v>
      </c>
      <c r="I671" s="20">
        <f t="shared" si="61"/>
        <v>25416.3853475695</v>
      </c>
      <c r="K671" s="17">
        <f t="shared" si="62"/>
        <v>-0.18882546455696644</v>
      </c>
      <c r="L671" s="26"/>
      <c r="M671" t="s">
        <v>8221</v>
      </c>
      <c r="N671" s="24">
        <v>3</v>
      </c>
      <c r="O671" s="25">
        <f t="shared" si="63"/>
        <v>-14.709803921568628</v>
      </c>
      <c r="P671" s="20">
        <f t="shared" si="64"/>
        <v>216.3783314109958</v>
      </c>
      <c r="R671" s="17">
        <f t="shared" si="65"/>
        <v>-0.23946978474057207</v>
      </c>
    </row>
    <row r="672" spans="5:18" x14ac:dyDescent="0.2">
      <c r="E672" s="26"/>
      <c r="F672" t="s">
        <v>8219</v>
      </c>
      <c r="G672" s="24">
        <v>35</v>
      </c>
      <c r="H672" s="25">
        <f t="shared" si="60"/>
        <v>-159.42517162471395</v>
      </c>
      <c r="I672" s="20">
        <f t="shared" si="61"/>
        <v>25416.3853475695</v>
      </c>
      <c r="K672" s="17">
        <f t="shared" si="62"/>
        <v>-0.18882546455696644</v>
      </c>
      <c r="L672" s="26"/>
      <c r="M672" t="s">
        <v>8221</v>
      </c>
      <c r="N672" s="24">
        <v>3</v>
      </c>
      <c r="O672" s="25">
        <f t="shared" si="63"/>
        <v>-14.709803921568628</v>
      </c>
      <c r="P672" s="20">
        <f t="shared" si="64"/>
        <v>216.3783314109958</v>
      </c>
      <c r="R672" s="17">
        <f t="shared" si="65"/>
        <v>-0.23946978474057207</v>
      </c>
    </row>
    <row r="673" spans="5:18" x14ac:dyDescent="0.2">
      <c r="E673" s="26"/>
      <c r="F673" t="s">
        <v>8219</v>
      </c>
      <c r="G673" s="24">
        <v>35</v>
      </c>
      <c r="H673" s="25">
        <f t="shared" si="60"/>
        <v>-159.42517162471395</v>
      </c>
      <c r="I673" s="20">
        <f t="shared" si="61"/>
        <v>25416.3853475695</v>
      </c>
      <c r="K673" s="17">
        <f t="shared" si="62"/>
        <v>-0.18882546455696644</v>
      </c>
      <c r="L673" s="26"/>
      <c r="M673" t="s">
        <v>8221</v>
      </c>
      <c r="N673" s="24">
        <v>3</v>
      </c>
      <c r="O673" s="25">
        <f t="shared" si="63"/>
        <v>-14.709803921568628</v>
      </c>
      <c r="P673" s="20">
        <f t="shared" si="64"/>
        <v>216.3783314109958</v>
      </c>
      <c r="R673" s="17">
        <f t="shared" si="65"/>
        <v>-0.23946978474057207</v>
      </c>
    </row>
    <row r="674" spans="5:18" x14ac:dyDescent="0.2">
      <c r="E674" s="26"/>
      <c r="F674" t="s">
        <v>8219</v>
      </c>
      <c r="G674" s="24">
        <v>35</v>
      </c>
      <c r="H674" s="25">
        <f t="shared" si="60"/>
        <v>-159.42517162471395</v>
      </c>
      <c r="I674" s="20">
        <f t="shared" si="61"/>
        <v>25416.3853475695</v>
      </c>
      <c r="K674" s="17">
        <f t="shared" si="62"/>
        <v>-0.18882546455696644</v>
      </c>
      <c r="L674" s="26"/>
      <c r="M674" t="s">
        <v>8221</v>
      </c>
      <c r="N674" s="24">
        <v>3</v>
      </c>
      <c r="O674" s="25">
        <f t="shared" si="63"/>
        <v>-14.709803921568628</v>
      </c>
      <c r="P674" s="20">
        <f t="shared" si="64"/>
        <v>216.3783314109958</v>
      </c>
      <c r="R674" s="17">
        <f t="shared" si="65"/>
        <v>-0.23946978474057207</v>
      </c>
    </row>
    <row r="675" spans="5:18" x14ac:dyDescent="0.2">
      <c r="E675" s="26"/>
      <c r="F675" t="s">
        <v>8219</v>
      </c>
      <c r="G675" s="24">
        <v>35</v>
      </c>
      <c r="H675" s="25">
        <f t="shared" si="60"/>
        <v>-159.42517162471395</v>
      </c>
      <c r="I675" s="20">
        <f t="shared" si="61"/>
        <v>25416.3853475695</v>
      </c>
      <c r="K675" s="17">
        <f t="shared" si="62"/>
        <v>-0.18882546455696644</v>
      </c>
      <c r="L675" s="26"/>
      <c r="M675" t="s">
        <v>8221</v>
      </c>
      <c r="N675" s="24">
        <v>3</v>
      </c>
      <c r="O675" s="25">
        <f t="shared" si="63"/>
        <v>-14.709803921568628</v>
      </c>
      <c r="P675" s="20">
        <f t="shared" si="64"/>
        <v>216.3783314109958</v>
      </c>
      <c r="R675" s="17">
        <f t="shared" si="65"/>
        <v>-0.23946978474057207</v>
      </c>
    </row>
    <row r="676" spans="5:18" x14ac:dyDescent="0.2">
      <c r="E676" s="26"/>
      <c r="F676" t="s">
        <v>8219</v>
      </c>
      <c r="G676" s="24">
        <v>35</v>
      </c>
      <c r="H676" s="25">
        <f t="shared" si="60"/>
        <v>-159.42517162471395</v>
      </c>
      <c r="I676" s="20">
        <f t="shared" si="61"/>
        <v>25416.3853475695</v>
      </c>
      <c r="K676" s="17">
        <f t="shared" si="62"/>
        <v>-0.18882546455696644</v>
      </c>
      <c r="L676" s="26"/>
      <c r="M676" t="s">
        <v>8221</v>
      </c>
      <c r="N676" s="24">
        <v>3</v>
      </c>
      <c r="O676" s="25">
        <f t="shared" si="63"/>
        <v>-14.709803921568628</v>
      </c>
      <c r="P676" s="20">
        <f t="shared" si="64"/>
        <v>216.3783314109958</v>
      </c>
      <c r="R676" s="17">
        <f t="shared" si="65"/>
        <v>-0.23946978474057207</v>
      </c>
    </row>
    <row r="677" spans="5:18" x14ac:dyDescent="0.2">
      <c r="E677" s="26"/>
      <c r="F677" t="s">
        <v>8219</v>
      </c>
      <c r="G677" s="24">
        <v>35</v>
      </c>
      <c r="H677" s="25">
        <f t="shared" si="60"/>
        <v>-159.42517162471395</v>
      </c>
      <c r="I677" s="20">
        <f t="shared" si="61"/>
        <v>25416.3853475695</v>
      </c>
      <c r="K677" s="17">
        <f t="shared" si="62"/>
        <v>-0.18882546455696644</v>
      </c>
      <c r="L677" s="26"/>
      <c r="M677" t="s">
        <v>8221</v>
      </c>
      <c r="N677" s="24">
        <v>3</v>
      </c>
      <c r="O677" s="25">
        <f t="shared" si="63"/>
        <v>-14.709803921568628</v>
      </c>
      <c r="P677" s="20">
        <f t="shared" si="64"/>
        <v>216.3783314109958</v>
      </c>
      <c r="R677" s="17">
        <f t="shared" si="65"/>
        <v>-0.23946978474057207</v>
      </c>
    </row>
    <row r="678" spans="5:18" x14ac:dyDescent="0.2">
      <c r="E678" s="26"/>
      <c r="F678" t="s">
        <v>8219</v>
      </c>
      <c r="G678" s="24">
        <v>35</v>
      </c>
      <c r="H678" s="25">
        <f t="shared" si="60"/>
        <v>-159.42517162471395</v>
      </c>
      <c r="I678" s="20">
        <f t="shared" si="61"/>
        <v>25416.3853475695</v>
      </c>
      <c r="K678" s="17">
        <f t="shared" si="62"/>
        <v>-0.18882546455696644</v>
      </c>
      <c r="L678" s="26"/>
      <c r="M678" t="s">
        <v>8221</v>
      </c>
      <c r="N678" s="24">
        <v>3</v>
      </c>
      <c r="O678" s="25">
        <f t="shared" si="63"/>
        <v>-14.709803921568628</v>
      </c>
      <c r="P678" s="20">
        <f t="shared" si="64"/>
        <v>216.3783314109958</v>
      </c>
      <c r="R678" s="17">
        <f t="shared" si="65"/>
        <v>-0.23946978474057207</v>
      </c>
    </row>
    <row r="679" spans="5:18" x14ac:dyDescent="0.2">
      <c r="E679" s="26"/>
      <c r="F679" t="s">
        <v>8219</v>
      </c>
      <c r="G679" s="24">
        <v>35</v>
      </c>
      <c r="H679" s="25">
        <f t="shared" si="60"/>
        <v>-159.42517162471395</v>
      </c>
      <c r="I679" s="20">
        <f t="shared" si="61"/>
        <v>25416.3853475695</v>
      </c>
      <c r="K679" s="17">
        <f t="shared" si="62"/>
        <v>-0.18882546455696644</v>
      </c>
      <c r="L679" s="26"/>
      <c r="M679" t="s">
        <v>8221</v>
      </c>
      <c r="N679" s="24">
        <v>3</v>
      </c>
      <c r="O679" s="25">
        <f t="shared" si="63"/>
        <v>-14.709803921568628</v>
      </c>
      <c r="P679" s="20">
        <f t="shared" si="64"/>
        <v>216.3783314109958</v>
      </c>
      <c r="R679" s="17">
        <f t="shared" si="65"/>
        <v>-0.23946978474057207</v>
      </c>
    </row>
    <row r="680" spans="5:18" x14ac:dyDescent="0.2">
      <c r="E680" s="26"/>
      <c r="F680" t="s">
        <v>8219</v>
      </c>
      <c r="G680" s="24">
        <v>35</v>
      </c>
      <c r="H680" s="25">
        <f t="shared" si="60"/>
        <v>-159.42517162471395</v>
      </c>
      <c r="I680" s="20">
        <f t="shared" si="61"/>
        <v>25416.3853475695</v>
      </c>
      <c r="K680" s="17">
        <f t="shared" si="62"/>
        <v>-0.18882546455696644</v>
      </c>
      <c r="L680" s="26"/>
      <c r="M680" t="s">
        <v>8221</v>
      </c>
      <c r="N680" s="24">
        <v>3</v>
      </c>
      <c r="O680" s="25">
        <f t="shared" si="63"/>
        <v>-14.709803921568628</v>
      </c>
      <c r="P680" s="20">
        <f t="shared" si="64"/>
        <v>216.3783314109958</v>
      </c>
      <c r="R680" s="17">
        <f t="shared" si="65"/>
        <v>-0.23946978474057207</v>
      </c>
    </row>
    <row r="681" spans="5:18" x14ac:dyDescent="0.2">
      <c r="E681" s="26"/>
      <c r="F681" t="s">
        <v>8219</v>
      </c>
      <c r="G681" s="24">
        <v>35</v>
      </c>
      <c r="H681" s="25">
        <f t="shared" si="60"/>
        <v>-159.42517162471395</v>
      </c>
      <c r="I681" s="20">
        <f t="shared" si="61"/>
        <v>25416.3853475695</v>
      </c>
      <c r="K681" s="17">
        <f t="shared" si="62"/>
        <v>-0.18882546455696644</v>
      </c>
      <c r="L681" s="26"/>
      <c r="M681" t="s">
        <v>8221</v>
      </c>
      <c r="N681" s="24">
        <v>3</v>
      </c>
      <c r="O681" s="25">
        <f t="shared" si="63"/>
        <v>-14.709803921568628</v>
      </c>
      <c r="P681" s="20">
        <f t="shared" si="64"/>
        <v>216.3783314109958</v>
      </c>
      <c r="R681" s="17">
        <f t="shared" si="65"/>
        <v>-0.23946978474057207</v>
      </c>
    </row>
    <row r="682" spans="5:18" x14ac:dyDescent="0.2">
      <c r="E682" s="26"/>
      <c r="F682" t="s">
        <v>8219</v>
      </c>
      <c r="G682" s="24">
        <v>35</v>
      </c>
      <c r="H682" s="25">
        <f t="shared" si="60"/>
        <v>-159.42517162471395</v>
      </c>
      <c r="I682" s="20">
        <f t="shared" si="61"/>
        <v>25416.3853475695</v>
      </c>
      <c r="K682" s="17">
        <f t="shared" si="62"/>
        <v>-0.18882546455696644</v>
      </c>
      <c r="L682" s="26"/>
      <c r="M682" t="s">
        <v>8221</v>
      </c>
      <c r="N682" s="24">
        <v>3</v>
      </c>
      <c r="O682" s="25">
        <f t="shared" si="63"/>
        <v>-14.709803921568628</v>
      </c>
      <c r="P682" s="20">
        <f t="shared" si="64"/>
        <v>216.3783314109958</v>
      </c>
      <c r="R682" s="17">
        <f t="shared" si="65"/>
        <v>-0.23946978474057207</v>
      </c>
    </row>
    <row r="683" spans="5:18" x14ac:dyDescent="0.2">
      <c r="E683" s="26"/>
      <c r="F683" t="s">
        <v>8219</v>
      </c>
      <c r="G683" s="24">
        <v>35</v>
      </c>
      <c r="H683" s="25">
        <f t="shared" si="60"/>
        <v>-159.42517162471395</v>
      </c>
      <c r="I683" s="20">
        <f t="shared" si="61"/>
        <v>25416.3853475695</v>
      </c>
      <c r="K683" s="17">
        <f t="shared" si="62"/>
        <v>-0.18882546455696644</v>
      </c>
      <c r="L683" s="26"/>
      <c r="M683" t="s">
        <v>8221</v>
      </c>
      <c r="N683" s="24">
        <v>3</v>
      </c>
      <c r="O683" s="25">
        <f t="shared" si="63"/>
        <v>-14.709803921568628</v>
      </c>
      <c r="P683" s="20">
        <f t="shared" si="64"/>
        <v>216.3783314109958</v>
      </c>
      <c r="R683" s="17">
        <f t="shared" si="65"/>
        <v>-0.23946978474057207</v>
      </c>
    </row>
    <row r="684" spans="5:18" x14ac:dyDescent="0.2">
      <c r="E684" s="26"/>
      <c r="F684" t="s">
        <v>8219</v>
      </c>
      <c r="G684" s="24">
        <v>35</v>
      </c>
      <c r="H684" s="25">
        <f t="shared" si="60"/>
        <v>-159.42517162471395</v>
      </c>
      <c r="I684" s="20">
        <f t="shared" si="61"/>
        <v>25416.3853475695</v>
      </c>
      <c r="K684" s="17">
        <f t="shared" si="62"/>
        <v>-0.18882546455696644</v>
      </c>
      <c r="L684" s="26"/>
      <c r="M684" t="s">
        <v>8221</v>
      </c>
      <c r="N684" s="24">
        <v>3</v>
      </c>
      <c r="O684" s="25">
        <f t="shared" si="63"/>
        <v>-14.709803921568628</v>
      </c>
      <c r="P684" s="20">
        <f t="shared" si="64"/>
        <v>216.3783314109958</v>
      </c>
      <c r="R684" s="17">
        <f t="shared" si="65"/>
        <v>-0.23946978474057207</v>
      </c>
    </row>
    <row r="685" spans="5:18" x14ac:dyDescent="0.2">
      <c r="E685" s="26"/>
      <c r="F685" t="s">
        <v>8219</v>
      </c>
      <c r="G685" s="24">
        <v>35</v>
      </c>
      <c r="H685" s="25">
        <f t="shared" si="60"/>
        <v>-159.42517162471395</v>
      </c>
      <c r="I685" s="20">
        <f t="shared" si="61"/>
        <v>25416.3853475695</v>
      </c>
      <c r="K685" s="17">
        <f t="shared" si="62"/>
        <v>-0.18882546455696644</v>
      </c>
      <c r="L685" s="26"/>
      <c r="M685" t="s">
        <v>8221</v>
      </c>
      <c r="N685" s="24">
        <v>3</v>
      </c>
      <c r="O685" s="25">
        <f t="shared" si="63"/>
        <v>-14.709803921568628</v>
      </c>
      <c r="P685" s="20">
        <f t="shared" si="64"/>
        <v>216.3783314109958</v>
      </c>
      <c r="R685" s="17">
        <f t="shared" si="65"/>
        <v>-0.23946978474057207</v>
      </c>
    </row>
    <row r="686" spans="5:18" x14ac:dyDescent="0.2">
      <c r="E686" s="26"/>
      <c r="F686" t="s">
        <v>8219</v>
      </c>
      <c r="G686" s="24">
        <v>35</v>
      </c>
      <c r="H686" s="25">
        <f t="shared" si="60"/>
        <v>-159.42517162471395</v>
      </c>
      <c r="I686" s="20">
        <f t="shared" si="61"/>
        <v>25416.3853475695</v>
      </c>
      <c r="K686" s="17">
        <f t="shared" si="62"/>
        <v>-0.18882546455696644</v>
      </c>
      <c r="L686" s="26"/>
      <c r="M686" t="s">
        <v>8221</v>
      </c>
      <c r="N686" s="24">
        <v>3</v>
      </c>
      <c r="O686" s="25">
        <f t="shared" si="63"/>
        <v>-14.709803921568628</v>
      </c>
      <c r="P686" s="20">
        <f t="shared" si="64"/>
        <v>216.3783314109958</v>
      </c>
      <c r="R686" s="17">
        <f t="shared" si="65"/>
        <v>-0.23946978474057207</v>
      </c>
    </row>
    <row r="687" spans="5:18" x14ac:dyDescent="0.2">
      <c r="E687" s="26"/>
      <c r="F687" t="s">
        <v>8219</v>
      </c>
      <c r="G687" s="24">
        <v>35</v>
      </c>
      <c r="H687" s="25">
        <f t="shared" si="60"/>
        <v>-159.42517162471395</v>
      </c>
      <c r="I687" s="20">
        <f t="shared" si="61"/>
        <v>25416.3853475695</v>
      </c>
      <c r="K687" s="17">
        <f t="shared" si="62"/>
        <v>-0.18882546455696644</v>
      </c>
      <c r="L687" s="26"/>
      <c r="M687" t="s">
        <v>8221</v>
      </c>
      <c r="N687" s="24">
        <v>3</v>
      </c>
      <c r="O687" s="25">
        <f t="shared" si="63"/>
        <v>-14.709803921568628</v>
      </c>
      <c r="P687" s="20">
        <f t="shared" si="64"/>
        <v>216.3783314109958</v>
      </c>
      <c r="R687" s="17">
        <f t="shared" si="65"/>
        <v>-0.23946978474057207</v>
      </c>
    </row>
    <row r="688" spans="5:18" x14ac:dyDescent="0.2">
      <c r="E688" s="26"/>
      <c r="F688" t="s">
        <v>8219</v>
      </c>
      <c r="G688" s="24">
        <v>36</v>
      </c>
      <c r="H688" s="25">
        <f t="shared" si="60"/>
        <v>-158.42517162471395</v>
      </c>
      <c r="I688" s="20">
        <f t="shared" si="61"/>
        <v>25098.535004320071</v>
      </c>
      <c r="K688" s="17">
        <f t="shared" si="62"/>
        <v>-0.18764105018480279</v>
      </c>
      <c r="L688" s="26"/>
      <c r="M688" t="s">
        <v>8221</v>
      </c>
      <c r="N688" s="24">
        <v>3</v>
      </c>
      <c r="O688" s="25">
        <f t="shared" si="63"/>
        <v>-14.709803921568628</v>
      </c>
      <c r="P688" s="20">
        <f t="shared" si="64"/>
        <v>216.3783314109958</v>
      </c>
      <c r="R688" s="17">
        <f t="shared" si="65"/>
        <v>-0.23946978474057207</v>
      </c>
    </row>
    <row r="689" spans="5:18" x14ac:dyDescent="0.2">
      <c r="E689" s="26"/>
      <c r="F689" t="s">
        <v>8219</v>
      </c>
      <c r="G689" s="24">
        <v>36</v>
      </c>
      <c r="H689" s="25">
        <f t="shared" si="60"/>
        <v>-158.42517162471395</v>
      </c>
      <c r="I689" s="20">
        <f t="shared" si="61"/>
        <v>25098.535004320071</v>
      </c>
      <c r="K689" s="17">
        <f t="shared" si="62"/>
        <v>-0.18764105018480279</v>
      </c>
      <c r="L689" s="26"/>
      <c r="M689" t="s">
        <v>8221</v>
      </c>
      <c r="N689" s="24">
        <v>3</v>
      </c>
      <c r="O689" s="25">
        <f t="shared" si="63"/>
        <v>-14.709803921568628</v>
      </c>
      <c r="P689" s="20">
        <f t="shared" si="64"/>
        <v>216.3783314109958</v>
      </c>
      <c r="R689" s="17">
        <f t="shared" si="65"/>
        <v>-0.23946978474057207</v>
      </c>
    </row>
    <row r="690" spans="5:18" x14ac:dyDescent="0.2">
      <c r="E690" s="26"/>
      <c r="F690" t="s">
        <v>8219</v>
      </c>
      <c r="G690" s="24">
        <v>36</v>
      </c>
      <c r="H690" s="25">
        <f t="shared" si="60"/>
        <v>-158.42517162471395</v>
      </c>
      <c r="I690" s="20">
        <f t="shared" si="61"/>
        <v>25098.535004320071</v>
      </c>
      <c r="K690" s="17">
        <f t="shared" si="62"/>
        <v>-0.18764105018480279</v>
      </c>
      <c r="L690" s="26"/>
      <c r="M690" t="s">
        <v>8221</v>
      </c>
      <c r="N690" s="24">
        <v>3</v>
      </c>
      <c r="O690" s="25">
        <f t="shared" si="63"/>
        <v>-14.709803921568628</v>
      </c>
      <c r="P690" s="20">
        <f t="shared" si="64"/>
        <v>216.3783314109958</v>
      </c>
      <c r="R690" s="17">
        <f t="shared" si="65"/>
        <v>-0.23946978474057207</v>
      </c>
    </row>
    <row r="691" spans="5:18" x14ac:dyDescent="0.2">
      <c r="E691" s="26"/>
      <c r="F691" t="s">
        <v>8219</v>
      </c>
      <c r="G691" s="24">
        <v>36</v>
      </c>
      <c r="H691" s="25">
        <f t="shared" si="60"/>
        <v>-158.42517162471395</v>
      </c>
      <c r="I691" s="20">
        <f t="shared" si="61"/>
        <v>25098.535004320071</v>
      </c>
      <c r="K691" s="17">
        <f t="shared" si="62"/>
        <v>-0.18764105018480279</v>
      </c>
      <c r="L691" s="26"/>
      <c r="M691" t="s">
        <v>8221</v>
      </c>
      <c r="N691" s="24">
        <v>3</v>
      </c>
      <c r="O691" s="25">
        <f t="shared" si="63"/>
        <v>-14.709803921568628</v>
      </c>
      <c r="P691" s="20">
        <f t="shared" si="64"/>
        <v>216.3783314109958</v>
      </c>
      <c r="R691" s="17">
        <f t="shared" si="65"/>
        <v>-0.23946978474057207</v>
      </c>
    </row>
    <row r="692" spans="5:18" x14ac:dyDescent="0.2">
      <c r="E692" s="26"/>
      <c r="F692" t="s">
        <v>8219</v>
      </c>
      <c r="G692" s="24">
        <v>36</v>
      </c>
      <c r="H692" s="25">
        <f t="shared" si="60"/>
        <v>-158.42517162471395</v>
      </c>
      <c r="I692" s="20">
        <f t="shared" si="61"/>
        <v>25098.535004320071</v>
      </c>
      <c r="K692" s="17">
        <f t="shared" si="62"/>
        <v>-0.18764105018480279</v>
      </c>
      <c r="L692" s="26"/>
      <c r="M692" t="s">
        <v>8221</v>
      </c>
      <c r="N692" s="24">
        <v>3</v>
      </c>
      <c r="O692" s="25">
        <f t="shared" si="63"/>
        <v>-14.709803921568628</v>
      </c>
      <c r="P692" s="20">
        <f t="shared" si="64"/>
        <v>216.3783314109958</v>
      </c>
      <c r="R692" s="17">
        <f t="shared" si="65"/>
        <v>-0.23946978474057207</v>
      </c>
    </row>
    <row r="693" spans="5:18" x14ac:dyDescent="0.2">
      <c r="E693" s="26"/>
      <c r="F693" t="s">
        <v>8219</v>
      </c>
      <c r="G693" s="24">
        <v>36</v>
      </c>
      <c r="H693" s="25">
        <f t="shared" si="60"/>
        <v>-158.42517162471395</v>
      </c>
      <c r="I693" s="20">
        <f t="shared" si="61"/>
        <v>25098.535004320071</v>
      </c>
      <c r="K693" s="17">
        <f t="shared" si="62"/>
        <v>-0.18764105018480279</v>
      </c>
      <c r="L693" s="26"/>
      <c r="M693" t="s">
        <v>8221</v>
      </c>
      <c r="N693" s="24">
        <v>3</v>
      </c>
      <c r="O693" s="25">
        <f t="shared" si="63"/>
        <v>-14.709803921568628</v>
      </c>
      <c r="P693" s="20">
        <f t="shared" si="64"/>
        <v>216.3783314109958</v>
      </c>
      <c r="R693" s="17">
        <f t="shared" si="65"/>
        <v>-0.23946978474057207</v>
      </c>
    </row>
    <row r="694" spans="5:18" x14ac:dyDescent="0.2">
      <c r="E694" s="26"/>
      <c r="F694" t="s">
        <v>8219</v>
      </c>
      <c r="G694" s="24">
        <v>36</v>
      </c>
      <c r="H694" s="25">
        <f t="shared" si="60"/>
        <v>-158.42517162471395</v>
      </c>
      <c r="I694" s="20">
        <f t="shared" si="61"/>
        <v>25098.535004320071</v>
      </c>
      <c r="K694" s="17">
        <f t="shared" si="62"/>
        <v>-0.18764105018480279</v>
      </c>
      <c r="L694" s="26"/>
      <c r="M694" t="s">
        <v>8221</v>
      </c>
      <c r="N694" s="24">
        <v>3</v>
      </c>
      <c r="O694" s="25">
        <f t="shared" si="63"/>
        <v>-14.709803921568628</v>
      </c>
      <c r="P694" s="20">
        <f t="shared" si="64"/>
        <v>216.3783314109958</v>
      </c>
      <c r="R694" s="17">
        <f t="shared" si="65"/>
        <v>-0.23946978474057207</v>
      </c>
    </row>
    <row r="695" spans="5:18" x14ac:dyDescent="0.2">
      <c r="E695" s="26"/>
      <c r="F695" t="s">
        <v>8219</v>
      </c>
      <c r="G695" s="24">
        <v>36</v>
      </c>
      <c r="H695" s="25">
        <f t="shared" si="60"/>
        <v>-158.42517162471395</v>
      </c>
      <c r="I695" s="20">
        <f t="shared" si="61"/>
        <v>25098.535004320071</v>
      </c>
      <c r="K695" s="17">
        <f t="shared" si="62"/>
        <v>-0.18764105018480279</v>
      </c>
      <c r="L695" s="26"/>
      <c r="M695" t="s">
        <v>8221</v>
      </c>
      <c r="N695" s="24">
        <v>3</v>
      </c>
      <c r="O695" s="25">
        <f t="shared" si="63"/>
        <v>-14.709803921568628</v>
      </c>
      <c r="P695" s="20">
        <f t="shared" si="64"/>
        <v>216.3783314109958</v>
      </c>
      <c r="R695" s="17">
        <f t="shared" si="65"/>
        <v>-0.23946978474057207</v>
      </c>
    </row>
    <row r="696" spans="5:18" x14ac:dyDescent="0.2">
      <c r="E696" s="26"/>
      <c r="F696" t="s">
        <v>8219</v>
      </c>
      <c r="G696" s="24">
        <v>36</v>
      </c>
      <c r="H696" s="25">
        <f t="shared" si="60"/>
        <v>-158.42517162471395</v>
      </c>
      <c r="I696" s="20">
        <f t="shared" si="61"/>
        <v>25098.535004320071</v>
      </c>
      <c r="K696" s="17">
        <f t="shared" si="62"/>
        <v>-0.18764105018480279</v>
      </c>
      <c r="L696" s="26"/>
      <c r="M696" t="s">
        <v>8221</v>
      </c>
      <c r="N696" s="24">
        <v>3</v>
      </c>
      <c r="O696" s="25">
        <f t="shared" si="63"/>
        <v>-14.709803921568628</v>
      </c>
      <c r="P696" s="20">
        <f t="shared" si="64"/>
        <v>216.3783314109958</v>
      </c>
      <c r="R696" s="17">
        <f t="shared" si="65"/>
        <v>-0.23946978474057207</v>
      </c>
    </row>
    <row r="697" spans="5:18" x14ac:dyDescent="0.2">
      <c r="E697" s="26"/>
      <c r="F697" t="s">
        <v>8219</v>
      </c>
      <c r="G697" s="24">
        <v>36</v>
      </c>
      <c r="H697" s="25">
        <f t="shared" si="60"/>
        <v>-158.42517162471395</v>
      </c>
      <c r="I697" s="20">
        <f t="shared" si="61"/>
        <v>25098.535004320071</v>
      </c>
      <c r="K697" s="17">
        <f t="shared" si="62"/>
        <v>-0.18764105018480279</v>
      </c>
      <c r="L697" s="26"/>
      <c r="M697" t="s">
        <v>8221</v>
      </c>
      <c r="N697" s="24">
        <v>3</v>
      </c>
      <c r="O697" s="25">
        <f t="shared" si="63"/>
        <v>-14.709803921568628</v>
      </c>
      <c r="P697" s="20">
        <f t="shared" si="64"/>
        <v>216.3783314109958</v>
      </c>
      <c r="R697" s="17">
        <f t="shared" si="65"/>
        <v>-0.23946978474057207</v>
      </c>
    </row>
    <row r="698" spans="5:18" x14ac:dyDescent="0.2">
      <c r="E698" s="26"/>
      <c r="F698" t="s">
        <v>8219</v>
      </c>
      <c r="G698" s="24">
        <v>36</v>
      </c>
      <c r="H698" s="25">
        <f t="shared" si="60"/>
        <v>-158.42517162471395</v>
      </c>
      <c r="I698" s="20">
        <f t="shared" si="61"/>
        <v>25098.535004320071</v>
      </c>
      <c r="K698" s="17">
        <f t="shared" si="62"/>
        <v>-0.18764105018480279</v>
      </c>
      <c r="L698" s="26"/>
      <c r="M698" t="s">
        <v>8221</v>
      </c>
      <c r="N698" s="24">
        <v>3</v>
      </c>
      <c r="O698" s="25">
        <f t="shared" si="63"/>
        <v>-14.709803921568628</v>
      </c>
      <c r="P698" s="20">
        <f t="shared" si="64"/>
        <v>216.3783314109958</v>
      </c>
      <c r="R698" s="17">
        <f t="shared" si="65"/>
        <v>-0.23946978474057207</v>
      </c>
    </row>
    <row r="699" spans="5:18" x14ac:dyDescent="0.2">
      <c r="E699" s="26"/>
      <c r="F699" t="s">
        <v>8219</v>
      </c>
      <c r="G699" s="24">
        <v>36</v>
      </c>
      <c r="H699" s="25">
        <f t="shared" si="60"/>
        <v>-158.42517162471395</v>
      </c>
      <c r="I699" s="20">
        <f t="shared" si="61"/>
        <v>25098.535004320071</v>
      </c>
      <c r="K699" s="17">
        <f t="shared" si="62"/>
        <v>-0.18764105018480279</v>
      </c>
      <c r="L699" s="26"/>
      <c r="M699" t="s">
        <v>8221</v>
      </c>
      <c r="N699" s="24">
        <v>3</v>
      </c>
      <c r="O699" s="25">
        <f t="shared" si="63"/>
        <v>-14.709803921568628</v>
      </c>
      <c r="P699" s="20">
        <f t="shared" si="64"/>
        <v>216.3783314109958</v>
      </c>
      <c r="R699" s="17">
        <f t="shared" si="65"/>
        <v>-0.23946978474057207</v>
      </c>
    </row>
    <row r="700" spans="5:18" x14ac:dyDescent="0.2">
      <c r="E700" s="26"/>
      <c r="F700" t="s">
        <v>8219</v>
      </c>
      <c r="G700" s="24">
        <v>36</v>
      </c>
      <c r="H700" s="25">
        <f t="shared" si="60"/>
        <v>-158.42517162471395</v>
      </c>
      <c r="I700" s="20">
        <f t="shared" si="61"/>
        <v>25098.535004320071</v>
      </c>
      <c r="K700" s="17">
        <f t="shared" si="62"/>
        <v>-0.18764105018480279</v>
      </c>
      <c r="L700" s="26"/>
      <c r="M700" t="s">
        <v>8221</v>
      </c>
      <c r="N700" s="24">
        <v>3</v>
      </c>
      <c r="O700" s="25">
        <f t="shared" si="63"/>
        <v>-14.709803921568628</v>
      </c>
      <c r="P700" s="20">
        <f t="shared" si="64"/>
        <v>216.3783314109958</v>
      </c>
      <c r="R700" s="17">
        <f t="shared" si="65"/>
        <v>-0.23946978474057207</v>
      </c>
    </row>
    <row r="701" spans="5:18" x14ac:dyDescent="0.2">
      <c r="E701" s="26"/>
      <c r="F701" t="s">
        <v>8219</v>
      </c>
      <c r="G701" s="24">
        <v>36</v>
      </c>
      <c r="H701" s="25">
        <f t="shared" si="60"/>
        <v>-158.42517162471395</v>
      </c>
      <c r="I701" s="20">
        <f t="shared" si="61"/>
        <v>25098.535004320071</v>
      </c>
      <c r="K701" s="17">
        <f t="shared" si="62"/>
        <v>-0.18764105018480279</v>
      </c>
      <c r="L701" s="26"/>
      <c r="M701" t="s">
        <v>8221</v>
      </c>
      <c r="N701" s="24">
        <v>3</v>
      </c>
      <c r="O701" s="25">
        <f t="shared" si="63"/>
        <v>-14.709803921568628</v>
      </c>
      <c r="P701" s="20">
        <f t="shared" si="64"/>
        <v>216.3783314109958</v>
      </c>
      <c r="R701" s="17">
        <f t="shared" si="65"/>
        <v>-0.23946978474057207</v>
      </c>
    </row>
    <row r="702" spans="5:18" x14ac:dyDescent="0.2">
      <c r="E702" s="26"/>
      <c r="F702" t="s">
        <v>8219</v>
      </c>
      <c r="G702" s="24">
        <v>36</v>
      </c>
      <c r="H702" s="25">
        <f t="shared" si="60"/>
        <v>-158.42517162471395</v>
      </c>
      <c r="I702" s="20">
        <f t="shared" si="61"/>
        <v>25098.535004320071</v>
      </c>
      <c r="K702" s="17">
        <f t="shared" si="62"/>
        <v>-0.18764105018480279</v>
      </c>
      <c r="L702" s="26"/>
      <c r="M702" t="s">
        <v>8221</v>
      </c>
      <c r="N702" s="24">
        <v>3</v>
      </c>
      <c r="O702" s="25">
        <f t="shared" si="63"/>
        <v>-14.709803921568628</v>
      </c>
      <c r="P702" s="20">
        <f t="shared" si="64"/>
        <v>216.3783314109958</v>
      </c>
      <c r="R702" s="17">
        <f t="shared" si="65"/>
        <v>-0.23946978474057207</v>
      </c>
    </row>
    <row r="703" spans="5:18" x14ac:dyDescent="0.2">
      <c r="E703" s="26"/>
      <c r="F703" t="s">
        <v>8219</v>
      </c>
      <c r="G703" s="24">
        <v>37</v>
      </c>
      <c r="H703" s="25">
        <f t="shared" si="60"/>
        <v>-157.42517162471395</v>
      </c>
      <c r="I703" s="20">
        <f t="shared" si="61"/>
        <v>24782.684661070645</v>
      </c>
      <c r="K703" s="17">
        <f t="shared" si="62"/>
        <v>-0.18645663581263916</v>
      </c>
      <c r="L703" s="26"/>
      <c r="M703" t="s">
        <v>8221</v>
      </c>
      <c r="N703" s="24">
        <v>3</v>
      </c>
      <c r="O703" s="25">
        <f t="shared" si="63"/>
        <v>-14.709803921568628</v>
      </c>
      <c r="P703" s="20">
        <f t="shared" si="64"/>
        <v>216.3783314109958</v>
      </c>
      <c r="R703" s="17">
        <f t="shared" si="65"/>
        <v>-0.23946978474057207</v>
      </c>
    </row>
    <row r="704" spans="5:18" x14ac:dyDescent="0.2">
      <c r="E704" s="26"/>
      <c r="F704" t="s">
        <v>8219</v>
      </c>
      <c r="G704" s="24">
        <v>37</v>
      </c>
      <c r="H704" s="25">
        <f t="shared" si="60"/>
        <v>-157.42517162471395</v>
      </c>
      <c r="I704" s="20">
        <f t="shared" si="61"/>
        <v>24782.684661070645</v>
      </c>
      <c r="K704" s="17">
        <f t="shared" si="62"/>
        <v>-0.18645663581263916</v>
      </c>
      <c r="L704" s="26"/>
      <c r="M704" t="s">
        <v>8221</v>
      </c>
      <c r="N704" s="24">
        <v>3</v>
      </c>
      <c r="O704" s="25">
        <f t="shared" si="63"/>
        <v>-14.709803921568628</v>
      </c>
      <c r="P704" s="20">
        <f t="shared" si="64"/>
        <v>216.3783314109958</v>
      </c>
      <c r="R704" s="17">
        <f t="shared" si="65"/>
        <v>-0.23946978474057207</v>
      </c>
    </row>
    <row r="705" spans="5:18" x14ac:dyDescent="0.2">
      <c r="E705" s="26"/>
      <c r="F705" t="s">
        <v>8219</v>
      </c>
      <c r="G705" s="24">
        <v>37</v>
      </c>
      <c r="H705" s="25">
        <f t="shared" si="60"/>
        <v>-157.42517162471395</v>
      </c>
      <c r="I705" s="20">
        <f t="shared" si="61"/>
        <v>24782.684661070645</v>
      </c>
      <c r="K705" s="17">
        <f t="shared" si="62"/>
        <v>-0.18645663581263916</v>
      </c>
      <c r="L705" s="26"/>
      <c r="M705" t="s">
        <v>8221</v>
      </c>
      <c r="N705" s="24">
        <v>3</v>
      </c>
      <c r="O705" s="25">
        <f t="shared" si="63"/>
        <v>-14.709803921568628</v>
      </c>
      <c r="P705" s="20">
        <f t="shared" si="64"/>
        <v>216.3783314109958</v>
      </c>
      <c r="R705" s="17">
        <f t="shared" si="65"/>
        <v>-0.23946978474057207</v>
      </c>
    </row>
    <row r="706" spans="5:18" x14ac:dyDescent="0.2">
      <c r="E706" s="26"/>
      <c r="F706" t="s">
        <v>8219</v>
      </c>
      <c r="G706" s="24">
        <v>37</v>
      </c>
      <c r="H706" s="25">
        <f t="shared" si="60"/>
        <v>-157.42517162471395</v>
      </c>
      <c r="I706" s="20">
        <f t="shared" si="61"/>
        <v>24782.684661070645</v>
      </c>
      <c r="K706" s="17">
        <f t="shared" si="62"/>
        <v>-0.18645663581263916</v>
      </c>
      <c r="L706" s="26"/>
      <c r="M706" t="s">
        <v>8221</v>
      </c>
      <c r="N706" s="24">
        <v>3</v>
      </c>
      <c r="O706" s="25">
        <f t="shared" si="63"/>
        <v>-14.709803921568628</v>
      </c>
      <c r="P706" s="20">
        <f t="shared" si="64"/>
        <v>216.3783314109958</v>
      </c>
      <c r="R706" s="17">
        <f t="shared" si="65"/>
        <v>-0.23946978474057207</v>
      </c>
    </row>
    <row r="707" spans="5:18" x14ac:dyDescent="0.2">
      <c r="E707" s="26"/>
      <c r="F707" t="s">
        <v>8219</v>
      </c>
      <c r="G707" s="24">
        <v>37</v>
      </c>
      <c r="H707" s="25">
        <f t="shared" ref="H707:H770" si="66">G707-$B$3</f>
        <v>-157.42517162471395</v>
      </c>
      <c r="I707" s="20">
        <f t="shared" ref="I707:I770" si="67">POWER(H707,2)</f>
        <v>24782.684661070645</v>
      </c>
      <c r="K707" s="17">
        <f t="shared" ref="K707:K770" si="68">(G707-$B$3)/$B$8</f>
        <v>-0.18645663581263916</v>
      </c>
      <c r="L707" s="26"/>
      <c r="M707" t="s">
        <v>8221</v>
      </c>
      <c r="N707" s="24">
        <v>3</v>
      </c>
      <c r="O707" s="25">
        <f t="shared" ref="O707:O770" si="69">N707-$C$3</f>
        <v>-14.709803921568628</v>
      </c>
      <c r="P707" s="20">
        <f t="shared" ref="P707:P770" si="70">POWER(O707,2)</f>
        <v>216.3783314109958</v>
      </c>
      <c r="R707" s="17">
        <f t="shared" ref="R707:R770" si="71">(N707-$C$3)/$C$8</f>
        <v>-0.23946978474057207</v>
      </c>
    </row>
    <row r="708" spans="5:18" x14ac:dyDescent="0.2">
      <c r="E708" s="26"/>
      <c r="F708" t="s">
        <v>8219</v>
      </c>
      <c r="G708" s="24">
        <v>37</v>
      </c>
      <c r="H708" s="25">
        <f t="shared" si="66"/>
        <v>-157.42517162471395</v>
      </c>
      <c r="I708" s="20">
        <f t="shared" si="67"/>
        <v>24782.684661070645</v>
      </c>
      <c r="K708" s="17">
        <f t="shared" si="68"/>
        <v>-0.18645663581263916</v>
      </c>
      <c r="L708" s="26"/>
      <c r="M708" t="s">
        <v>8221</v>
      </c>
      <c r="N708" s="24">
        <v>3</v>
      </c>
      <c r="O708" s="25">
        <f t="shared" si="69"/>
        <v>-14.709803921568628</v>
      </c>
      <c r="P708" s="20">
        <f t="shared" si="70"/>
        <v>216.3783314109958</v>
      </c>
      <c r="R708" s="17">
        <f t="shared" si="71"/>
        <v>-0.23946978474057207</v>
      </c>
    </row>
    <row r="709" spans="5:18" x14ac:dyDescent="0.2">
      <c r="E709" s="26"/>
      <c r="F709" t="s">
        <v>8219</v>
      </c>
      <c r="G709" s="24">
        <v>37</v>
      </c>
      <c r="H709" s="25">
        <f t="shared" si="66"/>
        <v>-157.42517162471395</v>
      </c>
      <c r="I709" s="20">
        <f t="shared" si="67"/>
        <v>24782.684661070645</v>
      </c>
      <c r="K709" s="17">
        <f t="shared" si="68"/>
        <v>-0.18645663581263916</v>
      </c>
      <c r="L709" s="26"/>
      <c r="M709" t="s">
        <v>8221</v>
      </c>
      <c r="N709" s="24">
        <v>3</v>
      </c>
      <c r="O709" s="25">
        <f t="shared" si="69"/>
        <v>-14.709803921568628</v>
      </c>
      <c r="P709" s="20">
        <f t="shared" si="70"/>
        <v>216.3783314109958</v>
      </c>
      <c r="R709" s="17">
        <f t="shared" si="71"/>
        <v>-0.23946978474057207</v>
      </c>
    </row>
    <row r="710" spans="5:18" x14ac:dyDescent="0.2">
      <c r="E710" s="26"/>
      <c r="F710" t="s">
        <v>8219</v>
      </c>
      <c r="G710" s="24">
        <v>37</v>
      </c>
      <c r="H710" s="25">
        <f t="shared" si="66"/>
        <v>-157.42517162471395</v>
      </c>
      <c r="I710" s="20">
        <f t="shared" si="67"/>
        <v>24782.684661070645</v>
      </c>
      <c r="K710" s="17">
        <f t="shared" si="68"/>
        <v>-0.18645663581263916</v>
      </c>
      <c r="L710" s="26"/>
      <c r="M710" t="s">
        <v>8221</v>
      </c>
      <c r="N710" s="24">
        <v>3</v>
      </c>
      <c r="O710" s="25">
        <f t="shared" si="69"/>
        <v>-14.709803921568628</v>
      </c>
      <c r="P710" s="20">
        <f t="shared" si="70"/>
        <v>216.3783314109958</v>
      </c>
      <c r="R710" s="17">
        <f t="shared" si="71"/>
        <v>-0.23946978474057207</v>
      </c>
    </row>
    <row r="711" spans="5:18" x14ac:dyDescent="0.2">
      <c r="E711" s="26"/>
      <c r="F711" t="s">
        <v>8219</v>
      </c>
      <c r="G711" s="24">
        <v>37</v>
      </c>
      <c r="H711" s="25">
        <f t="shared" si="66"/>
        <v>-157.42517162471395</v>
      </c>
      <c r="I711" s="20">
        <f t="shared" si="67"/>
        <v>24782.684661070645</v>
      </c>
      <c r="K711" s="17">
        <f t="shared" si="68"/>
        <v>-0.18645663581263916</v>
      </c>
      <c r="L711" s="26"/>
      <c r="M711" t="s">
        <v>8221</v>
      </c>
      <c r="N711" s="24">
        <v>3</v>
      </c>
      <c r="O711" s="25">
        <f t="shared" si="69"/>
        <v>-14.709803921568628</v>
      </c>
      <c r="P711" s="20">
        <f t="shared" si="70"/>
        <v>216.3783314109958</v>
      </c>
      <c r="R711" s="17">
        <f t="shared" si="71"/>
        <v>-0.23946978474057207</v>
      </c>
    </row>
    <row r="712" spans="5:18" x14ac:dyDescent="0.2">
      <c r="E712" s="26"/>
      <c r="F712" t="s">
        <v>8219</v>
      </c>
      <c r="G712" s="24">
        <v>37</v>
      </c>
      <c r="H712" s="25">
        <f t="shared" si="66"/>
        <v>-157.42517162471395</v>
      </c>
      <c r="I712" s="20">
        <f t="shared" si="67"/>
        <v>24782.684661070645</v>
      </c>
      <c r="K712" s="17">
        <f t="shared" si="68"/>
        <v>-0.18645663581263916</v>
      </c>
      <c r="L712" s="26"/>
      <c r="M712" t="s">
        <v>8221</v>
      </c>
      <c r="N712" s="24">
        <v>3</v>
      </c>
      <c r="O712" s="25">
        <f t="shared" si="69"/>
        <v>-14.709803921568628</v>
      </c>
      <c r="P712" s="20">
        <f t="shared" si="70"/>
        <v>216.3783314109958</v>
      </c>
      <c r="R712" s="17">
        <f t="shared" si="71"/>
        <v>-0.23946978474057207</v>
      </c>
    </row>
    <row r="713" spans="5:18" x14ac:dyDescent="0.2">
      <c r="E713" s="26"/>
      <c r="F713" t="s">
        <v>8219</v>
      </c>
      <c r="G713" s="24">
        <v>37</v>
      </c>
      <c r="H713" s="25">
        <f t="shared" si="66"/>
        <v>-157.42517162471395</v>
      </c>
      <c r="I713" s="20">
        <f t="shared" si="67"/>
        <v>24782.684661070645</v>
      </c>
      <c r="K713" s="17">
        <f t="shared" si="68"/>
        <v>-0.18645663581263916</v>
      </c>
      <c r="L713" s="26"/>
      <c r="M713" t="s">
        <v>8221</v>
      </c>
      <c r="N713" s="24">
        <v>3</v>
      </c>
      <c r="O713" s="25">
        <f t="shared" si="69"/>
        <v>-14.709803921568628</v>
      </c>
      <c r="P713" s="20">
        <f t="shared" si="70"/>
        <v>216.3783314109958</v>
      </c>
      <c r="R713" s="17">
        <f t="shared" si="71"/>
        <v>-0.23946978474057207</v>
      </c>
    </row>
    <row r="714" spans="5:18" x14ac:dyDescent="0.2">
      <c r="E714" s="26"/>
      <c r="F714" t="s">
        <v>8219</v>
      </c>
      <c r="G714" s="24">
        <v>37</v>
      </c>
      <c r="H714" s="25">
        <f t="shared" si="66"/>
        <v>-157.42517162471395</v>
      </c>
      <c r="I714" s="20">
        <f t="shared" si="67"/>
        <v>24782.684661070645</v>
      </c>
      <c r="K714" s="17">
        <f t="shared" si="68"/>
        <v>-0.18645663581263916</v>
      </c>
      <c r="L714" s="26"/>
      <c r="M714" t="s">
        <v>8221</v>
      </c>
      <c r="N714" s="24">
        <v>3</v>
      </c>
      <c r="O714" s="25">
        <f t="shared" si="69"/>
        <v>-14.709803921568628</v>
      </c>
      <c r="P714" s="20">
        <f t="shared" si="70"/>
        <v>216.3783314109958</v>
      </c>
      <c r="R714" s="17">
        <f t="shared" si="71"/>
        <v>-0.23946978474057207</v>
      </c>
    </row>
    <row r="715" spans="5:18" x14ac:dyDescent="0.2">
      <c r="E715" s="26"/>
      <c r="F715" t="s">
        <v>8219</v>
      </c>
      <c r="G715" s="24">
        <v>37</v>
      </c>
      <c r="H715" s="25">
        <f t="shared" si="66"/>
        <v>-157.42517162471395</v>
      </c>
      <c r="I715" s="20">
        <f t="shared" si="67"/>
        <v>24782.684661070645</v>
      </c>
      <c r="K715" s="17">
        <f t="shared" si="68"/>
        <v>-0.18645663581263916</v>
      </c>
      <c r="L715" s="26"/>
      <c r="M715" t="s">
        <v>8221</v>
      </c>
      <c r="N715" s="24">
        <v>3</v>
      </c>
      <c r="O715" s="25">
        <f t="shared" si="69"/>
        <v>-14.709803921568628</v>
      </c>
      <c r="P715" s="20">
        <f t="shared" si="70"/>
        <v>216.3783314109958</v>
      </c>
      <c r="R715" s="17">
        <f t="shared" si="71"/>
        <v>-0.23946978474057207</v>
      </c>
    </row>
    <row r="716" spans="5:18" x14ac:dyDescent="0.2">
      <c r="E716" s="26"/>
      <c r="F716" t="s">
        <v>8219</v>
      </c>
      <c r="G716" s="24">
        <v>37</v>
      </c>
      <c r="H716" s="25">
        <f t="shared" si="66"/>
        <v>-157.42517162471395</v>
      </c>
      <c r="I716" s="20">
        <f t="shared" si="67"/>
        <v>24782.684661070645</v>
      </c>
      <c r="K716" s="17">
        <f t="shared" si="68"/>
        <v>-0.18645663581263916</v>
      </c>
      <c r="L716" s="26"/>
      <c r="M716" t="s">
        <v>8221</v>
      </c>
      <c r="N716" s="24">
        <v>3</v>
      </c>
      <c r="O716" s="25">
        <f t="shared" si="69"/>
        <v>-14.709803921568628</v>
      </c>
      <c r="P716" s="20">
        <f t="shared" si="70"/>
        <v>216.3783314109958</v>
      </c>
      <c r="R716" s="17">
        <f t="shared" si="71"/>
        <v>-0.23946978474057207</v>
      </c>
    </row>
    <row r="717" spans="5:18" x14ac:dyDescent="0.2">
      <c r="E717" s="26"/>
      <c r="F717" t="s">
        <v>8219</v>
      </c>
      <c r="G717" s="24">
        <v>37</v>
      </c>
      <c r="H717" s="25">
        <f t="shared" si="66"/>
        <v>-157.42517162471395</v>
      </c>
      <c r="I717" s="20">
        <f t="shared" si="67"/>
        <v>24782.684661070645</v>
      </c>
      <c r="K717" s="17">
        <f t="shared" si="68"/>
        <v>-0.18645663581263916</v>
      </c>
      <c r="L717" s="26"/>
      <c r="M717" t="s">
        <v>8221</v>
      </c>
      <c r="N717" s="24">
        <v>3</v>
      </c>
      <c r="O717" s="25">
        <f t="shared" si="69"/>
        <v>-14.709803921568628</v>
      </c>
      <c r="P717" s="20">
        <f t="shared" si="70"/>
        <v>216.3783314109958</v>
      </c>
      <c r="R717" s="17">
        <f t="shared" si="71"/>
        <v>-0.23946978474057207</v>
      </c>
    </row>
    <row r="718" spans="5:18" x14ac:dyDescent="0.2">
      <c r="E718" s="26"/>
      <c r="F718" t="s">
        <v>8219</v>
      </c>
      <c r="G718" s="24">
        <v>37</v>
      </c>
      <c r="H718" s="25">
        <f t="shared" si="66"/>
        <v>-157.42517162471395</v>
      </c>
      <c r="I718" s="20">
        <f t="shared" si="67"/>
        <v>24782.684661070645</v>
      </c>
      <c r="K718" s="17">
        <f t="shared" si="68"/>
        <v>-0.18645663581263916</v>
      </c>
      <c r="L718" s="26"/>
      <c r="M718" t="s">
        <v>8221</v>
      </c>
      <c r="N718" s="24">
        <v>3</v>
      </c>
      <c r="O718" s="25">
        <f t="shared" si="69"/>
        <v>-14.709803921568628</v>
      </c>
      <c r="P718" s="20">
        <f t="shared" si="70"/>
        <v>216.3783314109958</v>
      </c>
      <c r="R718" s="17">
        <f t="shared" si="71"/>
        <v>-0.23946978474057207</v>
      </c>
    </row>
    <row r="719" spans="5:18" x14ac:dyDescent="0.2">
      <c r="E719" s="26"/>
      <c r="F719" t="s">
        <v>8219</v>
      </c>
      <c r="G719" s="24">
        <v>37</v>
      </c>
      <c r="H719" s="25">
        <f t="shared" si="66"/>
        <v>-157.42517162471395</v>
      </c>
      <c r="I719" s="20">
        <f t="shared" si="67"/>
        <v>24782.684661070645</v>
      </c>
      <c r="K719" s="17">
        <f t="shared" si="68"/>
        <v>-0.18645663581263916</v>
      </c>
      <c r="L719" s="26"/>
      <c r="M719" t="s">
        <v>8221</v>
      </c>
      <c r="N719" s="24">
        <v>3</v>
      </c>
      <c r="O719" s="25">
        <f t="shared" si="69"/>
        <v>-14.709803921568628</v>
      </c>
      <c r="P719" s="20">
        <f t="shared" si="70"/>
        <v>216.3783314109958</v>
      </c>
      <c r="R719" s="17">
        <f t="shared" si="71"/>
        <v>-0.23946978474057207</v>
      </c>
    </row>
    <row r="720" spans="5:18" x14ac:dyDescent="0.2">
      <c r="E720" s="26"/>
      <c r="F720" t="s">
        <v>8219</v>
      </c>
      <c r="G720" s="24">
        <v>38</v>
      </c>
      <c r="H720" s="25">
        <f t="shared" si="66"/>
        <v>-156.42517162471395</v>
      </c>
      <c r="I720" s="20">
        <f t="shared" si="67"/>
        <v>24468.834317821216</v>
      </c>
      <c r="K720" s="17">
        <f t="shared" si="68"/>
        <v>-0.1852722214404755</v>
      </c>
      <c r="L720" s="26"/>
      <c r="M720" t="s">
        <v>8221</v>
      </c>
      <c r="N720" s="24">
        <v>3</v>
      </c>
      <c r="O720" s="25">
        <f t="shared" si="69"/>
        <v>-14.709803921568628</v>
      </c>
      <c r="P720" s="20">
        <f t="shared" si="70"/>
        <v>216.3783314109958</v>
      </c>
      <c r="R720" s="17">
        <f t="shared" si="71"/>
        <v>-0.23946978474057207</v>
      </c>
    </row>
    <row r="721" spans="5:18" x14ac:dyDescent="0.2">
      <c r="E721" s="26"/>
      <c r="F721" t="s">
        <v>8219</v>
      </c>
      <c r="G721" s="24">
        <v>38</v>
      </c>
      <c r="H721" s="25">
        <f t="shared" si="66"/>
        <v>-156.42517162471395</v>
      </c>
      <c r="I721" s="20">
        <f t="shared" si="67"/>
        <v>24468.834317821216</v>
      </c>
      <c r="K721" s="17">
        <f t="shared" si="68"/>
        <v>-0.1852722214404755</v>
      </c>
      <c r="L721" s="26"/>
      <c r="M721" t="s">
        <v>8221</v>
      </c>
      <c r="N721" s="24">
        <v>3</v>
      </c>
      <c r="O721" s="25">
        <f t="shared" si="69"/>
        <v>-14.709803921568628</v>
      </c>
      <c r="P721" s="20">
        <f t="shared" si="70"/>
        <v>216.3783314109958</v>
      </c>
      <c r="R721" s="17">
        <f t="shared" si="71"/>
        <v>-0.23946978474057207</v>
      </c>
    </row>
    <row r="722" spans="5:18" x14ac:dyDescent="0.2">
      <c r="E722" s="26"/>
      <c r="F722" t="s">
        <v>8219</v>
      </c>
      <c r="G722" s="24">
        <v>38</v>
      </c>
      <c r="H722" s="25">
        <f t="shared" si="66"/>
        <v>-156.42517162471395</v>
      </c>
      <c r="I722" s="20">
        <f t="shared" si="67"/>
        <v>24468.834317821216</v>
      </c>
      <c r="K722" s="17">
        <f t="shared" si="68"/>
        <v>-0.1852722214404755</v>
      </c>
      <c r="L722" s="26"/>
      <c r="M722" t="s">
        <v>8221</v>
      </c>
      <c r="N722" s="24">
        <v>3</v>
      </c>
      <c r="O722" s="25">
        <f t="shared" si="69"/>
        <v>-14.709803921568628</v>
      </c>
      <c r="P722" s="20">
        <f t="shared" si="70"/>
        <v>216.3783314109958</v>
      </c>
      <c r="R722" s="17">
        <f t="shared" si="71"/>
        <v>-0.23946978474057207</v>
      </c>
    </row>
    <row r="723" spans="5:18" x14ac:dyDescent="0.2">
      <c r="E723" s="26"/>
      <c r="F723" t="s">
        <v>8219</v>
      </c>
      <c r="G723" s="24">
        <v>38</v>
      </c>
      <c r="H723" s="25">
        <f t="shared" si="66"/>
        <v>-156.42517162471395</v>
      </c>
      <c r="I723" s="20">
        <f t="shared" si="67"/>
        <v>24468.834317821216</v>
      </c>
      <c r="K723" s="17">
        <f t="shared" si="68"/>
        <v>-0.1852722214404755</v>
      </c>
      <c r="L723" s="26"/>
      <c r="M723" t="s">
        <v>8221</v>
      </c>
      <c r="N723" s="24">
        <v>3</v>
      </c>
      <c r="O723" s="25">
        <f t="shared" si="69"/>
        <v>-14.709803921568628</v>
      </c>
      <c r="P723" s="20">
        <f t="shared" si="70"/>
        <v>216.3783314109958</v>
      </c>
      <c r="R723" s="17">
        <f t="shared" si="71"/>
        <v>-0.23946978474057207</v>
      </c>
    </row>
    <row r="724" spans="5:18" x14ac:dyDescent="0.2">
      <c r="E724" s="26"/>
      <c r="F724" t="s">
        <v>8219</v>
      </c>
      <c r="G724" s="24">
        <v>38</v>
      </c>
      <c r="H724" s="25">
        <f t="shared" si="66"/>
        <v>-156.42517162471395</v>
      </c>
      <c r="I724" s="20">
        <f t="shared" si="67"/>
        <v>24468.834317821216</v>
      </c>
      <c r="K724" s="17">
        <f t="shared" si="68"/>
        <v>-0.1852722214404755</v>
      </c>
      <c r="L724" s="26"/>
      <c r="M724" t="s">
        <v>8221</v>
      </c>
      <c r="N724" s="24">
        <v>3</v>
      </c>
      <c r="O724" s="25">
        <f t="shared" si="69"/>
        <v>-14.709803921568628</v>
      </c>
      <c r="P724" s="20">
        <f t="shared" si="70"/>
        <v>216.3783314109958</v>
      </c>
      <c r="R724" s="17">
        <f t="shared" si="71"/>
        <v>-0.23946978474057207</v>
      </c>
    </row>
    <row r="725" spans="5:18" x14ac:dyDescent="0.2">
      <c r="E725" s="26"/>
      <c r="F725" t="s">
        <v>8219</v>
      </c>
      <c r="G725" s="24">
        <v>38</v>
      </c>
      <c r="H725" s="25">
        <f t="shared" si="66"/>
        <v>-156.42517162471395</v>
      </c>
      <c r="I725" s="20">
        <f t="shared" si="67"/>
        <v>24468.834317821216</v>
      </c>
      <c r="K725" s="17">
        <f t="shared" si="68"/>
        <v>-0.1852722214404755</v>
      </c>
      <c r="L725" s="26"/>
      <c r="M725" t="s">
        <v>8221</v>
      </c>
      <c r="N725" s="24">
        <v>3</v>
      </c>
      <c r="O725" s="25">
        <f t="shared" si="69"/>
        <v>-14.709803921568628</v>
      </c>
      <c r="P725" s="20">
        <f t="shared" si="70"/>
        <v>216.3783314109958</v>
      </c>
      <c r="R725" s="17">
        <f t="shared" si="71"/>
        <v>-0.23946978474057207</v>
      </c>
    </row>
    <row r="726" spans="5:18" x14ac:dyDescent="0.2">
      <c r="E726" s="26"/>
      <c r="F726" t="s">
        <v>8219</v>
      </c>
      <c r="G726" s="24">
        <v>38</v>
      </c>
      <c r="H726" s="25">
        <f t="shared" si="66"/>
        <v>-156.42517162471395</v>
      </c>
      <c r="I726" s="20">
        <f t="shared" si="67"/>
        <v>24468.834317821216</v>
      </c>
      <c r="K726" s="17">
        <f t="shared" si="68"/>
        <v>-0.1852722214404755</v>
      </c>
      <c r="L726" s="26"/>
      <c r="M726" t="s">
        <v>8221</v>
      </c>
      <c r="N726" s="24">
        <v>3</v>
      </c>
      <c r="O726" s="25">
        <f t="shared" si="69"/>
        <v>-14.709803921568628</v>
      </c>
      <c r="P726" s="20">
        <f t="shared" si="70"/>
        <v>216.3783314109958</v>
      </c>
      <c r="R726" s="17">
        <f t="shared" si="71"/>
        <v>-0.23946978474057207</v>
      </c>
    </row>
    <row r="727" spans="5:18" x14ac:dyDescent="0.2">
      <c r="E727" s="26"/>
      <c r="F727" t="s">
        <v>8219</v>
      </c>
      <c r="G727" s="24">
        <v>38</v>
      </c>
      <c r="H727" s="25">
        <f t="shared" si="66"/>
        <v>-156.42517162471395</v>
      </c>
      <c r="I727" s="20">
        <f t="shared" si="67"/>
        <v>24468.834317821216</v>
      </c>
      <c r="K727" s="17">
        <f t="shared" si="68"/>
        <v>-0.1852722214404755</v>
      </c>
      <c r="L727" s="26"/>
      <c r="M727" t="s">
        <v>8221</v>
      </c>
      <c r="N727" s="24">
        <v>3</v>
      </c>
      <c r="O727" s="25">
        <f t="shared" si="69"/>
        <v>-14.709803921568628</v>
      </c>
      <c r="P727" s="20">
        <f t="shared" si="70"/>
        <v>216.3783314109958</v>
      </c>
      <c r="R727" s="17">
        <f t="shared" si="71"/>
        <v>-0.23946978474057207</v>
      </c>
    </row>
    <row r="728" spans="5:18" x14ac:dyDescent="0.2">
      <c r="E728" s="26"/>
      <c r="F728" t="s">
        <v>8219</v>
      </c>
      <c r="G728" s="24">
        <v>38</v>
      </c>
      <c r="H728" s="25">
        <f t="shared" si="66"/>
        <v>-156.42517162471395</v>
      </c>
      <c r="I728" s="20">
        <f t="shared" si="67"/>
        <v>24468.834317821216</v>
      </c>
      <c r="K728" s="17">
        <f t="shared" si="68"/>
        <v>-0.1852722214404755</v>
      </c>
      <c r="L728" s="26"/>
      <c r="M728" t="s">
        <v>8221</v>
      </c>
      <c r="N728" s="24">
        <v>3</v>
      </c>
      <c r="O728" s="25">
        <f t="shared" si="69"/>
        <v>-14.709803921568628</v>
      </c>
      <c r="P728" s="20">
        <f t="shared" si="70"/>
        <v>216.3783314109958</v>
      </c>
      <c r="R728" s="17">
        <f t="shared" si="71"/>
        <v>-0.23946978474057207</v>
      </c>
    </row>
    <row r="729" spans="5:18" x14ac:dyDescent="0.2">
      <c r="E729" s="26"/>
      <c r="F729" t="s">
        <v>8219</v>
      </c>
      <c r="G729" s="24">
        <v>38</v>
      </c>
      <c r="H729" s="25">
        <f t="shared" si="66"/>
        <v>-156.42517162471395</v>
      </c>
      <c r="I729" s="20">
        <f t="shared" si="67"/>
        <v>24468.834317821216</v>
      </c>
      <c r="K729" s="17">
        <f t="shared" si="68"/>
        <v>-0.1852722214404755</v>
      </c>
      <c r="L729" s="26"/>
      <c r="M729" t="s">
        <v>8221</v>
      </c>
      <c r="N729" s="24">
        <v>3</v>
      </c>
      <c r="O729" s="25">
        <f t="shared" si="69"/>
        <v>-14.709803921568628</v>
      </c>
      <c r="P729" s="20">
        <f t="shared" si="70"/>
        <v>216.3783314109958</v>
      </c>
      <c r="R729" s="17">
        <f t="shared" si="71"/>
        <v>-0.23946978474057207</v>
      </c>
    </row>
    <row r="730" spans="5:18" x14ac:dyDescent="0.2">
      <c r="E730" s="26"/>
      <c r="F730" t="s">
        <v>8219</v>
      </c>
      <c r="G730" s="24">
        <v>38</v>
      </c>
      <c r="H730" s="25">
        <f t="shared" si="66"/>
        <v>-156.42517162471395</v>
      </c>
      <c r="I730" s="20">
        <f t="shared" si="67"/>
        <v>24468.834317821216</v>
      </c>
      <c r="K730" s="17">
        <f t="shared" si="68"/>
        <v>-0.1852722214404755</v>
      </c>
      <c r="L730" s="26"/>
      <c r="M730" t="s">
        <v>8221</v>
      </c>
      <c r="N730" s="24">
        <v>3</v>
      </c>
      <c r="O730" s="25">
        <f t="shared" si="69"/>
        <v>-14.709803921568628</v>
      </c>
      <c r="P730" s="20">
        <f t="shared" si="70"/>
        <v>216.3783314109958</v>
      </c>
      <c r="R730" s="17">
        <f t="shared" si="71"/>
        <v>-0.23946978474057207</v>
      </c>
    </row>
    <row r="731" spans="5:18" x14ac:dyDescent="0.2">
      <c r="E731" s="26"/>
      <c r="F731" t="s">
        <v>8219</v>
      </c>
      <c r="G731" s="24">
        <v>38</v>
      </c>
      <c r="H731" s="25">
        <f t="shared" si="66"/>
        <v>-156.42517162471395</v>
      </c>
      <c r="I731" s="20">
        <f t="shared" si="67"/>
        <v>24468.834317821216</v>
      </c>
      <c r="K731" s="17">
        <f t="shared" si="68"/>
        <v>-0.1852722214404755</v>
      </c>
      <c r="L731" s="26"/>
      <c r="M731" t="s">
        <v>8221</v>
      </c>
      <c r="N731" s="24">
        <v>3</v>
      </c>
      <c r="O731" s="25">
        <f t="shared" si="69"/>
        <v>-14.709803921568628</v>
      </c>
      <c r="P731" s="20">
        <f t="shared" si="70"/>
        <v>216.3783314109958</v>
      </c>
      <c r="R731" s="17">
        <f t="shared" si="71"/>
        <v>-0.23946978474057207</v>
      </c>
    </row>
    <row r="732" spans="5:18" x14ac:dyDescent="0.2">
      <c r="E732" s="26"/>
      <c r="F732" t="s">
        <v>8219</v>
      </c>
      <c r="G732" s="24">
        <v>38</v>
      </c>
      <c r="H732" s="25">
        <f t="shared" si="66"/>
        <v>-156.42517162471395</v>
      </c>
      <c r="I732" s="20">
        <f t="shared" si="67"/>
        <v>24468.834317821216</v>
      </c>
      <c r="K732" s="17">
        <f t="shared" si="68"/>
        <v>-0.1852722214404755</v>
      </c>
      <c r="L732" s="26"/>
      <c r="M732" t="s">
        <v>8221</v>
      </c>
      <c r="N732" s="24">
        <v>3</v>
      </c>
      <c r="O732" s="25">
        <f t="shared" si="69"/>
        <v>-14.709803921568628</v>
      </c>
      <c r="P732" s="20">
        <f t="shared" si="70"/>
        <v>216.3783314109958</v>
      </c>
      <c r="R732" s="17">
        <f t="shared" si="71"/>
        <v>-0.23946978474057207</v>
      </c>
    </row>
    <row r="733" spans="5:18" x14ac:dyDescent="0.2">
      <c r="E733" s="26"/>
      <c r="F733" t="s">
        <v>8219</v>
      </c>
      <c r="G733" s="24">
        <v>38</v>
      </c>
      <c r="H733" s="25">
        <f t="shared" si="66"/>
        <v>-156.42517162471395</v>
      </c>
      <c r="I733" s="20">
        <f t="shared" si="67"/>
        <v>24468.834317821216</v>
      </c>
      <c r="K733" s="17">
        <f t="shared" si="68"/>
        <v>-0.1852722214404755</v>
      </c>
      <c r="L733" s="26"/>
      <c r="M733" t="s">
        <v>8221</v>
      </c>
      <c r="N733" s="24">
        <v>3</v>
      </c>
      <c r="O733" s="25">
        <f t="shared" si="69"/>
        <v>-14.709803921568628</v>
      </c>
      <c r="P733" s="20">
        <f t="shared" si="70"/>
        <v>216.3783314109958</v>
      </c>
      <c r="R733" s="17">
        <f t="shared" si="71"/>
        <v>-0.23946978474057207</v>
      </c>
    </row>
    <row r="734" spans="5:18" x14ac:dyDescent="0.2">
      <c r="E734" s="26"/>
      <c r="F734" t="s">
        <v>8219</v>
      </c>
      <c r="G734" s="24">
        <v>38</v>
      </c>
      <c r="H734" s="25">
        <f t="shared" si="66"/>
        <v>-156.42517162471395</v>
      </c>
      <c r="I734" s="20">
        <f t="shared" si="67"/>
        <v>24468.834317821216</v>
      </c>
      <c r="K734" s="17">
        <f t="shared" si="68"/>
        <v>-0.1852722214404755</v>
      </c>
      <c r="L734" s="26"/>
      <c r="M734" t="s">
        <v>8221</v>
      </c>
      <c r="N734" s="24">
        <v>3</v>
      </c>
      <c r="O734" s="25">
        <f t="shared" si="69"/>
        <v>-14.709803921568628</v>
      </c>
      <c r="P734" s="20">
        <f t="shared" si="70"/>
        <v>216.3783314109958</v>
      </c>
      <c r="R734" s="17">
        <f t="shared" si="71"/>
        <v>-0.23946978474057207</v>
      </c>
    </row>
    <row r="735" spans="5:18" x14ac:dyDescent="0.2">
      <c r="E735" s="26"/>
      <c r="F735" t="s">
        <v>8219</v>
      </c>
      <c r="G735" s="24">
        <v>38</v>
      </c>
      <c r="H735" s="25">
        <f t="shared" si="66"/>
        <v>-156.42517162471395</v>
      </c>
      <c r="I735" s="20">
        <f t="shared" si="67"/>
        <v>24468.834317821216</v>
      </c>
      <c r="K735" s="17">
        <f t="shared" si="68"/>
        <v>-0.1852722214404755</v>
      </c>
      <c r="L735" s="26"/>
      <c r="M735" t="s">
        <v>8221</v>
      </c>
      <c r="N735" s="24">
        <v>3</v>
      </c>
      <c r="O735" s="25">
        <f t="shared" si="69"/>
        <v>-14.709803921568628</v>
      </c>
      <c r="P735" s="20">
        <f t="shared" si="70"/>
        <v>216.3783314109958</v>
      </c>
      <c r="R735" s="17">
        <f t="shared" si="71"/>
        <v>-0.23946978474057207</v>
      </c>
    </row>
    <row r="736" spans="5:18" x14ac:dyDescent="0.2">
      <c r="E736" s="26"/>
      <c r="F736" t="s">
        <v>8219</v>
      </c>
      <c r="G736" s="24">
        <v>38</v>
      </c>
      <c r="H736" s="25">
        <f t="shared" si="66"/>
        <v>-156.42517162471395</v>
      </c>
      <c r="I736" s="20">
        <f t="shared" si="67"/>
        <v>24468.834317821216</v>
      </c>
      <c r="K736" s="17">
        <f t="shared" si="68"/>
        <v>-0.1852722214404755</v>
      </c>
      <c r="L736" s="26"/>
      <c r="M736" t="s">
        <v>8221</v>
      </c>
      <c r="N736" s="24">
        <v>3</v>
      </c>
      <c r="O736" s="25">
        <f t="shared" si="69"/>
        <v>-14.709803921568628</v>
      </c>
      <c r="P736" s="20">
        <f t="shared" si="70"/>
        <v>216.3783314109958</v>
      </c>
      <c r="R736" s="17">
        <f t="shared" si="71"/>
        <v>-0.23946978474057207</v>
      </c>
    </row>
    <row r="737" spans="5:18" x14ac:dyDescent="0.2">
      <c r="E737" s="26"/>
      <c r="F737" t="s">
        <v>8219</v>
      </c>
      <c r="G737" s="24">
        <v>38</v>
      </c>
      <c r="H737" s="25">
        <f t="shared" si="66"/>
        <v>-156.42517162471395</v>
      </c>
      <c r="I737" s="20">
        <f t="shared" si="67"/>
        <v>24468.834317821216</v>
      </c>
      <c r="K737" s="17">
        <f t="shared" si="68"/>
        <v>-0.1852722214404755</v>
      </c>
      <c r="L737" s="26"/>
      <c r="M737" t="s">
        <v>8221</v>
      </c>
      <c r="N737" s="24">
        <v>3</v>
      </c>
      <c r="O737" s="25">
        <f t="shared" si="69"/>
        <v>-14.709803921568628</v>
      </c>
      <c r="P737" s="20">
        <f t="shared" si="70"/>
        <v>216.3783314109958</v>
      </c>
      <c r="R737" s="17">
        <f t="shared" si="71"/>
        <v>-0.23946978474057207</v>
      </c>
    </row>
    <row r="738" spans="5:18" x14ac:dyDescent="0.2">
      <c r="E738" s="26"/>
      <c r="F738" t="s">
        <v>8219</v>
      </c>
      <c r="G738" s="24">
        <v>38</v>
      </c>
      <c r="H738" s="25">
        <f t="shared" si="66"/>
        <v>-156.42517162471395</v>
      </c>
      <c r="I738" s="20">
        <f t="shared" si="67"/>
        <v>24468.834317821216</v>
      </c>
      <c r="K738" s="17">
        <f t="shared" si="68"/>
        <v>-0.1852722214404755</v>
      </c>
      <c r="L738" s="26"/>
      <c r="M738" t="s">
        <v>8221</v>
      </c>
      <c r="N738" s="24">
        <v>3</v>
      </c>
      <c r="O738" s="25">
        <f t="shared" si="69"/>
        <v>-14.709803921568628</v>
      </c>
      <c r="P738" s="20">
        <f t="shared" si="70"/>
        <v>216.3783314109958</v>
      </c>
      <c r="R738" s="17">
        <f t="shared" si="71"/>
        <v>-0.23946978474057207</v>
      </c>
    </row>
    <row r="739" spans="5:18" x14ac:dyDescent="0.2">
      <c r="E739" s="26"/>
      <c r="F739" t="s">
        <v>8219</v>
      </c>
      <c r="G739" s="24">
        <v>38</v>
      </c>
      <c r="H739" s="25">
        <f t="shared" si="66"/>
        <v>-156.42517162471395</v>
      </c>
      <c r="I739" s="20">
        <f t="shared" si="67"/>
        <v>24468.834317821216</v>
      </c>
      <c r="K739" s="17">
        <f t="shared" si="68"/>
        <v>-0.1852722214404755</v>
      </c>
      <c r="L739" s="26"/>
      <c r="M739" t="s">
        <v>8221</v>
      </c>
      <c r="N739" s="24">
        <v>3</v>
      </c>
      <c r="O739" s="25">
        <f t="shared" si="69"/>
        <v>-14.709803921568628</v>
      </c>
      <c r="P739" s="20">
        <f t="shared" si="70"/>
        <v>216.3783314109958</v>
      </c>
      <c r="R739" s="17">
        <f t="shared" si="71"/>
        <v>-0.23946978474057207</v>
      </c>
    </row>
    <row r="740" spans="5:18" x14ac:dyDescent="0.2">
      <c r="E740" s="26"/>
      <c r="F740" t="s">
        <v>8219</v>
      </c>
      <c r="G740" s="24">
        <v>38</v>
      </c>
      <c r="H740" s="25">
        <f t="shared" si="66"/>
        <v>-156.42517162471395</v>
      </c>
      <c r="I740" s="20">
        <f t="shared" si="67"/>
        <v>24468.834317821216</v>
      </c>
      <c r="K740" s="17">
        <f t="shared" si="68"/>
        <v>-0.1852722214404755</v>
      </c>
      <c r="L740" s="26"/>
      <c r="M740" t="s">
        <v>8221</v>
      </c>
      <c r="N740" s="24">
        <v>3</v>
      </c>
      <c r="O740" s="25">
        <f t="shared" si="69"/>
        <v>-14.709803921568628</v>
      </c>
      <c r="P740" s="20">
        <f t="shared" si="70"/>
        <v>216.3783314109958</v>
      </c>
      <c r="R740" s="17">
        <f t="shared" si="71"/>
        <v>-0.23946978474057207</v>
      </c>
    </row>
    <row r="741" spans="5:18" x14ac:dyDescent="0.2">
      <c r="E741" s="26"/>
      <c r="F741" t="s">
        <v>8219</v>
      </c>
      <c r="G741" s="24">
        <v>38</v>
      </c>
      <c r="H741" s="25">
        <f t="shared" si="66"/>
        <v>-156.42517162471395</v>
      </c>
      <c r="I741" s="20">
        <f t="shared" si="67"/>
        <v>24468.834317821216</v>
      </c>
      <c r="K741" s="17">
        <f t="shared" si="68"/>
        <v>-0.1852722214404755</v>
      </c>
      <c r="L741" s="26"/>
      <c r="M741" t="s">
        <v>8221</v>
      </c>
      <c r="N741" s="24">
        <v>3</v>
      </c>
      <c r="O741" s="25">
        <f t="shared" si="69"/>
        <v>-14.709803921568628</v>
      </c>
      <c r="P741" s="20">
        <f t="shared" si="70"/>
        <v>216.3783314109958</v>
      </c>
      <c r="R741" s="17">
        <f t="shared" si="71"/>
        <v>-0.23946978474057207</v>
      </c>
    </row>
    <row r="742" spans="5:18" x14ac:dyDescent="0.2">
      <c r="E742" s="26"/>
      <c r="F742" t="s">
        <v>8219</v>
      </c>
      <c r="G742" s="24">
        <v>38</v>
      </c>
      <c r="H742" s="25">
        <f t="shared" si="66"/>
        <v>-156.42517162471395</v>
      </c>
      <c r="I742" s="20">
        <f t="shared" si="67"/>
        <v>24468.834317821216</v>
      </c>
      <c r="K742" s="17">
        <f t="shared" si="68"/>
        <v>-0.1852722214404755</v>
      </c>
      <c r="L742" s="26"/>
      <c r="M742" t="s">
        <v>8221</v>
      </c>
      <c r="N742" s="24">
        <v>3</v>
      </c>
      <c r="O742" s="25">
        <f t="shared" si="69"/>
        <v>-14.709803921568628</v>
      </c>
      <c r="P742" s="20">
        <f t="shared" si="70"/>
        <v>216.3783314109958</v>
      </c>
      <c r="R742" s="17">
        <f t="shared" si="71"/>
        <v>-0.23946978474057207</v>
      </c>
    </row>
    <row r="743" spans="5:18" x14ac:dyDescent="0.2">
      <c r="E743" s="26"/>
      <c r="F743" t="s">
        <v>8219</v>
      </c>
      <c r="G743" s="24">
        <v>38</v>
      </c>
      <c r="H743" s="25">
        <f t="shared" si="66"/>
        <v>-156.42517162471395</v>
      </c>
      <c r="I743" s="20">
        <f t="shared" si="67"/>
        <v>24468.834317821216</v>
      </c>
      <c r="K743" s="17">
        <f t="shared" si="68"/>
        <v>-0.1852722214404755</v>
      </c>
      <c r="L743" s="26"/>
      <c r="M743" t="s">
        <v>8221</v>
      </c>
      <c r="N743" s="24">
        <v>3</v>
      </c>
      <c r="O743" s="25">
        <f t="shared" si="69"/>
        <v>-14.709803921568628</v>
      </c>
      <c r="P743" s="20">
        <f t="shared" si="70"/>
        <v>216.3783314109958</v>
      </c>
      <c r="R743" s="17">
        <f t="shared" si="71"/>
        <v>-0.23946978474057207</v>
      </c>
    </row>
    <row r="744" spans="5:18" x14ac:dyDescent="0.2">
      <c r="E744" s="26"/>
      <c r="F744" t="s">
        <v>8219</v>
      </c>
      <c r="G744" s="24">
        <v>38</v>
      </c>
      <c r="H744" s="25">
        <f t="shared" si="66"/>
        <v>-156.42517162471395</v>
      </c>
      <c r="I744" s="20">
        <f t="shared" si="67"/>
        <v>24468.834317821216</v>
      </c>
      <c r="K744" s="17">
        <f t="shared" si="68"/>
        <v>-0.1852722214404755</v>
      </c>
      <c r="L744" s="26"/>
      <c r="M744" t="s">
        <v>8221</v>
      </c>
      <c r="N744" s="24">
        <v>3</v>
      </c>
      <c r="O744" s="25">
        <f t="shared" si="69"/>
        <v>-14.709803921568628</v>
      </c>
      <c r="P744" s="20">
        <f t="shared" si="70"/>
        <v>216.3783314109958</v>
      </c>
      <c r="R744" s="17">
        <f t="shared" si="71"/>
        <v>-0.23946978474057207</v>
      </c>
    </row>
    <row r="745" spans="5:18" x14ac:dyDescent="0.2">
      <c r="E745" s="26"/>
      <c r="F745" t="s">
        <v>8219</v>
      </c>
      <c r="G745" s="24">
        <v>38</v>
      </c>
      <c r="H745" s="25">
        <f t="shared" si="66"/>
        <v>-156.42517162471395</v>
      </c>
      <c r="I745" s="20">
        <f t="shared" si="67"/>
        <v>24468.834317821216</v>
      </c>
      <c r="K745" s="17">
        <f t="shared" si="68"/>
        <v>-0.1852722214404755</v>
      </c>
      <c r="L745" s="26"/>
      <c r="M745" t="s">
        <v>8221</v>
      </c>
      <c r="N745" s="24">
        <v>3</v>
      </c>
      <c r="O745" s="25">
        <f t="shared" si="69"/>
        <v>-14.709803921568628</v>
      </c>
      <c r="P745" s="20">
        <f t="shared" si="70"/>
        <v>216.3783314109958</v>
      </c>
      <c r="R745" s="17">
        <f t="shared" si="71"/>
        <v>-0.23946978474057207</v>
      </c>
    </row>
    <row r="746" spans="5:18" x14ac:dyDescent="0.2">
      <c r="E746" s="26"/>
      <c r="F746" t="s">
        <v>8219</v>
      </c>
      <c r="G746" s="24">
        <v>38</v>
      </c>
      <c r="H746" s="25">
        <f t="shared" si="66"/>
        <v>-156.42517162471395</v>
      </c>
      <c r="I746" s="20">
        <f t="shared" si="67"/>
        <v>24468.834317821216</v>
      </c>
      <c r="K746" s="17">
        <f t="shared" si="68"/>
        <v>-0.1852722214404755</v>
      </c>
      <c r="L746" s="26"/>
      <c r="M746" t="s">
        <v>8221</v>
      </c>
      <c r="N746" s="24">
        <v>3</v>
      </c>
      <c r="O746" s="25">
        <f t="shared" si="69"/>
        <v>-14.709803921568628</v>
      </c>
      <c r="P746" s="20">
        <f t="shared" si="70"/>
        <v>216.3783314109958</v>
      </c>
      <c r="R746" s="17">
        <f t="shared" si="71"/>
        <v>-0.23946978474057207</v>
      </c>
    </row>
    <row r="747" spans="5:18" x14ac:dyDescent="0.2">
      <c r="E747" s="26"/>
      <c r="F747" t="s">
        <v>8219</v>
      </c>
      <c r="G747" s="24">
        <v>38</v>
      </c>
      <c r="H747" s="25">
        <f t="shared" si="66"/>
        <v>-156.42517162471395</v>
      </c>
      <c r="I747" s="20">
        <f t="shared" si="67"/>
        <v>24468.834317821216</v>
      </c>
      <c r="K747" s="17">
        <f t="shared" si="68"/>
        <v>-0.1852722214404755</v>
      </c>
      <c r="L747" s="26"/>
      <c r="M747" t="s">
        <v>8221</v>
      </c>
      <c r="N747" s="24">
        <v>3</v>
      </c>
      <c r="O747" s="25">
        <f t="shared" si="69"/>
        <v>-14.709803921568628</v>
      </c>
      <c r="P747" s="20">
        <f t="shared" si="70"/>
        <v>216.3783314109958</v>
      </c>
      <c r="R747" s="17">
        <f t="shared" si="71"/>
        <v>-0.23946978474057207</v>
      </c>
    </row>
    <row r="748" spans="5:18" x14ac:dyDescent="0.2">
      <c r="E748" s="26"/>
      <c r="F748" t="s">
        <v>8219</v>
      </c>
      <c r="G748" s="24">
        <v>38</v>
      </c>
      <c r="H748" s="25">
        <f t="shared" si="66"/>
        <v>-156.42517162471395</v>
      </c>
      <c r="I748" s="20">
        <f t="shared" si="67"/>
        <v>24468.834317821216</v>
      </c>
      <c r="K748" s="17">
        <f t="shared" si="68"/>
        <v>-0.1852722214404755</v>
      </c>
      <c r="L748" s="26"/>
      <c r="M748" t="s">
        <v>8221</v>
      </c>
      <c r="N748" s="24">
        <v>3</v>
      </c>
      <c r="O748" s="25">
        <f t="shared" si="69"/>
        <v>-14.709803921568628</v>
      </c>
      <c r="P748" s="20">
        <f t="shared" si="70"/>
        <v>216.3783314109958</v>
      </c>
      <c r="R748" s="17">
        <f t="shared" si="71"/>
        <v>-0.23946978474057207</v>
      </c>
    </row>
    <row r="749" spans="5:18" x14ac:dyDescent="0.2">
      <c r="E749" s="26"/>
      <c r="F749" t="s">
        <v>8219</v>
      </c>
      <c r="G749" s="24">
        <v>39</v>
      </c>
      <c r="H749" s="25">
        <f t="shared" si="66"/>
        <v>-155.42517162471395</v>
      </c>
      <c r="I749" s="20">
        <f t="shared" si="67"/>
        <v>24156.983974571787</v>
      </c>
      <c r="K749" s="17">
        <f t="shared" si="68"/>
        <v>-0.18408780706831188</v>
      </c>
      <c r="L749" s="26"/>
      <c r="M749" t="s">
        <v>8221</v>
      </c>
      <c r="N749" s="24">
        <v>3</v>
      </c>
      <c r="O749" s="25">
        <f t="shared" si="69"/>
        <v>-14.709803921568628</v>
      </c>
      <c r="P749" s="20">
        <f t="shared" si="70"/>
        <v>216.3783314109958</v>
      </c>
      <c r="R749" s="17">
        <f t="shared" si="71"/>
        <v>-0.23946978474057207</v>
      </c>
    </row>
    <row r="750" spans="5:18" x14ac:dyDescent="0.2">
      <c r="E750" s="26"/>
      <c r="F750" t="s">
        <v>8219</v>
      </c>
      <c r="G750" s="24">
        <v>39</v>
      </c>
      <c r="H750" s="25">
        <f t="shared" si="66"/>
        <v>-155.42517162471395</v>
      </c>
      <c r="I750" s="20">
        <f t="shared" si="67"/>
        <v>24156.983974571787</v>
      </c>
      <c r="K750" s="17">
        <f t="shared" si="68"/>
        <v>-0.18408780706831188</v>
      </c>
      <c r="L750" s="26"/>
      <c r="M750" t="s">
        <v>8221</v>
      </c>
      <c r="N750" s="24">
        <v>3</v>
      </c>
      <c r="O750" s="25">
        <f t="shared" si="69"/>
        <v>-14.709803921568628</v>
      </c>
      <c r="P750" s="20">
        <f t="shared" si="70"/>
        <v>216.3783314109958</v>
      </c>
      <c r="R750" s="17">
        <f t="shared" si="71"/>
        <v>-0.23946978474057207</v>
      </c>
    </row>
    <row r="751" spans="5:18" x14ac:dyDescent="0.2">
      <c r="E751" s="26"/>
      <c r="F751" t="s">
        <v>8219</v>
      </c>
      <c r="G751" s="24">
        <v>39</v>
      </c>
      <c r="H751" s="25">
        <f t="shared" si="66"/>
        <v>-155.42517162471395</v>
      </c>
      <c r="I751" s="20">
        <f t="shared" si="67"/>
        <v>24156.983974571787</v>
      </c>
      <c r="K751" s="17">
        <f t="shared" si="68"/>
        <v>-0.18408780706831188</v>
      </c>
      <c r="L751" s="26"/>
      <c r="M751" t="s">
        <v>8221</v>
      </c>
      <c r="N751" s="24">
        <v>3</v>
      </c>
      <c r="O751" s="25">
        <f t="shared" si="69"/>
        <v>-14.709803921568628</v>
      </c>
      <c r="P751" s="20">
        <f t="shared" si="70"/>
        <v>216.3783314109958</v>
      </c>
      <c r="R751" s="17">
        <f t="shared" si="71"/>
        <v>-0.23946978474057207</v>
      </c>
    </row>
    <row r="752" spans="5:18" x14ac:dyDescent="0.2">
      <c r="E752" s="26"/>
      <c r="F752" t="s">
        <v>8219</v>
      </c>
      <c r="G752" s="24">
        <v>39</v>
      </c>
      <c r="H752" s="25">
        <f t="shared" si="66"/>
        <v>-155.42517162471395</v>
      </c>
      <c r="I752" s="20">
        <f t="shared" si="67"/>
        <v>24156.983974571787</v>
      </c>
      <c r="K752" s="17">
        <f t="shared" si="68"/>
        <v>-0.18408780706831188</v>
      </c>
      <c r="L752" s="26"/>
      <c r="M752" t="s">
        <v>8221</v>
      </c>
      <c r="N752" s="24">
        <v>3</v>
      </c>
      <c r="O752" s="25">
        <f t="shared" si="69"/>
        <v>-14.709803921568628</v>
      </c>
      <c r="P752" s="20">
        <f t="shared" si="70"/>
        <v>216.3783314109958</v>
      </c>
      <c r="R752" s="17">
        <f t="shared" si="71"/>
        <v>-0.23946978474057207</v>
      </c>
    </row>
    <row r="753" spans="5:18" x14ac:dyDescent="0.2">
      <c r="E753" s="26"/>
      <c r="F753" t="s">
        <v>8219</v>
      </c>
      <c r="G753" s="24">
        <v>39</v>
      </c>
      <c r="H753" s="25">
        <f t="shared" si="66"/>
        <v>-155.42517162471395</v>
      </c>
      <c r="I753" s="20">
        <f t="shared" si="67"/>
        <v>24156.983974571787</v>
      </c>
      <c r="K753" s="17">
        <f t="shared" si="68"/>
        <v>-0.18408780706831188</v>
      </c>
      <c r="L753" s="26"/>
      <c r="M753" t="s">
        <v>8221</v>
      </c>
      <c r="N753" s="24">
        <v>4</v>
      </c>
      <c r="O753" s="25">
        <f t="shared" si="69"/>
        <v>-13.709803921568628</v>
      </c>
      <c r="P753" s="20">
        <f t="shared" si="70"/>
        <v>187.95872356785856</v>
      </c>
      <c r="R753" s="17">
        <f t="shared" si="71"/>
        <v>-0.22319018060598239</v>
      </c>
    </row>
    <row r="754" spans="5:18" x14ac:dyDescent="0.2">
      <c r="E754" s="26"/>
      <c r="F754" t="s">
        <v>8219</v>
      </c>
      <c r="G754" s="24">
        <v>39</v>
      </c>
      <c r="H754" s="25">
        <f t="shared" si="66"/>
        <v>-155.42517162471395</v>
      </c>
      <c r="I754" s="20">
        <f t="shared" si="67"/>
        <v>24156.983974571787</v>
      </c>
      <c r="K754" s="17">
        <f t="shared" si="68"/>
        <v>-0.18408780706831188</v>
      </c>
      <c r="L754" s="26"/>
      <c r="M754" t="s">
        <v>8221</v>
      </c>
      <c r="N754" s="24">
        <v>4</v>
      </c>
      <c r="O754" s="25">
        <f t="shared" si="69"/>
        <v>-13.709803921568628</v>
      </c>
      <c r="P754" s="20">
        <f t="shared" si="70"/>
        <v>187.95872356785856</v>
      </c>
      <c r="R754" s="17">
        <f t="shared" si="71"/>
        <v>-0.22319018060598239</v>
      </c>
    </row>
    <row r="755" spans="5:18" x14ac:dyDescent="0.2">
      <c r="E755" s="26"/>
      <c r="F755" t="s">
        <v>8219</v>
      </c>
      <c r="G755" s="24">
        <v>39</v>
      </c>
      <c r="H755" s="25">
        <f t="shared" si="66"/>
        <v>-155.42517162471395</v>
      </c>
      <c r="I755" s="20">
        <f t="shared" si="67"/>
        <v>24156.983974571787</v>
      </c>
      <c r="K755" s="17">
        <f t="shared" si="68"/>
        <v>-0.18408780706831188</v>
      </c>
      <c r="L755" s="26"/>
      <c r="M755" t="s">
        <v>8221</v>
      </c>
      <c r="N755" s="24">
        <v>4</v>
      </c>
      <c r="O755" s="25">
        <f t="shared" si="69"/>
        <v>-13.709803921568628</v>
      </c>
      <c r="P755" s="20">
        <f t="shared" si="70"/>
        <v>187.95872356785856</v>
      </c>
      <c r="R755" s="17">
        <f t="shared" si="71"/>
        <v>-0.22319018060598239</v>
      </c>
    </row>
    <row r="756" spans="5:18" x14ac:dyDescent="0.2">
      <c r="E756" s="26"/>
      <c r="F756" t="s">
        <v>8219</v>
      </c>
      <c r="G756" s="24">
        <v>39</v>
      </c>
      <c r="H756" s="25">
        <f t="shared" si="66"/>
        <v>-155.42517162471395</v>
      </c>
      <c r="I756" s="20">
        <f t="shared" si="67"/>
        <v>24156.983974571787</v>
      </c>
      <c r="K756" s="17">
        <f t="shared" si="68"/>
        <v>-0.18408780706831188</v>
      </c>
      <c r="L756" s="26"/>
      <c r="M756" t="s">
        <v>8221</v>
      </c>
      <c r="N756" s="24">
        <v>4</v>
      </c>
      <c r="O756" s="25">
        <f t="shared" si="69"/>
        <v>-13.709803921568628</v>
      </c>
      <c r="P756" s="20">
        <f t="shared" si="70"/>
        <v>187.95872356785856</v>
      </c>
      <c r="R756" s="17">
        <f t="shared" si="71"/>
        <v>-0.22319018060598239</v>
      </c>
    </row>
    <row r="757" spans="5:18" x14ac:dyDescent="0.2">
      <c r="E757" s="26"/>
      <c r="F757" t="s">
        <v>8219</v>
      </c>
      <c r="G757" s="24">
        <v>39</v>
      </c>
      <c r="H757" s="25">
        <f t="shared" si="66"/>
        <v>-155.42517162471395</v>
      </c>
      <c r="I757" s="20">
        <f t="shared" si="67"/>
        <v>24156.983974571787</v>
      </c>
      <c r="K757" s="17">
        <f t="shared" si="68"/>
        <v>-0.18408780706831188</v>
      </c>
      <c r="L757" s="26"/>
      <c r="M757" t="s">
        <v>8221</v>
      </c>
      <c r="N757" s="24">
        <v>4</v>
      </c>
      <c r="O757" s="25">
        <f t="shared" si="69"/>
        <v>-13.709803921568628</v>
      </c>
      <c r="P757" s="20">
        <f t="shared" si="70"/>
        <v>187.95872356785856</v>
      </c>
      <c r="R757" s="17">
        <f t="shared" si="71"/>
        <v>-0.22319018060598239</v>
      </c>
    </row>
    <row r="758" spans="5:18" x14ac:dyDescent="0.2">
      <c r="E758" s="26"/>
      <c r="F758" t="s">
        <v>8219</v>
      </c>
      <c r="G758" s="24">
        <v>39</v>
      </c>
      <c r="H758" s="25">
        <f t="shared" si="66"/>
        <v>-155.42517162471395</v>
      </c>
      <c r="I758" s="20">
        <f t="shared" si="67"/>
        <v>24156.983974571787</v>
      </c>
      <c r="K758" s="17">
        <f t="shared" si="68"/>
        <v>-0.18408780706831188</v>
      </c>
      <c r="L758" s="26"/>
      <c r="M758" t="s">
        <v>8221</v>
      </c>
      <c r="N758" s="24">
        <v>4</v>
      </c>
      <c r="O758" s="25">
        <f t="shared" si="69"/>
        <v>-13.709803921568628</v>
      </c>
      <c r="P758" s="20">
        <f t="shared" si="70"/>
        <v>187.95872356785856</v>
      </c>
      <c r="R758" s="17">
        <f t="shared" si="71"/>
        <v>-0.22319018060598239</v>
      </c>
    </row>
    <row r="759" spans="5:18" x14ac:dyDescent="0.2">
      <c r="E759" s="26"/>
      <c r="F759" t="s">
        <v>8219</v>
      </c>
      <c r="G759" s="24">
        <v>39</v>
      </c>
      <c r="H759" s="25">
        <f t="shared" si="66"/>
        <v>-155.42517162471395</v>
      </c>
      <c r="I759" s="20">
        <f t="shared" si="67"/>
        <v>24156.983974571787</v>
      </c>
      <c r="K759" s="17">
        <f t="shared" si="68"/>
        <v>-0.18408780706831188</v>
      </c>
      <c r="L759" s="26"/>
      <c r="M759" t="s">
        <v>8221</v>
      </c>
      <c r="N759" s="24">
        <v>4</v>
      </c>
      <c r="O759" s="25">
        <f t="shared" si="69"/>
        <v>-13.709803921568628</v>
      </c>
      <c r="P759" s="20">
        <f t="shared" si="70"/>
        <v>187.95872356785856</v>
      </c>
      <c r="R759" s="17">
        <f t="shared" si="71"/>
        <v>-0.22319018060598239</v>
      </c>
    </row>
    <row r="760" spans="5:18" x14ac:dyDescent="0.2">
      <c r="E760" s="26"/>
      <c r="F760" t="s">
        <v>8219</v>
      </c>
      <c r="G760" s="24">
        <v>39</v>
      </c>
      <c r="H760" s="25">
        <f t="shared" si="66"/>
        <v>-155.42517162471395</v>
      </c>
      <c r="I760" s="20">
        <f t="shared" si="67"/>
        <v>24156.983974571787</v>
      </c>
      <c r="K760" s="17">
        <f t="shared" si="68"/>
        <v>-0.18408780706831188</v>
      </c>
      <c r="L760" s="26"/>
      <c r="M760" t="s">
        <v>8221</v>
      </c>
      <c r="N760" s="24">
        <v>4</v>
      </c>
      <c r="O760" s="25">
        <f t="shared" si="69"/>
        <v>-13.709803921568628</v>
      </c>
      <c r="P760" s="20">
        <f t="shared" si="70"/>
        <v>187.95872356785856</v>
      </c>
      <c r="R760" s="17">
        <f t="shared" si="71"/>
        <v>-0.22319018060598239</v>
      </c>
    </row>
    <row r="761" spans="5:18" x14ac:dyDescent="0.2">
      <c r="E761" s="26"/>
      <c r="F761" t="s">
        <v>8219</v>
      </c>
      <c r="G761" s="24">
        <v>39</v>
      </c>
      <c r="H761" s="25">
        <f t="shared" si="66"/>
        <v>-155.42517162471395</v>
      </c>
      <c r="I761" s="20">
        <f t="shared" si="67"/>
        <v>24156.983974571787</v>
      </c>
      <c r="K761" s="17">
        <f t="shared" si="68"/>
        <v>-0.18408780706831188</v>
      </c>
      <c r="L761" s="26"/>
      <c r="M761" t="s">
        <v>8221</v>
      </c>
      <c r="N761" s="24">
        <v>4</v>
      </c>
      <c r="O761" s="25">
        <f t="shared" si="69"/>
        <v>-13.709803921568628</v>
      </c>
      <c r="P761" s="20">
        <f t="shared" si="70"/>
        <v>187.95872356785856</v>
      </c>
      <c r="R761" s="17">
        <f t="shared" si="71"/>
        <v>-0.22319018060598239</v>
      </c>
    </row>
    <row r="762" spans="5:18" x14ac:dyDescent="0.2">
      <c r="E762" s="26"/>
      <c r="F762" t="s">
        <v>8219</v>
      </c>
      <c r="G762" s="24">
        <v>39</v>
      </c>
      <c r="H762" s="25">
        <f t="shared" si="66"/>
        <v>-155.42517162471395</v>
      </c>
      <c r="I762" s="20">
        <f t="shared" si="67"/>
        <v>24156.983974571787</v>
      </c>
      <c r="K762" s="17">
        <f t="shared" si="68"/>
        <v>-0.18408780706831188</v>
      </c>
      <c r="L762" s="26"/>
      <c r="M762" t="s">
        <v>8221</v>
      </c>
      <c r="N762" s="24">
        <v>4</v>
      </c>
      <c r="O762" s="25">
        <f t="shared" si="69"/>
        <v>-13.709803921568628</v>
      </c>
      <c r="P762" s="20">
        <f t="shared" si="70"/>
        <v>187.95872356785856</v>
      </c>
      <c r="R762" s="17">
        <f t="shared" si="71"/>
        <v>-0.22319018060598239</v>
      </c>
    </row>
    <row r="763" spans="5:18" x14ac:dyDescent="0.2">
      <c r="E763" s="26"/>
      <c r="F763" t="s">
        <v>8219</v>
      </c>
      <c r="G763" s="24">
        <v>39</v>
      </c>
      <c r="H763" s="25">
        <f t="shared" si="66"/>
        <v>-155.42517162471395</v>
      </c>
      <c r="I763" s="20">
        <f t="shared" si="67"/>
        <v>24156.983974571787</v>
      </c>
      <c r="K763" s="17">
        <f t="shared" si="68"/>
        <v>-0.18408780706831188</v>
      </c>
      <c r="L763" s="26"/>
      <c r="M763" t="s">
        <v>8221</v>
      </c>
      <c r="N763" s="24">
        <v>4</v>
      </c>
      <c r="O763" s="25">
        <f t="shared" si="69"/>
        <v>-13.709803921568628</v>
      </c>
      <c r="P763" s="20">
        <f t="shared" si="70"/>
        <v>187.95872356785856</v>
      </c>
      <c r="R763" s="17">
        <f t="shared" si="71"/>
        <v>-0.22319018060598239</v>
      </c>
    </row>
    <row r="764" spans="5:18" x14ac:dyDescent="0.2">
      <c r="E764" s="26"/>
      <c r="F764" t="s">
        <v>8219</v>
      </c>
      <c r="G764" s="24">
        <v>39</v>
      </c>
      <c r="H764" s="25">
        <f t="shared" si="66"/>
        <v>-155.42517162471395</v>
      </c>
      <c r="I764" s="20">
        <f t="shared" si="67"/>
        <v>24156.983974571787</v>
      </c>
      <c r="K764" s="17">
        <f t="shared" si="68"/>
        <v>-0.18408780706831188</v>
      </c>
      <c r="L764" s="26"/>
      <c r="M764" t="s">
        <v>8221</v>
      </c>
      <c r="N764" s="24">
        <v>4</v>
      </c>
      <c r="O764" s="25">
        <f t="shared" si="69"/>
        <v>-13.709803921568628</v>
      </c>
      <c r="P764" s="20">
        <f t="shared" si="70"/>
        <v>187.95872356785856</v>
      </c>
      <c r="R764" s="17">
        <f t="shared" si="71"/>
        <v>-0.22319018060598239</v>
      </c>
    </row>
    <row r="765" spans="5:18" x14ac:dyDescent="0.2">
      <c r="E765" s="26"/>
      <c r="F765" t="s">
        <v>8219</v>
      </c>
      <c r="G765" s="24">
        <v>39</v>
      </c>
      <c r="H765" s="25">
        <f t="shared" si="66"/>
        <v>-155.42517162471395</v>
      </c>
      <c r="I765" s="20">
        <f t="shared" si="67"/>
        <v>24156.983974571787</v>
      </c>
      <c r="K765" s="17">
        <f t="shared" si="68"/>
        <v>-0.18408780706831188</v>
      </c>
      <c r="L765" s="26"/>
      <c r="M765" t="s">
        <v>8221</v>
      </c>
      <c r="N765" s="24">
        <v>4</v>
      </c>
      <c r="O765" s="25">
        <f t="shared" si="69"/>
        <v>-13.709803921568628</v>
      </c>
      <c r="P765" s="20">
        <f t="shared" si="70"/>
        <v>187.95872356785856</v>
      </c>
      <c r="R765" s="17">
        <f t="shared" si="71"/>
        <v>-0.22319018060598239</v>
      </c>
    </row>
    <row r="766" spans="5:18" x14ac:dyDescent="0.2">
      <c r="E766" s="26"/>
      <c r="F766" t="s">
        <v>8219</v>
      </c>
      <c r="G766" s="24">
        <v>40</v>
      </c>
      <c r="H766" s="25">
        <f t="shared" si="66"/>
        <v>-154.42517162471395</v>
      </c>
      <c r="I766" s="20">
        <f t="shared" si="67"/>
        <v>23847.133631322358</v>
      </c>
      <c r="K766" s="17">
        <f t="shared" si="68"/>
        <v>-0.18290339269614822</v>
      </c>
      <c r="L766" s="26"/>
      <c r="M766" t="s">
        <v>8221</v>
      </c>
      <c r="N766" s="24">
        <v>4</v>
      </c>
      <c r="O766" s="25">
        <f t="shared" si="69"/>
        <v>-13.709803921568628</v>
      </c>
      <c r="P766" s="20">
        <f t="shared" si="70"/>
        <v>187.95872356785856</v>
      </c>
      <c r="R766" s="17">
        <f t="shared" si="71"/>
        <v>-0.22319018060598239</v>
      </c>
    </row>
    <row r="767" spans="5:18" x14ac:dyDescent="0.2">
      <c r="E767" s="26"/>
      <c r="F767" t="s">
        <v>8219</v>
      </c>
      <c r="G767" s="24">
        <v>40</v>
      </c>
      <c r="H767" s="25">
        <f t="shared" si="66"/>
        <v>-154.42517162471395</v>
      </c>
      <c r="I767" s="20">
        <f t="shared" si="67"/>
        <v>23847.133631322358</v>
      </c>
      <c r="K767" s="17">
        <f t="shared" si="68"/>
        <v>-0.18290339269614822</v>
      </c>
      <c r="L767" s="26"/>
      <c r="M767" t="s">
        <v>8221</v>
      </c>
      <c r="N767" s="24">
        <v>4</v>
      </c>
      <c r="O767" s="25">
        <f t="shared" si="69"/>
        <v>-13.709803921568628</v>
      </c>
      <c r="P767" s="20">
        <f t="shared" si="70"/>
        <v>187.95872356785856</v>
      </c>
      <c r="R767" s="17">
        <f t="shared" si="71"/>
        <v>-0.22319018060598239</v>
      </c>
    </row>
    <row r="768" spans="5:18" x14ac:dyDescent="0.2">
      <c r="E768" s="26"/>
      <c r="F768" t="s">
        <v>8219</v>
      </c>
      <c r="G768" s="24">
        <v>40</v>
      </c>
      <c r="H768" s="25">
        <f t="shared" si="66"/>
        <v>-154.42517162471395</v>
      </c>
      <c r="I768" s="20">
        <f t="shared" si="67"/>
        <v>23847.133631322358</v>
      </c>
      <c r="K768" s="17">
        <f t="shared" si="68"/>
        <v>-0.18290339269614822</v>
      </c>
      <c r="L768" s="26"/>
      <c r="M768" t="s">
        <v>8221</v>
      </c>
      <c r="N768" s="24">
        <v>4</v>
      </c>
      <c r="O768" s="25">
        <f t="shared" si="69"/>
        <v>-13.709803921568628</v>
      </c>
      <c r="P768" s="20">
        <f t="shared" si="70"/>
        <v>187.95872356785856</v>
      </c>
      <c r="R768" s="17">
        <f t="shared" si="71"/>
        <v>-0.22319018060598239</v>
      </c>
    </row>
    <row r="769" spans="5:18" x14ac:dyDescent="0.2">
      <c r="E769" s="26"/>
      <c r="F769" t="s">
        <v>8219</v>
      </c>
      <c r="G769" s="24">
        <v>40</v>
      </c>
      <c r="H769" s="25">
        <f t="shared" si="66"/>
        <v>-154.42517162471395</v>
      </c>
      <c r="I769" s="20">
        <f t="shared" si="67"/>
        <v>23847.133631322358</v>
      </c>
      <c r="K769" s="17">
        <f t="shared" si="68"/>
        <v>-0.18290339269614822</v>
      </c>
      <c r="L769" s="26"/>
      <c r="M769" t="s">
        <v>8221</v>
      </c>
      <c r="N769" s="24">
        <v>4</v>
      </c>
      <c r="O769" s="25">
        <f t="shared" si="69"/>
        <v>-13.709803921568628</v>
      </c>
      <c r="P769" s="20">
        <f t="shared" si="70"/>
        <v>187.95872356785856</v>
      </c>
      <c r="R769" s="17">
        <f t="shared" si="71"/>
        <v>-0.22319018060598239</v>
      </c>
    </row>
    <row r="770" spans="5:18" x14ac:dyDescent="0.2">
      <c r="E770" s="26"/>
      <c r="F770" t="s">
        <v>8219</v>
      </c>
      <c r="G770" s="24">
        <v>40</v>
      </c>
      <c r="H770" s="25">
        <f t="shared" si="66"/>
        <v>-154.42517162471395</v>
      </c>
      <c r="I770" s="20">
        <f t="shared" si="67"/>
        <v>23847.133631322358</v>
      </c>
      <c r="K770" s="17">
        <f t="shared" si="68"/>
        <v>-0.18290339269614822</v>
      </c>
      <c r="L770" s="26"/>
      <c r="M770" t="s">
        <v>8221</v>
      </c>
      <c r="N770" s="24">
        <v>4</v>
      </c>
      <c r="O770" s="25">
        <f t="shared" si="69"/>
        <v>-13.709803921568628</v>
      </c>
      <c r="P770" s="20">
        <f t="shared" si="70"/>
        <v>187.95872356785856</v>
      </c>
      <c r="R770" s="17">
        <f t="shared" si="71"/>
        <v>-0.22319018060598239</v>
      </c>
    </row>
    <row r="771" spans="5:18" x14ac:dyDescent="0.2">
      <c r="E771" s="26"/>
      <c r="F771" t="s">
        <v>8219</v>
      </c>
      <c r="G771" s="24">
        <v>40</v>
      </c>
      <c r="H771" s="25">
        <f t="shared" ref="H771:H834" si="72">G771-$B$3</f>
        <v>-154.42517162471395</v>
      </c>
      <c r="I771" s="20">
        <f t="shared" ref="I771:I834" si="73">POWER(H771,2)</f>
        <v>23847.133631322358</v>
      </c>
      <c r="K771" s="17">
        <f t="shared" ref="K771:K834" si="74">(G771-$B$3)/$B$8</f>
        <v>-0.18290339269614822</v>
      </c>
      <c r="L771" s="26"/>
      <c r="M771" t="s">
        <v>8221</v>
      </c>
      <c r="N771" s="24">
        <v>4</v>
      </c>
      <c r="O771" s="25">
        <f t="shared" ref="O771:O834" si="75">N771-$C$3</f>
        <v>-13.709803921568628</v>
      </c>
      <c r="P771" s="20">
        <f t="shared" ref="P771:P834" si="76">POWER(O771,2)</f>
        <v>187.95872356785856</v>
      </c>
      <c r="R771" s="17">
        <f t="shared" ref="R771:R834" si="77">(N771-$C$3)/$C$8</f>
        <v>-0.22319018060598239</v>
      </c>
    </row>
    <row r="772" spans="5:18" x14ac:dyDescent="0.2">
      <c r="E772" s="26"/>
      <c r="F772" t="s">
        <v>8219</v>
      </c>
      <c r="G772" s="24">
        <v>40</v>
      </c>
      <c r="H772" s="25">
        <f t="shared" si="72"/>
        <v>-154.42517162471395</v>
      </c>
      <c r="I772" s="20">
        <f t="shared" si="73"/>
        <v>23847.133631322358</v>
      </c>
      <c r="K772" s="17">
        <f t="shared" si="74"/>
        <v>-0.18290339269614822</v>
      </c>
      <c r="L772" s="26"/>
      <c r="M772" t="s">
        <v>8221</v>
      </c>
      <c r="N772" s="24">
        <v>4</v>
      </c>
      <c r="O772" s="25">
        <f t="shared" si="75"/>
        <v>-13.709803921568628</v>
      </c>
      <c r="P772" s="20">
        <f t="shared" si="76"/>
        <v>187.95872356785856</v>
      </c>
      <c r="R772" s="17">
        <f t="shared" si="77"/>
        <v>-0.22319018060598239</v>
      </c>
    </row>
    <row r="773" spans="5:18" x14ac:dyDescent="0.2">
      <c r="E773" s="26"/>
      <c r="F773" t="s">
        <v>8219</v>
      </c>
      <c r="G773" s="24">
        <v>40</v>
      </c>
      <c r="H773" s="25">
        <f t="shared" si="72"/>
        <v>-154.42517162471395</v>
      </c>
      <c r="I773" s="20">
        <f t="shared" si="73"/>
        <v>23847.133631322358</v>
      </c>
      <c r="K773" s="17">
        <f t="shared" si="74"/>
        <v>-0.18290339269614822</v>
      </c>
      <c r="L773" s="26"/>
      <c r="M773" t="s">
        <v>8221</v>
      </c>
      <c r="N773" s="24">
        <v>4</v>
      </c>
      <c r="O773" s="25">
        <f t="shared" si="75"/>
        <v>-13.709803921568628</v>
      </c>
      <c r="P773" s="20">
        <f t="shared" si="76"/>
        <v>187.95872356785856</v>
      </c>
      <c r="R773" s="17">
        <f t="shared" si="77"/>
        <v>-0.22319018060598239</v>
      </c>
    </row>
    <row r="774" spans="5:18" x14ac:dyDescent="0.2">
      <c r="E774" s="26"/>
      <c r="F774" t="s">
        <v>8219</v>
      </c>
      <c r="G774" s="24">
        <v>40</v>
      </c>
      <c r="H774" s="25">
        <f t="shared" si="72"/>
        <v>-154.42517162471395</v>
      </c>
      <c r="I774" s="20">
        <f t="shared" si="73"/>
        <v>23847.133631322358</v>
      </c>
      <c r="K774" s="17">
        <f t="shared" si="74"/>
        <v>-0.18290339269614822</v>
      </c>
      <c r="L774" s="26"/>
      <c r="M774" t="s">
        <v>8221</v>
      </c>
      <c r="N774" s="24">
        <v>4</v>
      </c>
      <c r="O774" s="25">
        <f t="shared" si="75"/>
        <v>-13.709803921568628</v>
      </c>
      <c r="P774" s="20">
        <f t="shared" si="76"/>
        <v>187.95872356785856</v>
      </c>
      <c r="R774" s="17">
        <f t="shared" si="77"/>
        <v>-0.22319018060598239</v>
      </c>
    </row>
    <row r="775" spans="5:18" x14ac:dyDescent="0.2">
      <c r="E775" s="26"/>
      <c r="F775" t="s">
        <v>8219</v>
      </c>
      <c r="G775" s="24">
        <v>40</v>
      </c>
      <c r="H775" s="25">
        <f t="shared" si="72"/>
        <v>-154.42517162471395</v>
      </c>
      <c r="I775" s="20">
        <f t="shared" si="73"/>
        <v>23847.133631322358</v>
      </c>
      <c r="K775" s="17">
        <f t="shared" si="74"/>
        <v>-0.18290339269614822</v>
      </c>
      <c r="L775" s="26"/>
      <c r="M775" t="s">
        <v>8221</v>
      </c>
      <c r="N775" s="24">
        <v>4</v>
      </c>
      <c r="O775" s="25">
        <f t="shared" si="75"/>
        <v>-13.709803921568628</v>
      </c>
      <c r="P775" s="20">
        <f t="shared" si="76"/>
        <v>187.95872356785856</v>
      </c>
      <c r="R775" s="17">
        <f t="shared" si="77"/>
        <v>-0.22319018060598239</v>
      </c>
    </row>
    <row r="776" spans="5:18" x14ac:dyDescent="0.2">
      <c r="E776" s="26"/>
      <c r="F776" t="s">
        <v>8219</v>
      </c>
      <c r="G776" s="24">
        <v>40</v>
      </c>
      <c r="H776" s="25">
        <f t="shared" si="72"/>
        <v>-154.42517162471395</v>
      </c>
      <c r="I776" s="20">
        <f t="shared" si="73"/>
        <v>23847.133631322358</v>
      </c>
      <c r="K776" s="17">
        <f t="shared" si="74"/>
        <v>-0.18290339269614822</v>
      </c>
      <c r="L776" s="26"/>
      <c r="M776" t="s">
        <v>8221</v>
      </c>
      <c r="N776" s="24">
        <v>4</v>
      </c>
      <c r="O776" s="25">
        <f t="shared" si="75"/>
        <v>-13.709803921568628</v>
      </c>
      <c r="P776" s="20">
        <f t="shared" si="76"/>
        <v>187.95872356785856</v>
      </c>
      <c r="R776" s="17">
        <f t="shared" si="77"/>
        <v>-0.22319018060598239</v>
      </c>
    </row>
    <row r="777" spans="5:18" x14ac:dyDescent="0.2">
      <c r="E777" s="26"/>
      <c r="F777" t="s">
        <v>8219</v>
      </c>
      <c r="G777" s="24">
        <v>41</v>
      </c>
      <c r="H777" s="25">
        <f t="shared" si="72"/>
        <v>-153.42517162471395</v>
      </c>
      <c r="I777" s="20">
        <f t="shared" si="73"/>
        <v>23539.283288072933</v>
      </c>
      <c r="K777" s="17">
        <f t="shared" si="74"/>
        <v>-0.18171897832398459</v>
      </c>
      <c r="L777" s="26"/>
      <c r="M777" t="s">
        <v>8221</v>
      </c>
      <c r="N777" s="24">
        <v>4</v>
      </c>
      <c r="O777" s="25">
        <f t="shared" si="75"/>
        <v>-13.709803921568628</v>
      </c>
      <c r="P777" s="20">
        <f t="shared" si="76"/>
        <v>187.95872356785856</v>
      </c>
      <c r="R777" s="17">
        <f t="shared" si="77"/>
        <v>-0.22319018060598239</v>
      </c>
    </row>
    <row r="778" spans="5:18" x14ac:dyDescent="0.2">
      <c r="E778" s="26"/>
      <c r="F778" t="s">
        <v>8219</v>
      </c>
      <c r="G778" s="24">
        <v>41</v>
      </c>
      <c r="H778" s="25">
        <f t="shared" si="72"/>
        <v>-153.42517162471395</v>
      </c>
      <c r="I778" s="20">
        <f t="shared" si="73"/>
        <v>23539.283288072933</v>
      </c>
      <c r="K778" s="17">
        <f t="shared" si="74"/>
        <v>-0.18171897832398459</v>
      </c>
      <c r="L778" s="26"/>
      <c r="M778" t="s">
        <v>8221</v>
      </c>
      <c r="N778" s="24">
        <v>4</v>
      </c>
      <c r="O778" s="25">
        <f t="shared" si="75"/>
        <v>-13.709803921568628</v>
      </c>
      <c r="P778" s="20">
        <f t="shared" si="76"/>
        <v>187.95872356785856</v>
      </c>
      <c r="R778" s="17">
        <f t="shared" si="77"/>
        <v>-0.22319018060598239</v>
      </c>
    </row>
    <row r="779" spans="5:18" x14ac:dyDescent="0.2">
      <c r="E779" s="26"/>
      <c r="F779" t="s">
        <v>8219</v>
      </c>
      <c r="G779" s="24">
        <v>41</v>
      </c>
      <c r="H779" s="25">
        <f t="shared" si="72"/>
        <v>-153.42517162471395</v>
      </c>
      <c r="I779" s="20">
        <f t="shared" si="73"/>
        <v>23539.283288072933</v>
      </c>
      <c r="K779" s="17">
        <f t="shared" si="74"/>
        <v>-0.18171897832398459</v>
      </c>
      <c r="L779" s="26"/>
      <c r="M779" t="s">
        <v>8221</v>
      </c>
      <c r="N779" s="24">
        <v>4</v>
      </c>
      <c r="O779" s="25">
        <f t="shared" si="75"/>
        <v>-13.709803921568628</v>
      </c>
      <c r="P779" s="20">
        <f t="shared" si="76"/>
        <v>187.95872356785856</v>
      </c>
      <c r="R779" s="17">
        <f t="shared" si="77"/>
        <v>-0.22319018060598239</v>
      </c>
    </row>
    <row r="780" spans="5:18" x14ac:dyDescent="0.2">
      <c r="E780" s="26"/>
      <c r="F780" t="s">
        <v>8219</v>
      </c>
      <c r="G780" s="24">
        <v>41</v>
      </c>
      <c r="H780" s="25">
        <f t="shared" si="72"/>
        <v>-153.42517162471395</v>
      </c>
      <c r="I780" s="20">
        <f t="shared" si="73"/>
        <v>23539.283288072933</v>
      </c>
      <c r="K780" s="17">
        <f t="shared" si="74"/>
        <v>-0.18171897832398459</v>
      </c>
      <c r="L780" s="26"/>
      <c r="M780" t="s">
        <v>8221</v>
      </c>
      <c r="N780" s="24">
        <v>4</v>
      </c>
      <c r="O780" s="25">
        <f t="shared" si="75"/>
        <v>-13.709803921568628</v>
      </c>
      <c r="P780" s="20">
        <f t="shared" si="76"/>
        <v>187.95872356785856</v>
      </c>
      <c r="R780" s="17">
        <f t="shared" si="77"/>
        <v>-0.22319018060598239</v>
      </c>
    </row>
    <row r="781" spans="5:18" x14ac:dyDescent="0.2">
      <c r="E781" s="26"/>
      <c r="F781" t="s">
        <v>8219</v>
      </c>
      <c r="G781" s="24">
        <v>41</v>
      </c>
      <c r="H781" s="25">
        <f t="shared" si="72"/>
        <v>-153.42517162471395</v>
      </c>
      <c r="I781" s="20">
        <f t="shared" si="73"/>
        <v>23539.283288072933</v>
      </c>
      <c r="K781" s="17">
        <f t="shared" si="74"/>
        <v>-0.18171897832398459</v>
      </c>
      <c r="L781" s="26"/>
      <c r="M781" t="s">
        <v>8221</v>
      </c>
      <c r="N781" s="24">
        <v>4</v>
      </c>
      <c r="O781" s="25">
        <f t="shared" si="75"/>
        <v>-13.709803921568628</v>
      </c>
      <c r="P781" s="20">
        <f t="shared" si="76"/>
        <v>187.95872356785856</v>
      </c>
      <c r="R781" s="17">
        <f t="shared" si="77"/>
        <v>-0.22319018060598239</v>
      </c>
    </row>
    <row r="782" spans="5:18" x14ac:dyDescent="0.2">
      <c r="E782" s="26"/>
      <c r="F782" t="s">
        <v>8219</v>
      </c>
      <c r="G782" s="24">
        <v>41</v>
      </c>
      <c r="H782" s="25">
        <f t="shared" si="72"/>
        <v>-153.42517162471395</v>
      </c>
      <c r="I782" s="20">
        <f t="shared" si="73"/>
        <v>23539.283288072933</v>
      </c>
      <c r="K782" s="17">
        <f t="shared" si="74"/>
        <v>-0.18171897832398459</v>
      </c>
      <c r="L782" s="26"/>
      <c r="M782" t="s">
        <v>8221</v>
      </c>
      <c r="N782" s="24">
        <v>4</v>
      </c>
      <c r="O782" s="25">
        <f t="shared" si="75"/>
        <v>-13.709803921568628</v>
      </c>
      <c r="P782" s="20">
        <f t="shared" si="76"/>
        <v>187.95872356785856</v>
      </c>
      <c r="R782" s="17">
        <f t="shared" si="77"/>
        <v>-0.22319018060598239</v>
      </c>
    </row>
    <row r="783" spans="5:18" x14ac:dyDescent="0.2">
      <c r="E783" s="26"/>
      <c r="F783" t="s">
        <v>8219</v>
      </c>
      <c r="G783" s="24">
        <v>41</v>
      </c>
      <c r="H783" s="25">
        <f t="shared" si="72"/>
        <v>-153.42517162471395</v>
      </c>
      <c r="I783" s="20">
        <f t="shared" si="73"/>
        <v>23539.283288072933</v>
      </c>
      <c r="K783" s="17">
        <f t="shared" si="74"/>
        <v>-0.18171897832398459</v>
      </c>
      <c r="L783" s="26"/>
      <c r="M783" t="s">
        <v>8221</v>
      </c>
      <c r="N783" s="24">
        <v>4</v>
      </c>
      <c r="O783" s="25">
        <f t="shared" si="75"/>
        <v>-13.709803921568628</v>
      </c>
      <c r="P783" s="20">
        <f t="shared" si="76"/>
        <v>187.95872356785856</v>
      </c>
      <c r="R783" s="17">
        <f t="shared" si="77"/>
        <v>-0.22319018060598239</v>
      </c>
    </row>
    <row r="784" spans="5:18" x14ac:dyDescent="0.2">
      <c r="E784" s="26"/>
      <c r="F784" t="s">
        <v>8219</v>
      </c>
      <c r="G784" s="24">
        <v>41</v>
      </c>
      <c r="H784" s="25">
        <f t="shared" si="72"/>
        <v>-153.42517162471395</v>
      </c>
      <c r="I784" s="20">
        <f t="shared" si="73"/>
        <v>23539.283288072933</v>
      </c>
      <c r="K784" s="17">
        <f t="shared" si="74"/>
        <v>-0.18171897832398459</v>
      </c>
      <c r="L784" s="26"/>
      <c r="M784" t="s">
        <v>8221</v>
      </c>
      <c r="N784" s="24">
        <v>4</v>
      </c>
      <c r="O784" s="25">
        <f t="shared" si="75"/>
        <v>-13.709803921568628</v>
      </c>
      <c r="P784" s="20">
        <f t="shared" si="76"/>
        <v>187.95872356785856</v>
      </c>
      <c r="R784" s="17">
        <f t="shared" si="77"/>
        <v>-0.22319018060598239</v>
      </c>
    </row>
    <row r="785" spans="5:18" x14ac:dyDescent="0.2">
      <c r="E785" s="26"/>
      <c r="F785" t="s">
        <v>8219</v>
      </c>
      <c r="G785" s="24">
        <v>41</v>
      </c>
      <c r="H785" s="25">
        <f t="shared" si="72"/>
        <v>-153.42517162471395</v>
      </c>
      <c r="I785" s="20">
        <f t="shared" si="73"/>
        <v>23539.283288072933</v>
      </c>
      <c r="K785" s="17">
        <f t="shared" si="74"/>
        <v>-0.18171897832398459</v>
      </c>
      <c r="L785" s="26"/>
      <c r="M785" t="s">
        <v>8221</v>
      </c>
      <c r="N785" s="24">
        <v>4</v>
      </c>
      <c r="O785" s="25">
        <f t="shared" si="75"/>
        <v>-13.709803921568628</v>
      </c>
      <c r="P785" s="20">
        <f t="shared" si="76"/>
        <v>187.95872356785856</v>
      </c>
      <c r="R785" s="17">
        <f t="shared" si="77"/>
        <v>-0.22319018060598239</v>
      </c>
    </row>
    <row r="786" spans="5:18" x14ac:dyDescent="0.2">
      <c r="E786" s="26"/>
      <c r="F786" t="s">
        <v>8219</v>
      </c>
      <c r="G786" s="24">
        <v>41</v>
      </c>
      <c r="H786" s="25">
        <f t="shared" si="72"/>
        <v>-153.42517162471395</v>
      </c>
      <c r="I786" s="20">
        <f t="shared" si="73"/>
        <v>23539.283288072933</v>
      </c>
      <c r="K786" s="17">
        <f t="shared" si="74"/>
        <v>-0.18171897832398459</v>
      </c>
      <c r="L786" s="26"/>
      <c r="M786" t="s">
        <v>8221</v>
      </c>
      <c r="N786" s="24">
        <v>4</v>
      </c>
      <c r="O786" s="25">
        <f t="shared" si="75"/>
        <v>-13.709803921568628</v>
      </c>
      <c r="P786" s="20">
        <f t="shared" si="76"/>
        <v>187.95872356785856</v>
      </c>
      <c r="R786" s="17">
        <f t="shared" si="77"/>
        <v>-0.22319018060598239</v>
      </c>
    </row>
    <row r="787" spans="5:18" x14ac:dyDescent="0.2">
      <c r="E787" s="26"/>
      <c r="F787" t="s">
        <v>8219</v>
      </c>
      <c r="G787" s="24">
        <v>41</v>
      </c>
      <c r="H787" s="25">
        <f t="shared" si="72"/>
        <v>-153.42517162471395</v>
      </c>
      <c r="I787" s="20">
        <f t="shared" si="73"/>
        <v>23539.283288072933</v>
      </c>
      <c r="K787" s="17">
        <f t="shared" si="74"/>
        <v>-0.18171897832398459</v>
      </c>
      <c r="L787" s="26"/>
      <c r="M787" t="s">
        <v>8221</v>
      </c>
      <c r="N787" s="24">
        <v>4</v>
      </c>
      <c r="O787" s="25">
        <f t="shared" si="75"/>
        <v>-13.709803921568628</v>
      </c>
      <c r="P787" s="20">
        <f t="shared" si="76"/>
        <v>187.95872356785856</v>
      </c>
      <c r="R787" s="17">
        <f t="shared" si="77"/>
        <v>-0.22319018060598239</v>
      </c>
    </row>
    <row r="788" spans="5:18" x14ac:dyDescent="0.2">
      <c r="E788" s="26"/>
      <c r="F788" t="s">
        <v>8219</v>
      </c>
      <c r="G788" s="24">
        <v>41</v>
      </c>
      <c r="H788" s="25">
        <f t="shared" si="72"/>
        <v>-153.42517162471395</v>
      </c>
      <c r="I788" s="20">
        <f t="shared" si="73"/>
        <v>23539.283288072933</v>
      </c>
      <c r="K788" s="17">
        <f t="shared" si="74"/>
        <v>-0.18171897832398459</v>
      </c>
      <c r="L788" s="26"/>
      <c r="M788" t="s">
        <v>8221</v>
      </c>
      <c r="N788" s="24">
        <v>4</v>
      </c>
      <c r="O788" s="25">
        <f t="shared" si="75"/>
        <v>-13.709803921568628</v>
      </c>
      <c r="P788" s="20">
        <f t="shared" si="76"/>
        <v>187.95872356785856</v>
      </c>
      <c r="R788" s="17">
        <f t="shared" si="77"/>
        <v>-0.22319018060598239</v>
      </c>
    </row>
    <row r="789" spans="5:18" x14ac:dyDescent="0.2">
      <c r="E789" s="26"/>
      <c r="F789" t="s">
        <v>8219</v>
      </c>
      <c r="G789" s="24">
        <v>41</v>
      </c>
      <c r="H789" s="25">
        <f t="shared" si="72"/>
        <v>-153.42517162471395</v>
      </c>
      <c r="I789" s="20">
        <f t="shared" si="73"/>
        <v>23539.283288072933</v>
      </c>
      <c r="K789" s="17">
        <f t="shared" si="74"/>
        <v>-0.18171897832398459</v>
      </c>
      <c r="L789" s="26"/>
      <c r="M789" t="s">
        <v>8221</v>
      </c>
      <c r="N789" s="24">
        <v>4</v>
      </c>
      <c r="O789" s="25">
        <f t="shared" si="75"/>
        <v>-13.709803921568628</v>
      </c>
      <c r="P789" s="20">
        <f t="shared" si="76"/>
        <v>187.95872356785856</v>
      </c>
      <c r="R789" s="17">
        <f t="shared" si="77"/>
        <v>-0.22319018060598239</v>
      </c>
    </row>
    <row r="790" spans="5:18" x14ac:dyDescent="0.2">
      <c r="E790" s="26"/>
      <c r="F790" t="s">
        <v>8219</v>
      </c>
      <c r="G790" s="24">
        <v>41</v>
      </c>
      <c r="H790" s="25">
        <f t="shared" si="72"/>
        <v>-153.42517162471395</v>
      </c>
      <c r="I790" s="20">
        <f t="shared" si="73"/>
        <v>23539.283288072933</v>
      </c>
      <c r="K790" s="17">
        <f t="shared" si="74"/>
        <v>-0.18171897832398459</v>
      </c>
      <c r="L790" s="26"/>
      <c r="M790" t="s">
        <v>8221</v>
      </c>
      <c r="N790" s="24">
        <v>4</v>
      </c>
      <c r="O790" s="25">
        <f t="shared" si="75"/>
        <v>-13.709803921568628</v>
      </c>
      <c r="P790" s="20">
        <f t="shared" si="76"/>
        <v>187.95872356785856</v>
      </c>
      <c r="R790" s="17">
        <f t="shared" si="77"/>
        <v>-0.22319018060598239</v>
      </c>
    </row>
    <row r="791" spans="5:18" x14ac:dyDescent="0.2">
      <c r="E791" s="26"/>
      <c r="F791" t="s">
        <v>8219</v>
      </c>
      <c r="G791" s="24">
        <v>41</v>
      </c>
      <c r="H791" s="25">
        <f t="shared" si="72"/>
        <v>-153.42517162471395</v>
      </c>
      <c r="I791" s="20">
        <f t="shared" si="73"/>
        <v>23539.283288072933</v>
      </c>
      <c r="K791" s="17">
        <f t="shared" si="74"/>
        <v>-0.18171897832398459</v>
      </c>
      <c r="L791" s="26"/>
      <c r="M791" t="s">
        <v>8221</v>
      </c>
      <c r="N791" s="24">
        <v>4</v>
      </c>
      <c r="O791" s="25">
        <f t="shared" si="75"/>
        <v>-13.709803921568628</v>
      </c>
      <c r="P791" s="20">
        <f t="shared" si="76"/>
        <v>187.95872356785856</v>
      </c>
      <c r="R791" s="17">
        <f t="shared" si="77"/>
        <v>-0.22319018060598239</v>
      </c>
    </row>
    <row r="792" spans="5:18" x14ac:dyDescent="0.2">
      <c r="E792" s="26"/>
      <c r="F792" t="s">
        <v>8219</v>
      </c>
      <c r="G792" s="24">
        <v>41</v>
      </c>
      <c r="H792" s="25">
        <f t="shared" si="72"/>
        <v>-153.42517162471395</v>
      </c>
      <c r="I792" s="20">
        <f t="shared" si="73"/>
        <v>23539.283288072933</v>
      </c>
      <c r="K792" s="17">
        <f t="shared" si="74"/>
        <v>-0.18171897832398459</v>
      </c>
      <c r="L792" s="26"/>
      <c r="M792" t="s">
        <v>8221</v>
      </c>
      <c r="N792" s="24">
        <v>4</v>
      </c>
      <c r="O792" s="25">
        <f t="shared" si="75"/>
        <v>-13.709803921568628</v>
      </c>
      <c r="P792" s="20">
        <f t="shared" si="76"/>
        <v>187.95872356785856</v>
      </c>
      <c r="R792" s="17">
        <f t="shared" si="77"/>
        <v>-0.22319018060598239</v>
      </c>
    </row>
    <row r="793" spans="5:18" x14ac:dyDescent="0.2">
      <c r="E793" s="26"/>
      <c r="F793" t="s">
        <v>8219</v>
      </c>
      <c r="G793" s="24">
        <v>41</v>
      </c>
      <c r="H793" s="25">
        <f t="shared" si="72"/>
        <v>-153.42517162471395</v>
      </c>
      <c r="I793" s="20">
        <f t="shared" si="73"/>
        <v>23539.283288072933</v>
      </c>
      <c r="K793" s="17">
        <f t="shared" si="74"/>
        <v>-0.18171897832398459</v>
      </c>
      <c r="L793" s="26"/>
      <c r="M793" t="s">
        <v>8221</v>
      </c>
      <c r="N793" s="24">
        <v>4</v>
      </c>
      <c r="O793" s="25">
        <f t="shared" si="75"/>
        <v>-13.709803921568628</v>
      </c>
      <c r="P793" s="20">
        <f t="shared" si="76"/>
        <v>187.95872356785856</v>
      </c>
      <c r="R793" s="17">
        <f t="shared" si="77"/>
        <v>-0.22319018060598239</v>
      </c>
    </row>
    <row r="794" spans="5:18" x14ac:dyDescent="0.2">
      <c r="E794" s="26"/>
      <c r="F794" t="s">
        <v>8219</v>
      </c>
      <c r="G794" s="24">
        <v>41</v>
      </c>
      <c r="H794" s="25">
        <f t="shared" si="72"/>
        <v>-153.42517162471395</v>
      </c>
      <c r="I794" s="20">
        <f t="shared" si="73"/>
        <v>23539.283288072933</v>
      </c>
      <c r="K794" s="17">
        <f t="shared" si="74"/>
        <v>-0.18171897832398459</v>
      </c>
      <c r="L794" s="26"/>
      <c r="M794" t="s">
        <v>8221</v>
      </c>
      <c r="N794" s="24">
        <v>4</v>
      </c>
      <c r="O794" s="25">
        <f t="shared" si="75"/>
        <v>-13.709803921568628</v>
      </c>
      <c r="P794" s="20">
        <f t="shared" si="76"/>
        <v>187.95872356785856</v>
      </c>
      <c r="R794" s="17">
        <f t="shared" si="77"/>
        <v>-0.22319018060598239</v>
      </c>
    </row>
    <row r="795" spans="5:18" x14ac:dyDescent="0.2">
      <c r="E795" s="26"/>
      <c r="F795" t="s">
        <v>8219</v>
      </c>
      <c r="G795" s="24">
        <v>41</v>
      </c>
      <c r="H795" s="25">
        <f t="shared" si="72"/>
        <v>-153.42517162471395</v>
      </c>
      <c r="I795" s="20">
        <f t="shared" si="73"/>
        <v>23539.283288072933</v>
      </c>
      <c r="K795" s="17">
        <f t="shared" si="74"/>
        <v>-0.18171897832398459</v>
      </c>
      <c r="L795" s="26"/>
      <c r="M795" t="s">
        <v>8221</v>
      </c>
      <c r="N795" s="24">
        <v>4</v>
      </c>
      <c r="O795" s="25">
        <f t="shared" si="75"/>
        <v>-13.709803921568628</v>
      </c>
      <c r="P795" s="20">
        <f t="shared" si="76"/>
        <v>187.95872356785856</v>
      </c>
      <c r="R795" s="17">
        <f t="shared" si="77"/>
        <v>-0.22319018060598239</v>
      </c>
    </row>
    <row r="796" spans="5:18" x14ac:dyDescent="0.2">
      <c r="E796" s="26"/>
      <c r="F796" t="s">
        <v>8219</v>
      </c>
      <c r="G796" s="24">
        <v>42</v>
      </c>
      <c r="H796" s="25">
        <f t="shared" si="72"/>
        <v>-152.42517162471395</v>
      </c>
      <c r="I796" s="20">
        <f t="shared" si="73"/>
        <v>23233.432944823504</v>
      </c>
      <c r="K796" s="17">
        <f t="shared" si="74"/>
        <v>-0.18053456395182094</v>
      </c>
      <c r="L796" s="26"/>
      <c r="M796" t="s">
        <v>8221</v>
      </c>
      <c r="N796" s="24">
        <v>4</v>
      </c>
      <c r="O796" s="25">
        <f t="shared" si="75"/>
        <v>-13.709803921568628</v>
      </c>
      <c r="P796" s="20">
        <f t="shared" si="76"/>
        <v>187.95872356785856</v>
      </c>
      <c r="R796" s="17">
        <f t="shared" si="77"/>
        <v>-0.22319018060598239</v>
      </c>
    </row>
    <row r="797" spans="5:18" x14ac:dyDescent="0.2">
      <c r="E797" s="26"/>
      <c r="F797" t="s">
        <v>8219</v>
      </c>
      <c r="G797" s="24">
        <v>42</v>
      </c>
      <c r="H797" s="25">
        <f t="shared" si="72"/>
        <v>-152.42517162471395</v>
      </c>
      <c r="I797" s="20">
        <f t="shared" si="73"/>
        <v>23233.432944823504</v>
      </c>
      <c r="K797" s="17">
        <f t="shared" si="74"/>
        <v>-0.18053456395182094</v>
      </c>
      <c r="L797" s="26"/>
      <c r="M797" t="s">
        <v>8221</v>
      </c>
      <c r="N797" s="24">
        <v>4</v>
      </c>
      <c r="O797" s="25">
        <f t="shared" si="75"/>
        <v>-13.709803921568628</v>
      </c>
      <c r="P797" s="20">
        <f t="shared" si="76"/>
        <v>187.95872356785856</v>
      </c>
      <c r="R797" s="17">
        <f t="shared" si="77"/>
        <v>-0.22319018060598239</v>
      </c>
    </row>
    <row r="798" spans="5:18" x14ac:dyDescent="0.2">
      <c r="E798" s="26"/>
      <c r="F798" t="s">
        <v>8219</v>
      </c>
      <c r="G798" s="24">
        <v>42</v>
      </c>
      <c r="H798" s="25">
        <f t="shared" si="72"/>
        <v>-152.42517162471395</v>
      </c>
      <c r="I798" s="20">
        <f t="shared" si="73"/>
        <v>23233.432944823504</v>
      </c>
      <c r="K798" s="17">
        <f t="shared" si="74"/>
        <v>-0.18053456395182094</v>
      </c>
      <c r="L798" s="26"/>
      <c r="M798" t="s">
        <v>8221</v>
      </c>
      <c r="N798" s="24">
        <v>4</v>
      </c>
      <c r="O798" s="25">
        <f t="shared" si="75"/>
        <v>-13.709803921568628</v>
      </c>
      <c r="P798" s="20">
        <f t="shared" si="76"/>
        <v>187.95872356785856</v>
      </c>
      <c r="R798" s="17">
        <f t="shared" si="77"/>
        <v>-0.22319018060598239</v>
      </c>
    </row>
    <row r="799" spans="5:18" x14ac:dyDescent="0.2">
      <c r="E799" s="26"/>
      <c r="F799" t="s">
        <v>8219</v>
      </c>
      <c r="G799" s="24">
        <v>42</v>
      </c>
      <c r="H799" s="25">
        <f t="shared" si="72"/>
        <v>-152.42517162471395</v>
      </c>
      <c r="I799" s="20">
        <f t="shared" si="73"/>
        <v>23233.432944823504</v>
      </c>
      <c r="K799" s="17">
        <f t="shared" si="74"/>
        <v>-0.18053456395182094</v>
      </c>
      <c r="L799" s="26"/>
      <c r="M799" t="s">
        <v>8221</v>
      </c>
      <c r="N799" s="24">
        <v>4</v>
      </c>
      <c r="O799" s="25">
        <f t="shared" si="75"/>
        <v>-13.709803921568628</v>
      </c>
      <c r="P799" s="20">
        <f t="shared" si="76"/>
        <v>187.95872356785856</v>
      </c>
      <c r="R799" s="17">
        <f t="shared" si="77"/>
        <v>-0.22319018060598239</v>
      </c>
    </row>
    <row r="800" spans="5:18" x14ac:dyDescent="0.2">
      <c r="E800" s="26"/>
      <c r="F800" t="s">
        <v>8219</v>
      </c>
      <c r="G800" s="24">
        <v>42</v>
      </c>
      <c r="H800" s="25">
        <f t="shared" si="72"/>
        <v>-152.42517162471395</v>
      </c>
      <c r="I800" s="20">
        <f t="shared" si="73"/>
        <v>23233.432944823504</v>
      </c>
      <c r="K800" s="17">
        <f t="shared" si="74"/>
        <v>-0.18053456395182094</v>
      </c>
      <c r="L800" s="26"/>
      <c r="M800" t="s">
        <v>8221</v>
      </c>
      <c r="N800" s="24">
        <v>4</v>
      </c>
      <c r="O800" s="25">
        <f t="shared" si="75"/>
        <v>-13.709803921568628</v>
      </c>
      <c r="P800" s="20">
        <f t="shared" si="76"/>
        <v>187.95872356785856</v>
      </c>
      <c r="R800" s="17">
        <f t="shared" si="77"/>
        <v>-0.22319018060598239</v>
      </c>
    </row>
    <row r="801" spans="5:18" x14ac:dyDescent="0.2">
      <c r="E801" s="26"/>
      <c r="F801" t="s">
        <v>8219</v>
      </c>
      <c r="G801" s="24">
        <v>42</v>
      </c>
      <c r="H801" s="25">
        <f t="shared" si="72"/>
        <v>-152.42517162471395</v>
      </c>
      <c r="I801" s="20">
        <f t="shared" si="73"/>
        <v>23233.432944823504</v>
      </c>
      <c r="K801" s="17">
        <f t="shared" si="74"/>
        <v>-0.18053456395182094</v>
      </c>
      <c r="L801" s="26"/>
      <c r="M801" t="s">
        <v>8221</v>
      </c>
      <c r="N801" s="24">
        <v>4</v>
      </c>
      <c r="O801" s="25">
        <f t="shared" si="75"/>
        <v>-13.709803921568628</v>
      </c>
      <c r="P801" s="20">
        <f t="shared" si="76"/>
        <v>187.95872356785856</v>
      </c>
      <c r="R801" s="17">
        <f t="shared" si="77"/>
        <v>-0.22319018060598239</v>
      </c>
    </row>
    <row r="802" spans="5:18" x14ac:dyDescent="0.2">
      <c r="E802" s="26"/>
      <c r="F802" t="s">
        <v>8219</v>
      </c>
      <c r="G802" s="24">
        <v>42</v>
      </c>
      <c r="H802" s="25">
        <f t="shared" si="72"/>
        <v>-152.42517162471395</v>
      </c>
      <c r="I802" s="20">
        <f t="shared" si="73"/>
        <v>23233.432944823504</v>
      </c>
      <c r="K802" s="17">
        <f t="shared" si="74"/>
        <v>-0.18053456395182094</v>
      </c>
      <c r="L802" s="26"/>
      <c r="M802" t="s">
        <v>8221</v>
      </c>
      <c r="N802" s="24">
        <v>4</v>
      </c>
      <c r="O802" s="25">
        <f t="shared" si="75"/>
        <v>-13.709803921568628</v>
      </c>
      <c r="P802" s="20">
        <f t="shared" si="76"/>
        <v>187.95872356785856</v>
      </c>
      <c r="R802" s="17">
        <f t="shared" si="77"/>
        <v>-0.22319018060598239</v>
      </c>
    </row>
    <row r="803" spans="5:18" x14ac:dyDescent="0.2">
      <c r="E803" s="26"/>
      <c r="F803" t="s">
        <v>8219</v>
      </c>
      <c r="G803" s="24">
        <v>42</v>
      </c>
      <c r="H803" s="25">
        <f t="shared" si="72"/>
        <v>-152.42517162471395</v>
      </c>
      <c r="I803" s="20">
        <f t="shared" si="73"/>
        <v>23233.432944823504</v>
      </c>
      <c r="K803" s="17">
        <f t="shared" si="74"/>
        <v>-0.18053456395182094</v>
      </c>
      <c r="L803" s="26"/>
      <c r="M803" t="s">
        <v>8221</v>
      </c>
      <c r="N803" s="24">
        <v>4</v>
      </c>
      <c r="O803" s="25">
        <f t="shared" si="75"/>
        <v>-13.709803921568628</v>
      </c>
      <c r="P803" s="20">
        <f t="shared" si="76"/>
        <v>187.95872356785856</v>
      </c>
      <c r="R803" s="17">
        <f t="shared" si="77"/>
        <v>-0.22319018060598239</v>
      </c>
    </row>
    <row r="804" spans="5:18" x14ac:dyDescent="0.2">
      <c r="E804" s="26"/>
      <c r="F804" t="s">
        <v>8219</v>
      </c>
      <c r="G804" s="24">
        <v>42</v>
      </c>
      <c r="H804" s="25">
        <f t="shared" si="72"/>
        <v>-152.42517162471395</v>
      </c>
      <c r="I804" s="20">
        <f t="shared" si="73"/>
        <v>23233.432944823504</v>
      </c>
      <c r="K804" s="17">
        <f t="shared" si="74"/>
        <v>-0.18053456395182094</v>
      </c>
      <c r="L804" s="26"/>
      <c r="M804" t="s">
        <v>8221</v>
      </c>
      <c r="N804" s="24">
        <v>4</v>
      </c>
      <c r="O804" s="25">
        <f t="shared" si="75"/>
        <v>-13.709803921568628</v>
      </c>
      <c r="P804" s="20">
        <f t="shared" si="76"/>
        <v>187.95872356785856</v>
      </c>
      <c r="R804" s="17">
        <f t="shared" si="77"/>
        <v>-0.22319018060598239</v>
      </c>
    </row>
    <row r="805" spans="5:18" x14ac:dyDescent="0.2">
      <c r="E805" s="26"/>
      <c r="F805" t="s">
        <v>8219</v>
      </c>
      <c r="G805" s="24">
        <v>42</v>
      </c>
      <c r="H805" s="25">
        <f t="shared" si="72"/>
        <v>-152.42517162471395</v>
      </c>
      <c r="I805" s="20">
        <f t="shared" si="73"/>
        <v>23233.432944823504</v>
      </c>
      <c r="K805" s="17">
        <f t="shared" si="74"/>
        <v>-0.18053456395182094</v>
      </c>
      <c r="L805" s="26"/>
      <c r="M805" t="s">
        <v>8221</v>
      </c>
      <c r="N805" s="24">
        <v>4</v>
      </c>
      <c r="O805" s="25">
        <f t="shared" si="75"/>
        <v>-13.709803921568628</v>
      </c>
      <c r="P805" s="20">
        <f t="shared" si="76"/>
        <v>187.95872356785856</v>
      </c>
      <c r="R805" s="17">
        <f t="shared" si="77"/>
        <v>-0.22319018060598239</v>
      </c>
    </row>
    <row r="806" spans="5:18" x14ac:dyDescent="0.2">
      <c r="E806" s="26"/>
      <c r="F806" t="s">
        <v>8219</v>
      </c>
      <c r="G806" s="24">
        <v>42</v>
      </c>
      <c r="H806" s="25">
        <f t="shared" si="72"/>
        <v>-152.42517162471395</v>
      </c>
      <c r="I806" s="20">
        <f t="shared" si="73"/>
        <v>23233.432944823504</v>
      </c>
      <c r="K806" s="17">
        <f t="shared" si="74"/>
        <v>-0.18053456395182094</v>
      </c>
      <c r="L806" s="26"/>
      <c r="M806" t="s">
        <v>8221</v>
      </c>
      <c r="N806" s="24">
        <v>4</v>
      </c>
      <c r="O806" s="25">
        <f t="shared" si="75"/>
        <v>-13.709803921568628</v>
      </c>
      <c r="P806" s="20">
        <f t="shared" si="76"/>
        <v>187.95872356785856</v>
      </c>
      <c r="R806" s="17">
        <f t="shared" si="77"/>
        <v>-0.22319018060598239</v>
      </c>
    </row>
    <row r="807" spans="5:18" x14ac:dyDescent="0.2">
      <c r="E807" s="26"/>
      <c r="F807" t="s">
        <v>8219</v>
      </c>
      <c r="G807" s="24">
        <v>42</v>
      </c>
      <c r="H807" s="25">
        <f t="shared" si="72"/>
        <v>-152.42517162471395</v>
      </c>
      <c r="I807" s="20">
        <f t="shared" si="73"/>
        <v>23233.432944823504</v>
      </c>
      <c r="K807" s="17">
        <f t="shared" si="74"/>
        <v>-0.18053456395182094</v>
      </c>
      <c r="L807" s="26"/>
      <c r="M807" t="s">
        <v>8221</v>
      </c>
      <c r="N807" s="24">
        <v>4</v>
      </c>
      <c r="O807" s="25">
        <f t="shared" si="75"/>
        <v>-13.709803921568628</v>
      </c>
      <c r="P807" s="20">
        <f t="shared" si="76"/>
        <v>187.95872356785856</v>
      </c>
      <c r="R807" s="17">
        <f t="shared" si="77"/>
        <v>-0.22319018060598239</v>
      </c>
    </row>
    <row r="808" spans="5:18" x14ac:dyDescent="0.2">
      <c r="E808" s="26"/>
      <c r="F808" t="s">
        <v>8219</v>
      </c>
      <c r="G808" s="24">
        <v>42</v>
      </c>
      <c r="H808" s="25">
        <f t="shared" si="72"/>
        <v>-152.42517162471395</v>
      </c>
      <c r="I808" s="20">
        <f t="shared" si="73"/>
        <v>23233.432944823504</v>
      </c>
      <c r="K808" s="17">
        <f t="shared" si="74"/>
        <v>-0.18053456395182094</v>
      </c>
      <c r="L808" s="26"/>
      <c r="M808" t="s">
        <v>8221</v>
      </c>
      <c r="N808" s="24">
        <v>4</v>
      </c>
      <c r="O808" s="25">
        <f t="shared" si="75"/>
        <v>-13.709803921568628</v>
      </c>
      <c r="P808" s="20">
        <f t="shared" si="76"/>
        <v>187.95872356785856</v>
      </c>
      <c r="R808" s="17">
        <f t="shared" si="77"/>
        <v>-0.22319018060598239</v>
      </c>
    </row>
    <row r="809" spans="5:18" x14ac:dyDescent="0.2">
      <c r="E809" s="26"/>
      <c r="F809" t="s">
        <v>8219</v>
      </c>
      <c r="G809" s="24">
        <v>42</v>
      </c>
      <c r="H809" s="25">
        <f t="shared" si="72"/>
        <v>-152.42517162471395</v>
      </c>
      <c r="I809" s="20">
        <f t="shared" si="73"/>
        <v>23233.432944823504</v>
      </c>
      <c r="K809" s="17">
        <f t="shared" si="74"/>
        <v>-0.18053456395182094</v>
      </c>
      <c r="L809" s="26"/>
      <c r="M809" t="s">
        <v>8221</v>
      </c>
      <c r="N809" s="24">
        <v>4</v>
      </c>
      <c r="O809" s="25">
        <f t="shared" si="75"/>
        <v>-13.709803921568628</v>
      </c>
      <c r="P809" s="20">
        <f t="shared" si="76"/>
        <v>187.95872356785856</v>
      </c>
      <c r="R809" s="17">
        <f t="shared" si="77"/>
        <v>-0.22319018060598239</v>
      </c>
    </row>
    <row r="810" spans="5:18" x14ac:dyDescent="0.2">
      <c r="E810" s="26"/>
      <c r="F810" t="s">
        <v>8219</v>
      </c>
      <c r="G810" s="24">
        <v>43</v>
      </c>
      <c r="H810" s="25">
        <f t="shared" si="72"/>
        <v>-151.42517162471395</v>
      </c>
      <c r="I810" s="20">
        <f t="shared" si="73"/>
        <v>22929.582601574075</v>
      </c>
      <c r="K810" s="17">
        <f t="shared" si="74"/>
        <v>-0.17935014957965731</v>
      </c>
      <c r="L810" s="26"/>
      <c r="M810" t="s">
        <v>8221</v>
      </c>
      <c r="N810" s="24">
        <v>4</v>
      </c>
      <c r="O810" s="25">
        <f t="shared" si="75"/>
        <v>-13.709803921568628</v>
      </c>
      <c r="P810" s="20">
        <f t="shared" si="76"/>
        <v>187.95872356785856</v>
      </c>
      <c r="R810" s="17">
        <f t="shared" si="77"/>
        <v>-0.22319018060598239</v>
      </c>
    </row>
    <row r="811" spans="5:18" x14ac:dyDescent="0.2">
      <c r="E811" s="26"/>
      <c r="F811" t="s">
        <v>8219</v>
      </c>
      <c r="G811" s="24">
        <v>43</v>
      </c>
      <c r="H811" s="25">
        <f t="shared" si="72"/>
        <v>-151.42517162471395</v>
      </c>
      <c r="I811" s="20">
        <f t="shared" si="73"/>
        <v>22929.582601574075</v>
      </c>
      <c r="K811" s="17">
        <f t="shared" si="74"/>
        <v>-0.17935014957965731</v>
      </c>
      <c r="L811" s="26"/>
      <c r="M811" t="s">
        <v>8221</v>
      </c>
      <c r="N811" s="24">
        <v>4</v>
      </c>
      <c r="O811" s="25">
        <f t="shared" si="75"/>
        <v>-13.709803921568628</v>
      </c>
      <c r="P811" s="20">
        <f t="shared" si="76"/>
        <v>187.95872356785856</v>
      </c>
      <c r="R811" s="17">
        <f t="shared" si="77"/>
        <v>-0.22319018060598239</v>
      </c>
    </row>
    <row r="812" spans="5:18" x14ac:dyDescent="0.2">
      <c r="E812" s="26"/>
      <c r="F812" t="s">
        <v>8219</v>
      </c>
      <c r="G812" s="24">
        <v>43</v>
      </c>
      <c r="H812" s="25">
        <f t="shared" si="72"/>
        <v>-151.42517162471395</v>
      </c>
      <c r="I812" s="20">
        <f t="shared" si="73"/>
        <v>22929.582601574075</v>
      </c>
      <c r="K812" s="17">
        <f t="shared" si="74"/>
        <v>-0.17935014957965731</v>
      </c>
      <c r="L812" s="26"/>
      <c r="M812" t="s">
        <v>8221</v>
      </c>
      <c r="N812" s="24">
        <v>4</v>
      </c>
      <c r="O812" s="25">
        <f t="shared" si="75"/>
        <v>-13.709803921568628</v>
      </c>
      <c r="P812" s="20">
        <f t="shared" si="76"/>
        <v>187.95872356785856</v>
      </c>
      <c r="R812" s="17">
        <f t="shared" si="77"/>
        <v>-0.22319018060598239</v>
      </c>
    </row>
    <row r="813" spans="5:18" x14ac:dyDescent="0.2">
      <c r="E813" s="26"/>
      <c r="F813" t="s">
        <v>8219</v>
      </c>
      <c r="G813" s="24">
        <v>43</v>
      </c>
      <c r="H813" s="25">
        <f t="shared" si="72"/>
        <v>-151.42517162471395</v>
      </c>
      <c r="I813" s="20">
        <f t="shared" si="73"/>
        <v>22929.582601574075</v>
      </c>
      <c r="K813" s="17">
        <f t="shared" si="74"/>
        <v>-0.17935014957965731</v>
      </c>
      <c r="L813" s="26"/>
      <c r="M813" t="s">
        <v>8221</v>
      </c>
      <c r="N813" s="24">
        <v>4</v>
      </c>
      <c r="O813" s="25">
        <f t="shared" si="75"/>
        <v>-13.709803921568628</v>
      </c>
      <c r="P813" s="20">
        <f t="shared" si="76"/>
        <v>187.95872356785856</v>
      </c>
      <c r="R813" s="17">
        <f t="shared" si="77"/>
        <v>-0.22319018060598239</v>
      </c>
    </row>
    <row r="814" spans="5:18" x14ac:dyDescent="0.2">
      <c r="E814" s="26"/>
      <c r="F814" t="s">
        <v>8219</v>
      </c>
      <c r="G814" s="24">
        <v>43</v>
      </c>
      <c r="H814" s="25">
        <f t="shared" si="72"/>
        <v>-151.42517162471395</v>
      </c>
      <c r="I814" s="20">
        <f t="shared" si="73"/>
        <v>22929.582601574075</v>
      </c>
      <c r="K814" s="17">
        <f t="shared" si="74"/>
        <v>-0.17935014957965731</v>
      </c>
      <c r="L814" s="26"/>
      <c r="M814" t="s">
        <v>8221</v>
      </c>
      <c r="N814" s="24">
        <v>4</v>
      </c>
      <c r="O814" s="25">
        <f t="shared" si="75"/>
        <v>-13.709803921568628</v>
      </c>
      <c r="P814" s="20">
        <f t="shared" si="76"/>
        <v>187.95872356785856</v>
      </c>
      <c r="R814" s="17">
        <f t="shared" si="77"/>
        <v>-0.22319018060598239</v>
      </c>
    </row>
    <row r="815" spans="5:18" x14ac:dyDescent="0.2">
      <c r="E815" s="26"/>
      <c r="F815" t="s">
        <v>8219</v>
      </c>
      <c r="G815" s="24">
        <v>43</v>
      </c>
      <c r="H815" s="25">
        <f t="shared" si="72"/>
        <v>-151.42517162471395</v>
      </c>
      <c r="I815" s="20">
        <f t="shared" si="73"/>
        <v>22929.582601574075</v>
      </c>
      <c r="K815" s="17">
        <f t="shared" si="74"/>
        <v>-0.17935014957965731</v>
      </c>
      <c r="L815" s="26"/>
      <c r="M815" t="s">
        <v>8221</v>
      </c>
      <c r="N815" s="24">
        <v>4</v>
      </c>
      <c r="O815" s="25">
        <f t="shared" si="75"/>
        <v>-13.709803921568628</v>
      </c>
      <c r="P815" s="20">
        <f t="shared" si="76"/>
        <v>187.95872356785856</v>
      </c>
      <c r="R815" s="17">
        <f t="shared" si="77"/>
        <v>-0.22319018060598239</v>
      </c>
    </row>
    <row r="816" spans="5:18" x14ac:dyDescent="0.2">
      <c r="E816" s="26"/>
      <c r="F816" t="s">
        <v>8219</v>
      </c>
      <c r="G816" s="24">
        <v>43</v>
      </c>
      <c r="H816" s="25">
        <f t="shared" si="72"/>
        <v>-151.42517162471395</v>
      </c>
      <c r="I816" s="20">
        <f t="shared" si="73"/>
        <v>22929.582601574075</v>
      </c>
      <c r="K816" s="17">
        <f t="shared" si="74"/>
        <v>-0.17935014957965731</v>
      </c>
      <c r="L816" s="26"/>
      <c r="M816" t="s">
        <v>8221</v>
      </c>
      <c r="N816" s="24">
        <v>4</v>
      </c>
      <c r="O816" s="25">
        <f t="shared" si="75"/>
        <v>-13.709803921568628</v>
      </c>
      <c r="P816" s="20">
        <f t="shared" si="76"/>
        <v>187.95872356785856</v>
      </c>
      <c r="R816" s="17">
        <f t="shared" si="77"/>
        <v>-0.22319018060598239</v>
      </c>
    </row>
    <row r="817" spans="5:18" x14ac:dyDescent="0.2">
      <c r="E817" s="26"/>
      <c r="F817" t="s">
        <v>8219</v>
      </c>
      <c r="G817" s="24">
        <v>43</v>
      </c>
      <c r="H817" s="25">
        <f t="shared" si="72"/>
        <v>-151.42517162471395</v>
      </c>
      <c r="I817" s="20">
        <f t="shared" si="73"/>
        <v>22929.582601574075</v>
      </c>
      <c r="K817" s="17">
        <f t="shared" si="74"/>
        <v>-0.17935014957965731</v>
      </c>
      <c r="L817" s="26"/>
      <c r="M817" t="s">
        <v>8221</v>
      </c>
      <c r="N817" s="24">
        <v>4</v>
      </c>
      <c r="O817" s="25">
        <f t="shared" si="75"/>
        <v>-13.709803921568628</v>
      </c>
      <c r="P817" s="20">
        <f t="shared" si="76"/>
        <v>187.95872356785856</v>
      </c>
      <c r="R817" s="17">
        <f t="shared" si="77"/>
        <v>-0.22319018060598239</v>
      </c>
    </row>
    <row r="818" spans="5:18" x14ac:dyDescent="0.2">
      <c r="E818" s="26"/>
      <c r="F818" t="s">
        <v>8219</v>
      </c>
      <c r="G818" s="24">
        <v>43</v>
      </c>
      <c r="H818" s="25">
        <f t="shared" si="72"/>
        <v>-151.42517162471395</v>
      </c>
      <c r="I818" s="20">
        <f t="shared" si="73"/>
        <v>22929.582601574075</v>
      </c>
      <c r="K818" s="17">
        <f t="shared" si="74"/>
        <v>-0.17935014957965731</v>
      </c>
      <c r="L818" s="26"/>
      <c r="M818" t="s">
        <v>8221</v>
      </c>
      <c r="N818" s="24">
        <v>4</v>
      </c>
      <c r="O818" s="25">
        <f t="shared" si="75"/>
        <v>-13.709803921568628</v>
      </c>
      <c r="P818" s="20">
        <f t="shared" si="76"/>
        <v>187.95872356785856</v>
      </c>
      <c r="R818" s="17">
        <f t="shared" si="77"/>
        <v>-0.22319018060598239</v>
      </c>
    </row>
    <row r="819" spans="5:18" x14ac:dyDescent="0.2">
      <c r="E819" s="26"/>
      <c r="F819" t="s">
        <v>8219</v>
      </c>
      <c r="G819" s="24">
        <v>43</v>
      </c>
      <c r="H819" s="25">
        <f t="shared" si="72"/>
        <v>-151.42517162471395</v>
      </c>
      <c r="I819" s="20">
        <f t="shared" si="73"/>
        <v>22929.582601574075</v>
      </c>
      <c r="K819" s="17">
        <f t="shared" si="74"/>
        <v>-0.17935014957965731</v>
      </c>
      <c r="L819" s="26"/>
      <c r="M819" t="s">
        <v>8221</v>
      </c>
      <c r="N819" s="24">
        <v>4</v>
      </c>
      <c r="O819" s="25">
        <f t="shared" si="75"/>
        <v>-13.709803921568628</v>
      </c>
      <c r="P819" s="20">
        <f t="shared" si="76"/>
        <v>187.95872356785856</v>
      </c>
      <c r="R819" s="17">
        <f t="shared" si="77"/>
        <v>-0.22319018060598239</v>
      </c>
    </row>
    <row r="820" spans="5:18" x14ac:dyDescent="0.2">
      <c r="E820" s="26"/>
      <c r="F820" t="s">
        <v>8219</v>
      </c>
      <c r="G820" s="24">
        <v>43</v>
      </c>
      <c r="H820" s="25">
        <f t="shared" si="72"/>
        <v>-151.42517162471395</v>
      </c>
      <c r="I820" s="20">
        <f t="shared" si="73"/>
        <v>22929.582601574075</v>
      </c>
      <c r="K820" s="17">
        <f t="shared" si="74"/>
        <v>-0.17935014957965731</v>
      </c>
      <c r="L820" s="26"/>
      <c r="M820" t="s">
        <v>8221</v>
      </c>
      <c r="N820" s="24">
        <v>4</v>
      </c>
      <c r="O820" s="25">
        <f t="shared" si="75"/>
        <v>-13.709803921568628</v>
      </c>
      <c r="P820" s="20">
        <f t="shared" si="76"/>
        <v>187.95872356785856</v>
      </c>
      <c r="R820" s="17">
        <f t="shared" si="77"/>
        <v>-0.22319018060598239</v>
      </c>
    </row>
    <row r="821" spans="5:18" x14ac:dyDescent="0.2">
      <c r="E821" s="26"/>
      <c r="F821" t="s">
        <v>8219</v>
      </c>
      <c r="G821" s="24">
        <v>43</v>
      </c>
      <c r="H821" s="25">
        <f t="shared" si="72"/>
        <v>-151.42517162471395</v>
      </c>
      <c r="I821" s="20">
        <f t="shared" si="73"/>
        <v>22929.582601574075</v>
      </c>
      <c r="K821" s="17">
        <f t="shared" si="74"/>
        <v>-0.17935014957965731</v>
      </c>
      <c r="L821" s="26"/>
      <c r="M821" t="s">
        <v>8221</v>
      </c>
      <c r="N821" s="24">
        <v>4</v>
      </c>
      <c r="O821" s="25">
        <f t="shared" si="75"/>
        <v>-13.709803921568628</v>
      </c>
      <c r="P821" s="20">
        <f t="shared" si="76"/>
        <v>187.95872356785856</v>
      </c>
      <c r="R821" s="17">
        <f t="shared" si="77"/>
        <v>-0.22319018060598239</v>
      </c>
    </row>
    <row r="822" spans="5:18" x14ac:dyDescent="0.2">
      <c r="E822" s="26"/>
      <c r="F822" t="s">
        <v>8219</v>
      </c>
      <c r="G822" s="24">
        <v>43</v>
      </c>
      <c r="H822" s="25">
        <f t="shared" si="72"/>
        <v>-151.42517162471395</v>
      </c>
      <c r="I822" s="20">
        <f t="shared" si="73"/>
        <v>22929.582601574075</v>
      </c>
      <c r="K822" s="17">
        <f t="shared" si="74"/>
        <v>-0.17935014957965731</v>
      </c>
      <c r="L822" s="26"/>
      <c r="M822" t="s">
        <v>8221</v>
      </c>
      <c r="N822" s="24">
        <v>4</v>
      </c>
      <c r="O822" s="25">
        <f t="shared" si="75"/>
        <v>-13.709803921568628</v>
      </c>
      <c r="P822" s="20">
        <f t="shared" si="76"/>
        <v>187.95872356785856</v>
      </c>
      <c r="R822" s="17">
        <f t="shared" si="77"/>
        <v>-0.22319018060598239</v>
      </c>
    </row>
    <row r="823" spans="5:18" x14ac:dyDescent="0.2">
      <c r="E823" s="26"/>
      <c r="F823" t="s">
        <v>8219</v>
      </c>
      <c r="G823" s="24">
        <v>44</v>
      </c>
      <c r="H823" s="25">
        <f t="shared" si="72"/>
        <v>-150.42517162471395</v>
      </c>
      <c r="I823" s="20">
        <f t="shared" si="73"/>
        <v>22627.73225832465</v>
      </c>
      <c r="K823" s="17">
        <f t="shared" si="74"/>
        <v>-0.17816573520749365</v>
      </c>
      <c r="L823" s="26"/>
      <c r="M823" t="s">
        <v>8221</v>
      </c>
      <c r="N823" s="24">
        <v>4</v>
      </c>
      <c r="O823" s="25">
        <f t="shared" si="75"/>
        <v>-13.709803921568628</v>
      </c>
      <c r="P823" s="20">
        <f t="shared" si="76"/>
        <v>187.95872356785856</v>
      </c>
      <c r="R823" s="17">
        <f t="shared" si="77"/>
        <v>-0.22319018060598239</v>
      </c>
    </row>
    <row r="824" spans="5:18" x14ac:dyDescent="0.2">
      <c r="E824" s="26"/>
      <c r="F824" t="s">
        <v>8219</v>
      </c>
      <c r="G824" s="24">
        <v>44</v>
      </c>
      <c r="H824" s="25">
        <f t="shared" si="72"/>
        <v>-150.42517162471395</v>
      </c>
      <c r="I824" s="20">
        <f t="shared" si="73"/>
        <v>22627.73225832465</v>
      </c>
      <c r="K824" s="17">
        <f t="shared" si="74"/>
        <v>-0.17816573520749365</v>
      </c>
      <c r="L824" s="26"/>
      <c r="M824" t="s">
        <v>8221</v>
      </c>
      <c r="N824" s="24">
        <v>4</v>
      </c>
      <c r="O824" s="25">
        <f t="shared" si="75"/>
        <v>-13.709803921568628</v>
      </c>
      <c r="P824" s="20">
        <f t="shared" si="76"/>
        <v>187.95872356785856</v>
      </c>
      <c r="R824" s="17">
        <f t="shared" si="77"/>
        <v>-0.22319018060598239</v>
      </c>
    </row>
    <row r="825" spans="5:18" x14ac:dyDescent="0.2">
      <c r="E825" s="26"/>
      <c r="F825" t="s">
        <v>8219</v>
      </c>
      <c r="G825" s="24">
        <v>44</v>
      </c>
      <c r="H825" s="25">
        <f t="shared" si="72"/>
        <v>-150.42517162471395</v>
      </c>
      <c r="I825" s="20">
        <f t="shared" si="73"/>
        <v>22627.73225832465</v>
      </c>
      <c r="K825" s="17">
        <f t="shared" si="74"/>
        <v>-0.17816573520749365</v>
      </c>
      <c r="L825" s="26"/>
      <c r="M825" t="s">
        <v>8221</v>
      </c>
      <c r="N825" s="24">
        <v>4</v>
      </c>
      <c r="O825" s="25">
        <f t="shared" si="75"/>
        <v>-13.709803921568628</v>
      </c>
      <c r="P825" s="20">
        <f t="shared" si="76"/>
        <v>187.95872356785856</v>
      </c>
      <c r="R825" s="17">
        <f t="shared" si="77"/>
        <v>-0.22319018060598239</v>
      </c>
    </row>
    <row r="826" spans="5:18" x14ac:dyDescent="0.2">
      <c r="E826" s="26"/>
      <c r="F826" t="s">
        <v>8219</v>
      </c>
      <c r="G826" s="24">
        <v>44</v>
      </c>
      <c r="H826" s="25">
        <f t="shared" si="72"/>
        <v>-150.42517162471395</v>
      </c>
      <c r="I826" s="20">
        <f t="shared" si="73"/>
        <v>22627.73225832465</v>
      </c>
      <c r="K826" s="17">
        <f t="shared" si="74"/>
        <v>-0.17816573520749365</v>
      </c>
      <c r="L826" s="26"/>
      <c r="M826" t="s">
        <v>8221</v>
      </c>
      <c r="N826" s="24">
        <v>4</v>
      </c>
      <c r="O826" s="25">
        <f t="shared" si="75"/>
        <v>-13.709803921568628</v>
      </c>
      <c r="P826" s="20">
        <f t="shared" si="76"/>
        <v>187.95872356785856</v>
      </c>
      <c r="R826" s="17">
        <f t="shared" si="77"/>
        <v>-0.22319018060598239</v>
      </c>
    </row>
    <row r="827" spans="5:18" x14ac:dyDescent="0.2">
      <c r="E827" s="26"/>
      <c r="F827" t="s">
        <v>8219</v>
      </c>
      <c r="G827" s="24">
        <v>44</v>
      </c>
      <c r="H827" s="25">
        <f t="shared" si="72"/>
        <v>-150.42517162471395</v>
      </c>
      <c r="I827" s="20">
        <f t="shared" si="73"/>
        <v>22627.73225832465</v>
      </c>
      <c r="K827" s="17">
        <f t="shared" si="74"/>
        <v>-0.17816573520749365</v>
      </c>
      <c r="L827" s="26"/>
      <c r="M827" t="s">
        <v>8221</v>
      </c>
      <c r="N827" s="24">
        <v>4</v>
      </c>
      <c r="O827" s="25">
        <f t="shared" si="75"/>
        <v>-13.709803921568628</v>
      </c>
      <c r="P827" s="20">
        <f t="shared" si="76"/>
        <v>187.95872356785856</v>
      </c>
      <c r="R827" s="17">
        <f t="shared" si="77"/>
        <v>-0.22319018060598239</v>
      </c>
    </row>
    <row r="828" spans="5:18" x14ac:dyDescent="0.2">
      <c r="E828" s="26"/>
      <c r="F828" t="s">
        <v>8219</v>
      </c>
      <c r="G828" s="24">
        <v>44</v>
      </c>
      <c r="H828" s="25">
        <f t="shared" si="72"/>
        <v>-150.42517162471395</v>
      </c>
      <c r="I828" s="20">
        <f t="shared" si="73"/>
        <v>22627.73225832465</v>
      </c>
      <c r="K828" s="17">
        <f t="shared" si="74"/>
        <v>-0.17816573520749365</v>
      </c>
      <c r="L828" s="26"/>
      <c r="M828" t="s">
        <v>8221</v>
      </c>
      <c r="N828" s="24">
        <v>4</v>
      </c>
      <c r="O828" s="25">
        <f t="shared" si="75"/>
        <v>-13.709803921568628</v>
      </c>
      <c r="P828" s="20">
        <f t="shared" si="76"/>
        <v>187.95872356785856</v>
      </c>
      <c r="R828" s="17">
        <f t="shared" si="77"/>
        <v>-0.22319018060598239</v>
      </c>
    </row>
    <row r="829" spans="5:18" x14ac:dyDescent="0.2">
      <c r="E829" s="26"/>
      <c r="F829" t="s">
        <v>8219</v>
      </c>
      <c r="G829" s="24">
        <v>44</v>
      </c>
      <c r="H829" s="25">
        <f t="shared" si="72"/>
        <v>-150.42517162471395</v>
      </c>
      <c r="I829" s="20">
        <f t="shared" si="73"/>
        <v>22627.73225832465</v>
      </c>
      <c r="K829" s="17">
        <f t="shared" si="74"/>
        <v>-0.17816573520749365</v>
      </c>
      <c r="L829" s="26"/>
      <c r="M829" t="s">
        <v>8221</v>
      </c>
      <c r="N829" s="24">
        <v>4</v>
      </c>
      <c r="O829" s="25">
        <f t="shared" si="75"/>
        <v>-13.709803921568628</v>
      </c>
      <c r="P829" s="20">
        <f t="shared" si="76"/>
        <v>187.95872356785856</v>
      </c>
      <c r="R829" s="17">
        <f t="shared" si="77"/>
        <v>-0.22319018060598239</v>
      </c>
    </row>
    <row r="830" spans="5:18" x14ac:dyDescent="0.2">
      <c r="E830" s="26"/>
      <c r="F830" t="s">
        <v>8219</v>
      </c>
      <c r="G830" s="24">
        <v>44</v>
      </c>
      <c r="H830" s="25">
        <f t="shared" si="72"/>
        <v>-150.42517162471395</v>
      </c>
      <c r="I830" s="20">
        <f t="shared" si="73"/>
        <v>22627.73225832465</v>
      </c>
      <c r="K830" s="17">
        <f t="shared" si="74"/>
        <v>-0.17816573520749365</v>
      </c>
      <c r="L830" s="26"/>
      <c r="M830" t="s">
        <v>8221</v>
      </c>
      <c r="N830" s="24">
        <v>4</v>
      </c>
      <c r="O830" s="25">
        <f t="shared" si="75"/>
        <v>-13.709803921568628</v>
      </c>
      <c r="P830" s="20">
        <f t="shared" si="76"/>
        <v>187.95872356785856</v>
      </c>
      <c r="R830" s="17">
        <f t="shared" si="77"/>
        <v>-0.22319018060598239</v>
      </c>
    </row>
    <row r="831" spans="5:18" x14ac:dyDescent="0.2">
      <c r="E831" s="26"/>
      <c r="F831" t="s">
        <v>8219</v>
      </c>
      <c r="G831" s="24">
        <v>44</v>
      </c>
      <c r="H831" s="25">
        <f t="shared" si="72"/>
        <v>-150.42517162471395</v>
      </c>
      <c r="I831" s="20">
        <f t="shared" si="73"/>
        <v>22627.73225832465</v>
      </c>
      <c r="K831" s="17">
        <f t="shared" si="74"/>
        <v>-0.17816573520749365</v>
      </c>
      <c r="L831" s="26"/>
      <c r="M831" t="s">
        <v>8221</v>
      </c>
      <c r="N831" s="24">
        <v>4</v>
      </c>
      <c r="O831" s="25">
        <f t="shared" si="75"/>
        <v>-13.709803921568628</v>
      </c>
      <c r="P831" s="20">
        <f t="shared" si="76"/>
        <v>187.95872356785856</v>
      </c>
      <c r="R831" s="17">
        <f t="shared" si="77"/>
        <v>-0.22319018060598239</v>
      </c>
    </row>
    <row r="832" spans="5:18" x14ac:dyDescent="0.2">
      <c r="E832" s="26"/>
      <c r="F832" t="s">
        <v>8219</v>
      </c>
      <c r="G832" s="24">
        <v>44</v>
      </c>
      <c r="H832" s="25">
        <f t="shared" si="72"/>
        <v>-150.42517162471395</v>
      </c>
      <c r="I832" s="20">
        <f t="shared" si="73"/>
        <v>22627.73225832465</v>
      </c>
      <c r="K832" s="17">
        <f t="shared" si="74"/>
        <v>-0.17816573520749365</v>
      </c>
      <c r="L832" s="26"/>
      <c r="M832" t="s">
        <v>8221</v>
      </c>
      <c r="N832" s="24">
        <v>4</v>
      </c>
      <c r="O832" s="25">
        <f t="shared" si="75"/>
        <v>-13.709803921568628</v>
      </c>
      <c r="P832" s="20">
        <f t="shared" si="76"/>
        <v>187.95872356785856</v>
      </c>
      <c r="R832" s="17">
        <f t="shared" si="77"/>
        <v>-0.22319018060598239</v>
      </c>
    </row>
    <row r="833" spans="5:18" x14ac:dyDescent="0.2">
      <c r="E833" s="26"/>
      <c r="F833" t="s">
        <v>8219</v>
      </c>
      <c r="G833" s="24">
        <v>44</v>
      </c>
      <c r="H833" s="25">
        <f t="shared" si="72"/>
        <v>-150.42517162471395</v>
      </c>
      <c r="I833" s="20">
        <f t="shared" si="73"/>
        <v>22627.73225832465</v>
      </c>
      <c r="K833" s="17">
        <f t="shared" si="74"/>
        <v>-0.17816573520749365</v>
      </c>
      <c r="L833" s="26"/>
      <c r="M833" t="s">
        <v>8221</v>
      </c>
      <c r="N833" s="24">
        <v>4</v>
      </c>
      <c r="O833" s="25">
        <f t="shared" si="75"/>
        <v>-13.709803921568628</v>
      </c>
      <c r="P833" s="20">
        <f t="shared" si="76"/>
        <v>187.95872356785856</v>
      </c>
      <c r="R833" s="17">
        <f t="shared" si="77"/>
        <v>-0.22319018060598239</v>
      </c>
    </row>
    <row r="834" spans="5:18" x14ac:dyDescent="0.2">
      <c r="E834" s="26"/>
      <c r="F834" t="s">
        <v>8219</v>
      </c>
      <c r="G834" s="24">
        <v>44</v>
      </c>
      <c r="H834" s="25">
        <f t="shared" si="72"/>
        <v>-150.42517162471395</v>
      </c>
      <c r="I834" s="20">
        <f t="shared" si="73"/>
        <v>22627.73225832465</v>
      </c>
      <c r="K834" s="17">
        <f t="shared" si="74"/>
        <v>-0.17816573520749365</v>
      </c>
      <c r="L834" s="26"/>
      <c r="M834" t="s">
        <v>8221</v>
      </c>
      <c r="N834" s="24">
        <v>4</v>
      </c>
      <c r="O834" s="25">
        <f t="shared" si="75"/>
        <v>-13.709803921568628</v>
      </c>
      <c r="P834" s="20">
        <f t="shared" si="76"/>
        <v>187.95872356785856</v>
      </c>
      <c r="R834" s="17">
        <f t="shared" si="77"/>
        <v>-0.22319018060598239</v>
      </c>
    </row>
    <row r="835" spans="5:18" x14ac:dyDescent="0.2">
      <c r="E835" s="26"/>
      <c r="F835" t="s">
        <v>8219</v>
      </c>
      <c r="G835" s="24">
        <v>44</v>
      </c>
      <c r="H835" s="25">
        <f t="shared" ref="H835:H898" si="78">G835-$B$3</f>
        <v>-150.42517162471395</v>
      </c>
      <c r="I835" s="20">
        <f t="shared" ref="I835:I898" si="79">POWER(H835,2)</f>
        <v>22627.73225832465</v>
      </c>
      <c r="K835" s="17">
        <f t="shared" ref="K835:K898" si="80">(G835-$B$3)/$B$8</f>
        <v>-0.17816573520749365</v>
      </c>
      <c r="L835" s="26"/>
      <c r="M835" t="s">
        <v>8221</v>
      </c>
      <c r="N835" s="24">
        <v>4</v>
      </c>
      <c r="O835" s="25">
        <f t="shared" ref="O835:O898" si="81">N835-$C$3</f>
        <v>-13.709803921568628</v>
      </c>
      <c r="P835" s="20">
        <f t="shared" ref="P835:P898" si="82">POWER(O835,2)</f>
        <v>187.95872356785856</v>
      </c>
      <c r="R835" s="17">
        <f t="shared" ref="R835:R898" si="83">(N835-$C$3)/$C$8</f>
        <v>-0.22319018060598239</v>
      </c>
    </row>
    <row r="836" spans="5:18" x14ac:dyDescent="0.2">
      <c r="E836" s="26"/>
      <c r="F836" t="s">
        <v>8219</v>
      </c>
      <c r="G836" s="24">
        <v>44</v>
      </c>
      <c r="H836" s="25">
        <f t="shared" si="78"/>
        <v>-150.42517162471395</v>
      </c>
      <c r="I836" s="20">
        <f t="shared" si="79"/>
        <v>22627.73225832465</v>
      </c>
      <c r="K836" s="17">
        <f t="shared" si="80"/>
        <v>-0.17816573520749365</v>
      </c>
      <c r="L836" s="26"/>
      <c r="M836" t="s">
        <v>8221</v>
      </c>
      <c r="N836" s="24">
        <v>4</v>
      </c>
      <c r="O836" s="25">
        <f t="shared" si="81"/>
        <v>-13.709803921568628</v>
      </c>
      <c r="P836" s="20">
        <f t="shared" si="82"/>
        <v>187.95872356785856</v>
      </c>
      <c r="R836" s="17">
        <f t="shared" si="83"/>
        <v>-0.22319018060598239</v>
      </c>
    </row>
    <row r="837" spans="5:18" x14ac:dyDescent="0.2">
      <c r="E837" s="26"/>
      <c r="F837" t="s">
        <v>8219</v>
      </c>
      <c r="G837" s="24">
        <v>44</v>
      </c>
      <c r="H837" s="25">
        <f t="shared" si="78"/>
        <v>-150.42517162471395</v>
      </c>
      <c r="I837" s="20">
        <f t="shared" si="79"/>
        <v>22627.73225832465</v>
      </c>
      <c r="K837" s="17">
        <f t="shared" si="80"/>
        <v>-0.17816573520749365</v>
      </c>
      <c r="L837" s="26"/>
      <c r="M837" t="s">
        <v>8221</v>
      </c>
      <c r="N837" s="24">
        <v>4</v>
      </c>
      <c r="O837" s="25">
        <f t="shared" si="81"/>
        <v>-13.709803921568628</v>
      </c>
      <c r="P837" s="20">
        <f t="shared" si="82"/>
        <v>187.95872356785856</v>
      </c>
      <c r="R837" s="17">
        <f t="shared" si="83"/>
        <v>-0.22319018060598239</v>
      </c>
    </row>
    <row r="838" spans="5:18" x14ac:dyDescent="0.2">
      <c r="E838" s="26"/>
      <c r="F838" t="s">
        <v>8219</v>
      </c>
      <c r="G838" s="24">
        <v>45</v>
      </c>
      <c r="H838" s="25">
        <f t="shared" si="78"/>
        <v>-149.42517162471395</v>
      </c>
      <c r="I838" s="20">
        <f t="shared" si="79"/>
        <v>22327.881915075221</v>
      </c>
      <c r="K838" s="17">
        <f t="shared" si="80"/>
        <v>-0.17698132083533002</v>
      </c>
      <c r="L838" s="26"/>
      <c r="M838" t="s">
        <v>8221</v>
      </c>
      <c r="N838" s="24">
        <v>4</v>
      </c>
      <c r="O838" s="25">
        <f t="shared" si="81"/>
        <v>-13.709803921568628</v>
      </c>
      <c r="P838" s="20">
        <f t="shared" si="82"/>
        <v>187.95872356785856</v>
      </c>
      <c r="R838" s="17">
        <f t="shared" si="83"/>
        <v>-0.22319018060598239</v>
      </c>
    </row>
    <row r="839" spans="5:18" x14ac:dyDescent="0.2">
      <c r="E839" s="26"/>
      <c r="F839" t="s">
        <v>8219</v>
      </c>
      <c r="G839" s="24">
        <v>45</v>
      </c>
      <c r="H839" s="25">
        <f t="shared" si="78"/>
        <v>-149.42517162471395</v>
      </c>
      <c r="I839" s="20">
        <f t="shared" si="79"/>
        <v>22327.881915075221</v>
      </c>
      <c r="K839" s="17">
        <f t="shared" si="80"/>
        <v>-0.17698132083533002</v>
      </c>
      <c r="L839" s="26"/>
      <c r="M839" t="s">
        <v>8221</v>
      </c>
      <c r="N839" s="24">
        <v>4</v>
      </c>
      <c r="O839" s="25">
        <f t="shared" si="81"/>
        <v>-13.709803921568628</v>
      </c>
      <c r="P839" s="20">
        <f t="shared" si="82"/>
        <v>187.95872356785856</v>
      </c>
      <c r="R839" s="17">
        <f t="shared" si="83"/>
        <v>-0.22319018060598239</v>
      </c>
    </row>
    <row r="840" spans="5:18" x14ac:dyDescent="0.2">
      <c r="E840" s="26"/>
      <c r="F840" t="s">
        <v>8219</v>
      </c>
      <c r="G840" s="24">
        <v>45</v>
      </c>
      <c r="H840" s="25">
        <f t="shared" si="78"/>
        <v>-149.42517162471395</v>
      </c>
      <c r="I840" s="20">
        <f t="shared" si="79"/>
        <v>22327.881915075221</v>
      </c>
      <c r="K840" s="17">
        <f t="shared" si="80"/>
        <v>-0.17698132083533002</v>
      </c>
      <c r="L840" s="26"/>
      <c r="M840" t="s">
        <v>8221</v>
      </c>
      <c r="N840" s="24">
        <v>4</v>
      </c>
      <c r="O840" s="25">
        <f t="shared" si="81"/>
        <v>-13.709803921568628</v>
      </c>
      <c r="P840" s="20">
        <f t="shared" si="82"/>
        <v>187.95872356785856</v>
      </c>
      <c r="R840" s="17">
        <f t="shared" si="83"/>
        <v>-0.22319018060598239</v>
      </c>
    </row>
    <row r="841" spans="5:18" x14ac:dyDescent="0.2">
      <c r="E841" s="26"/>
      <c r="F841" t="s">
        <v>8219</v>
      </c>
      <c r="G841" s="24">
        <v>45</v>
      </c>
      <c r="H841" s="25">
        <f t="shared" si="78"/>
        <v>-149.42517162471395</v>
      </c>
      <c r="I841" s="20">
        <f t="shared" si="79"/>
        <v>22327.881915075221</v>
      </c>
      <c r="K841" s="17">
        <f t="shared" si="80"/>
        <v>-0.17698132083533002</v>
      </c>
      <c r="L841" s="26"/>
      <c r="M841" t="s">
        <v>8221</v>
      </c>
      <c r="N841" s="24">
        <v>4</v>
      </c>
      <c r="O841" s="25">
        <f t="shared" si="81"/>
        <v>-13.709803921568628</v>
      </c>
      <c r="P841" s="20">
        <f t="shared" si="82"/>
        <v>187.95872356785856</v>
      </c>
      <c r="R841" s="17">
        <f t="shared" si="83"/>
        <v>-0.22319018060598239</v>
      </c>
    </row>
    <row r="842" spans="5:18" x14ac:dyDescent="0.2">
      <c r="E842" s="26"/>
      <c r="F842" t="s">
        <v>8219</v>
      </c>
      <c r="G842" s="24">
        <v>45</v>
      </c>
      <c r="H842" s="25">
        <f t="shared" si="78"/>
        <v>-149.42517162471395</v>
      </c>
      <c r="I842" s="20">
        <f t="shared" si="79"/>
        <v>22327.881915075221</v>
      </c>
      <c r="K842" s="17">
        <f t="shared" si="80"/>
        <v>-0.17698132083533002</v>
      </c>
      <c r="L842" s="26"/>
      <c r="M842" t="s">
        <v>8221</v>
      </c>
      <c r="N842" s="24">
        <v>4</v>
      </c>
      <c r="O842" s="25">
        <f t="shared" si="81"/>
        <v>-13.709803921568628</v>
      </c>
      <c r="P842" s="20">
        <f t="shared" si="82"/>
        <v>187.95872356785856</v>
      </c>
      <c r="R842" s="17">
        <f t="shared" si="83"/>
        <v>-0.22319018060598239</v>
      </c>
    </row>
    <row r="843" spans="5:18" x14ac:dyDescent="0.2">
      <c r="E843" s="26"/>
      <c r="F843" t="s">
        <v>8219</v>
      </c>
      <c r="G843" s="24">
        <v>45</v>
      </c>
      <c r="H843" s="25">
        <f t="shared" si="78"/>
        <v>-149.42517162471395</v>
      </c>
      <c r="I843" s="20">
        <f t="shared" si="79"/>
        <v>22327.881915075221</v>
      </c>
      <c r="K843" s="17">
        <f t="shared" si="80"/>
        <v>-0.17698132083533002</v>
      </c>
      <c r="L843" s="26"/>
      <c r="M843" t="s">
        <v>8221</v>
      </c>
      <c r="N843" s="24">
        <v>4</v>
      </c>
      <c r="O843" s="25">
        <f t="shared" si="81"/>
        <v>-13.709803921568628</v>
      </c>
      <c r="P843" s="20">
        <f t="shared" si="82"/>
        <v>187.95872356785856</v>
      </c>
      <c r="R843" s="17">
        <f t="shared" si="83"/>
        <v>-0.22319018060598239</v>
      </c>
    </row>
    <row r="844" spans="5:18" x14ac:dyDescent="0.2">
      <c r="E844" s="26"/>
      <c r="F844" t="s">
        <v>8219</v>
      </c>
      <c r="G844" s="24">
        <v>45</v>
      </c>
      <c r="H844" s="25">
        <f t="shared" si="78"/>
        <v>-149.42517162471395</v>
      </c>
      <c r="I844" s="20">
        <f t="shared" si="79"/>
        <v>22327.881915075221</v>
      </c>
      <c r="K844" s="17">
        <f t="shared" si="80"/>
        <v>-0.17698132083533002</v>
      </c>
      <c r="L844" s="26"/>
      <c r="M844" t="s">
        <v>8221</v>
      </c>
      <c r="N844" s="24">
        <v>4</v>
      </c>
      <c r="O844" s="25">
        <f t="shared" si="81"/>
        <v>-13.709803921568628</v>
      </c>
      <c r="P844" s="20">
        <f t="shared" si="82"/>
        <v>187.95872356785856</v>
      </c>
      <c r="R844" s="17">
        <f t="shared" si="83"/>
        <v>-0.22319018060598239</v>
      </c>
    </row>
    <row r="845" spans="5:18" x14ac:dyDescent="0.2">
      <c r="E845" s="26"/>
      <c r="F845" t="s">
        <v>8219</v>
      </c>
      <c r="G845" s="24">
        <v>45</v>
      </c>
      <c r="H845" s="25">
        <f t="shared" si="78"/>
        <v>-149.42517162471395</v>
      </c>
      <c r="I845" s="20">
        <f t="shared" si="79"/>
        <v>22327.881915075221</v>
      </c>
      <c r="K845" s="17">
        <f t="shared" si="80"/>
        <v>-0.17698132083533002</v>
      </c>
      <c r="L845" s="26"/>
      <c r="M845" t="s">
        <v>8221</v>
      </c>
      <c r="N845" s="24">
        <v>4</v>
      </c>
      <c r="O845" s="25">
        <f t="shared" si="81"/>
        <v>-13.709803921568628</v>
      </c>
      <c r="P845" s="20">
        <f t="shared" si="82"/>
        <v>187.95872356785856</v>
      </c>
      <c r="R845" s="17">
        <f t="shared" si="83"/>
        <v>-0.22319018060598239</v>
      </c>
    </row>
    <row r="846" spans="5:18" x14ac:dyDescent="0.2">
      <c r="E846" s="26"/>
      <c r="F846" t="s">
        <v>8219</v>
      </c>
      <c r="G846" s="24">
        <v>45</v>
      </c>
      <c r="H846" s="25">
        <f t="shared" si="78"/>
        <v>-149.42517162471395</v>
      </c>
      <c r="I846" s="20">
        <f t="shared" si="79"/>
        <v>22327.881915075221</v>
      </c>
      <c r="K846" s="17">
        <f t="shared" si="80"/>
        <v>-0.17698132083533002</v>
      </c>
      <c r="L846" s="26"/>
      <c r="M846" t="s">
        <v>8221</v>
      </c>
      <c r="N846" s="24">
        <v>4</v>
      </c>
      <c r="O846" s="25">
        <f t="shared" si="81"/>
        <v>-13.709803921568628</v>
      </c>
      <c r="P846" s="20">
        <f t="shared" si="82"/>
        <v>187.95872356785856</v>
      </c>
      <c r="R846" s="17">
        <f t="shared" si="83"/>
        <v>-0.22319018060598239</v>
      </c>
    </row>
    <row r="847" spans="5:18" x14ac:dyDescent="0.2">
      <c r="E847" s="26"/>
      <c r="F847" t="s">
        <v>8219</v>
      </c>
      <c r="G847" s="24">
        <v>45</v>
      </c>
      <c r="H847" s="25">
        <f t="shared" si="78"/>
        <v>-149.42517162471395</v>
      </c>
      <c r="I847" s="20">
        <f t="shared" si="79"/>
        <v>22327.881915075221</v>
      </c>
      <c r="K847" s="17">
        <f t="shared" si="80"/>
        <v>-0.17698132083533002</v>
      </c>
      <c r="L847" s="26"/>
      <c r="M847" t="s">
        <v>8221</v>
      </c>
      <c r="N847" s="24">
        <v>4</v>
      </c>
      <c r="O847" s="25">
        <f t="shared" si="81"/>
        <v>-13.709803921568628</v>
      </c>
      <c r="P847" s="20">
        <f t="shared" si="82"/>
        <v>187.95872356785856</v>
      </c>
      <c r="R847" s="17">
        <f t="shared" si="83"/>
        <v>-0.22319018060598239</v>
      </c>
    </row>
    <row r="848" spans="5:18" x14ac:dyDescent="0.2">
      <c r="E848" s="26"/>
      <c r="F848" t="s">
        <v>8219</v>
      </c>
      <c r="G848" s="24">
        <v>45</v>
      </c>
      <c r="H848" s="25">
        <f t="shared" si="78"/>
        <v>-149.42517162471395</v>
      </c>
      <c r="I848" s="20">
        <f t="shared" si="79"/>
        <v>22327.881915075221</v>
      </c>
      <c r="K848" s="17">
        <f t="shared" si="80"/>
        <v>-0.17698132083533002</v>
      </c>
      <c r="L848" s="26"/>
      <c r="M848" t="s">
        <v>8221</v>
      </c>
      <c r="N848" s="24">
        <v>4</v>
      </c>
      <c r="O848" s="25">
        <f t="shared" si="81"/>
        <v>-13.709803921568628</v>
      </c>
      <c r="P848" s="20">
        <f t="shared" si="82"/>
        <v>187.95872356785856</v>
      </c>
      <c r="R848" s="17">
        <f t="shared" si="83"/>
        <v>-0.22319018060598239</v>
      </c>
    </row>
    <row r="849" spans="5:18" x14ac:dyDescent="0.2">
      <c r="E849" s="26"/>
      <c r="F849" t="s">
        <v>8219</v>
      </c>
      <c r="G849" s="24">
        <v>45</v>
      </c>
      <c r="H849" s="25">
        <f t="shared" si="78"/>
        <v>-149.42517162471395</v>
      </c>
      <c r="I849" s="20">
        <f t="shared" si="79"/>
        <v>22327.881915075221</v>
      </c>
      <c r="K849" s="17">
        <f t="shared" si="80"/>
        <v>-0.17698132083533002</v>
      </c>
      <c r="L849" s="26"/>
      <c r="M849" t="s">
        <v>8221</v>
      </c>
      <c r="N849" s="24">
        <v>4</v>
      </c>
      <c r="O849" s="25">
        <f t="shared" si="81"/>
        <v>-13.709803921568628</v>
      </c>
      <c r="P849" s="20">
        <f t="shared" si="82"/>
        <v>187.95872356785856</v>
      </c>
      <c r="R849" s="17">
        <f t="shared" si="83"/>
        <v>-0.22319018060598239</v>
      </c>
    </row>
    <row r="850" spans="5:18" x14ac:dyDescent="0.2">
      <c r="E850" s="26"/>
      <c r="F850" t="s">
        <v>8219</v>
      </c>
      <c r="G850" s="24">
        <v>45</v>
      </c>
      <c r="H850" s="25">
        <f t="shared" si="78"/>
        <v>-149.42517162471395</v>
      </c>
      <c r="I850" s="20">
        <f t="shared" si="79"/>
        <v>22327.881915075221</v>
      </c>
      <c r="K850" s="17">
        <f t="shared" si="80"/>
        <v>-0.17698132083533002</v>
      </c>
      <c r="L850" s="26"/>
      <c r="M850" t="s">
        <v>8221</v>
      </c>
      <c r="N850" s="24">
        <v>4</v>
      </c>
      <c r="O850" s="25">
        <f t="shared" si="81"/>
        <v>-13.709803921568628</v>
      </c>
      <c r="P850" s="20">
        <f t="shared" si="82"/>
        <v>187.95872356785856</v>
      </c>
      <c r="R850" s="17">
        <f t="shared" si="83"/>
        <v>-0.22319018060598239</v>
      </c>
    </row>
    <row r="851" spans="5:18" x14ac:dyDescent="0.2">
      <c r="E851" s="26"/>
      <c r="F851" t="s">
        <v>8219</v>
      </c>
      <c r="G851" s="24">
        <v>45</v>
      </c>
      <c r="H851" s="25">
        <f t="shared" si="78"/>
        <v>-149.42517162471395</v>
      </c>
      <c r="I851" s="20">
        <f t="shared" si="79"/>
        <v>22327.881915075221</v>
      </c>
      <c r="K851" s="17">
        <f t="shared" si="80"/>
        <v>-0.17698132083533002</v>
      </c>
      <c r="L851" s="26"/>
      <c r="M851" t="s">
        <v>8221</v>
      </c>
      <c r="N851" s="24">
        <v>5</v>
      </c>
      <c r="O851" s="25">
        <f t="shared" si="81"/>
        <v>-12.709803921568628</v>
      </c>
      <c r="P851" s="20">
        <f t="shared" si="82"/>
        <v>161.53911572472128</v>
      </c>
      <c r="R851" s="17">
        <f t="shared" si="83"/>
        <v>-0.20691057647139272</v>
      </c>
    </row>
    <row r="852" spans="5:18" x14ac:dyDescent="0.2">
      <c r="E852" s="26"/>
      <c r="F852" t="s">
        <v>8219</v>
      </c>
      <c r="G852" s="24">
        <v>45</v>
      </c>
      <c r="H852" s="25">
        <f t="shared" si="78"/>
        <v>-149.42517162471395</v>
      </c>
      <c r="I852" s="20">
        <f t="shared" si="79"/>
        <v>22327.881915075221</v>
      </c>
      <c r="K852" s="17">
        <f t="shared" si="80"/>
        <v>-0.17698132083533002</v>
      </c>
      <c r="L852" s="26"/>
      <c r="M852" t="s">
        <v>8221</v>
      </c>
      <c r="N852" s="24">
        <v>5</v>
      </c>
      <c r="O852" s="25">
        <f t="shared" si="81"/>
        <v>-12.709803921568628</v>
      </c>
      <c r="P852" s="20">
        <f t="shared" si="82"/>
        <v>161.53911572472128</v>
      </c>
      <c r="R852" s="17">
        <f t="shared" si="83"/>
        <v>-0.20691057647139272</v>
      </c>
    </row>
    <row r="853" spans="5:18" x14ac:dyDescent="0.2">
      <c r="E853" s="26"/>
      <c r="F853" t="s">
        <v>8219</v>
      </c>
      <c r="G853" s="24">
        <v>46</v>
      </c>
      <c r="H853" s="25">
        <f t="shared" si="78"/>
        <v>-148.42517162471395</v>
      </c>
      <c r="I853" s="20">
        <f t="shared" si="79"/>
        <v>22030.031571825792</v>
      </c>
      <c r="K853" s="17">
        <f t="shared" si="80"/>
        <v>-0.17579690646316637</v>
      </c>
      <c r="L853" s="26"/>
      <c r="M853" t="s">
        <v>8221</v>
      </c>
      <c r="N853" s="24">
        <v>5</v>
      </c>
      <c r="O853" s="25">
        <f t="shared" si="81"/>
        <v>-12.709803921568628</v>
      </c>
      <c r="P853" s="20">
        <f t="shared" si="82"/>
        <v>161.53911572472128</v>
      </c>
      <c r="R853" s="17">
        <f t="shared" si="83"/>
        <v>-0.20691057647139272</v>
      </c>
    </row>
    <row r="854" spans="5:18" x14ac:dyDescent="0.2">
      <c r="E854" s="26"/>
      <c r="F854" t="s">
        <v>8219</v>
      </c>
      <c r="G854" s="24">
        <v>46</v>
      </c>
      <c r="H854" s="25">
        <f t="shared" si="78"/>
        <v>-148.42517162471395</v>
      </c>
      <c r="I854" s="20">
        <f t="shared" si="79"/>
        <v>22030.031571825792</v>
      </c>
      <c r="K854" s="17">
        <f t="shared" si="80"/>
        <v>-0.17579690646316637</v>
      </c>
      <c r="L854" s="26"/>
      <c r="M854" t="s">
        <v>8221</v>
      </c>
      <c r="N854" s="24">
        <v>5</v>
      </c>
      <c r="O854" s="25">
        <f t="shared" si="81"/>
        <v>-12.709803921568628</v>
      </c>
      <c r="P854" s="20">
        <f t="shared" si="82"/>
        <v>161.53911572472128</v>
      </c>
      <c r="R854" s="17">
        <f t="shared" si="83"/>
        <v>-0.20691057647139272</v>
      </c>
    </row>
    <row r="855" spans="5:18" x14ac:dyDescent="0.2">
      <c r="E855" s="26"/>
      <c r="F855" t="s">
        <v>8219</v>
      </c>
      <c r="G855" s="24">
        <v>46</v>
      </c>
      <c r="H855" s="25">
        <f t="shared" si="78"/>
        <v>-148.42517162471395</v>
      </c>
      <c r="I855" s="20">
        <f t="shared" si="79"/>
        <v>22030.031571825792</v>
      </c>
      <c r="K855" s="17">
        <f t="shared" si="80"/>
        <v>-0.17579690646316637</v>
      </c>
      <c r="L855" s="26"/>
      <c r="M855" t="s">
        <v>8221</v>
      </c>
      <c r="N855" s="24">
        <v>5</v>
      </c>
      <c r="O855" s="25">
        <f t="shared" si="81"/>
        <v>-12.709803921568628</v>
      </c>
      <c r="P855" s="20">
        <f t="shared" si="82"/>
        <v>161.53911572472128</v>
      </c>
      <c r="R855" s="17">
        <f t="shared" si="83"/>
        <v>-0.20691057647139272</v>
      </c>
    </row>
    <row r="856" spans="5:18" x14ac:dyDescent="0.2">
      <c r="E856" s="26"/>
      <c r="F856" t="s">
        <v>8219</v>
      </c>
      <c r="G856" s="24">
        <v>46</v>
      </c>
      <c r="H856" s="25">
        <f t="shared" si="78"/>
        <v>-148.42517162471395</v>
      </c>
      <c r="I856" s="20">
        <f t="shared" si="79"/>
        <v>22030.031571825792</v>
      </c>
      <c r="K856" s="17">
        <f t="shared" si="80"/>
        <v>-0.17579690646316637</v>
      </c>
      <c r="L856" s="26"/>
      <c r="M856" t="s">
        <v>8221</v>
      </c>
      <c r="N856" s="24">
        <v>5</v>
      </c>
      <c r="O856" s="25">
        <f t="shared" si="81"/>
        <v>-12.709803921568628</v>
      </c>
      <c r="P856" s="20">
        <f t="shared" si="82"/>
        <v>161.53911572472128</v>
      </c>
      <c r="R856" s="17">
        <f t="shared" si="83"/>
        <v>-0.20691057647139272</v>
      </c>
    </row>
    <row r="857" spans="5:18" x14ac:dyDescent="0.2">
      <c r="E857" s="26"/>
      <c r="F857" t="s">
        <v>8219</v>
      </c>
      <c r="G857" s="24">
        <v>46</v>
      </c>
      <c r="H857" s="25">
        <f t="shared" si="78"/>
        <v>-148.42517162471395</v>
      </c>
      <c r="I857" s="20">
        <f t="shared" si="79"/>
        <v>22030.031571825792</v>
      </c>
      <c r="K857" s="17">
        <f t="shared" si="80"/>
        <v>-0.17579690646316637</v>
      </c>
      <c r="L857" s="26"/>
      <c r="M857" t="s">
        <v>8221</v>
      </c>
      <c r="N857" s="24">
        <v>5</v>
      </c>
      <c r="O857" s="25">
        <f t="shared" si="81"/>
        <v>-12.709803921568628</v>
      </c>
      <c r="P857" s="20">
        <f t="shared" si="82"/>
        <v>161.53911572472128</v>
      </c>
      <c r="R857" s="17">
        <f t="shared" si="83"/>
        <v>-0.20691057647139272</v>
      </c>
    </row>
    <row r="858" spans="5:18" x14ac:dyDescent="0.2">
      <c r="E858" s="26"/>
      <c r="F858" t="s">
        <v>8219</v>
      </c>
      <c r="G858" s="24">
        <v>46</v>
      </c>
      <c r="H858" s="25">
        <f t="shared" si="78"/>
        <v>-148.42517162471395</v>
      </c>
      <c r="I858" s="20">
        <f t="shared" si="79"/>
        <v>22030.031571825792</v>
      </c>
      <c r="K858" s="17">
        <f t="shared" si="80"/>
        <v>-0.17579690646316637</v>
      </c>
      <c r="L858" s="26"/>
      <c r="M858" t="s">
        <v>8221</v>
      </c>
      <c r="N858" s="24">
        <v>5</v>
      </c>
      <c r="O858" s="25">
        <f t="shared" si="81"/>
        <v>-12.709803921568628</v>
      </c>
      <c r="P858" s="20">
        <f t="shared" si="82"/>
        <v>161.53911572472128</v>
      </c>
      <c r="R858" s="17">
        <f t="shared" si="83"/>
        <v>-0.20691057647139272</v>
      </c>
    </row>
    <row r="859" spans="5:18" x14ac:dyDescent="0.2">
      <c r="E859" s="26"/>
      <c r="F859" t="s">
        <v>8219</v>
      </c>
      <c r="G859" s="24">
        <v>46</v>
      </c>
      <c r="H859" s="25">
        <f t="shared" si="78"/>
        <v>-148.42517162471395</v>
      </c>
      <c r="I859" s="20">
        <f t="shared" si="79"/>
        <v>22030.031571825792</v>
      </c>
      <c r="K859" s="17">
        <f t="shared" si="80"/>
        <v>-0.17579690646316637</v>
      </c>
      <c r="L859" s="26"/>
      <c r="M859" t="s">
        <v>8221</v>
      </c>
      <c r="N859" s="24">
        <v>5</v>
      </c>
      <c r="O859" s="25">
        <f t="shared" si="81"/>
        <v>-12.709803921568628</v>
      </c>
      <c r="P859" s="20">
        <f t="shared" si="82"/>
        <v>161.53911572472128</v>
      </c>
      <c r="R859" s="17">
        <f t="shared" si="83"/>
        <v>-0.20691057647139272</v>
      </c>
    </row>
    <row r="860" spans="5:18" x14ac:dyDescent="0.2">
      <c r="E860" s="26"/>
      <c r="F860" t="s">
        <v>8219</v>
      </c>
      <c r="G860" s="24">
        <v>46</v>
      </c>
      <c r="H860" s="25">
        <f t="shared" si="78"/>
        <v>-148.42517162471395</v>
      </c>
      <c r="I860" s="20">
        <f t="shared" si="79"/>
        <v>22030.031571825792</v>
      </c>
      <c r="K860" s="17">
        <f t="shared" si="80"/>
        <v>-0.17579690646316637</v>
      </c>
      <c r="L860" s="26"/>
      <c r="M860" t="s">
        <v>8221</v>
      </c>
      <c r="N860" s="24">
        <v>5</v>
      </c>
      <c r="O860" s="25">
        <f t="shared" si="81"/>
        <v>-12.709803921568628</v>
      </c>
      <c r="P860" s="20">
        <f t="shared" si="82"/>
        <v>161.53911572472128</v>
      </c>
      <c r="R860" s="17">
        <f t="shared" si="83"/>
        <v>-0.20691057647139272</v>
      </c>
    </row>
    <row r="861" spans="5:18" x14ac:dyDescent="0.2">
      <c r="E861" s="26"/>
      <c r="F861" t="s">
        <v>8219</v>
      </c>
      <c r="G861" s="24">
        <v>46</v>
      </c>
      <c r="H861" s="25">
        <f t="shared" si="78"/>
        <v>-148.42517162471395</v>
      </c>
      <c r="I861" s="20">
        <f t="shared" si="79"/>
        <v>22030.031571825792</v>
      </c>
      <c r="K861" s="17">
        <f t="shared" si="80"/>
        <v>-0.17579690646316637</v>
      </c>
      <c r="L861" s="26"/>
      <c r="M861" t="s">
        <v>8221</v>
      </c>
      <c r="N861" s="24">
        <v>5</v>
      </c>
      <c r="O861" s="25">
        <f t="shared" si="81"/>
        <v>-12.709803921568628</v>
      </c>
      <c r="P861" s="20">
        <f t="shared" si="82"/>
        <v>161.53911572472128</v>
      </c>
      <c r="R861" s="17">
        <f t="shared" si="83"/>
        <v>-0.20691057647139272</v>
      </c>
    </row>
    <row r="862" spans="5:18" x14ac:dyDescent="0.2">
      <c r="E862" s="26"/>
      <c r="F862" t="s">
        <v>8219</v>
      </c>
      <c r="G862" s="24">
        <v>46</v>
      </c>
      <c r="H862" s="25">
        <f t="shared" si="78"/>
        <v>-148.42517162471395</v>
      </c>
      <c r="I862" s="20">
        <f t="shared" si="79"/>
        <v>22030.031571825792</v>
      </c>
      <c r="K862" s="17">
        <f t="shared" si="80"/>
        <v>-0.17579690646316637</v>
      </c>
      <c r="L862" s="26"/>
      <c r="M862" t="s">
        <v>8221</v>
      </c>
      <c r="N862" s="24">
        <v>5</v>
      </c>
      <c r="O862" s="25">
        <f t="shared" si="81"/>
        <v>-12.709803921568628</v>
      </c>
      <c r="P862" s="20">
        <f t="shared" si="82"/>
        <v>161.53911572472128</v>
      </c>
      <c r="R862" s="17">
        <f t="shared" si="83"/>
        <v>-0.20691057647139272</v>
      </c>
    </row>
    <row r="863" spans="5:18" x14ac:dyDescent="0.2">
      <c r="E863" s="26"/>
      <c r="F863" t="s">
        <v>8219</v>
      </c>
      <c r="G863" s="24">
        <v>46</v>
      </c>
      <c r="H863" s="25">
        <f t="shared" si="78"/>
        <v>-148.42517162471395</v>
      </c>
      <c r="I863" s="20">
        <f t="shared" si="79"/>
        <v>22030.031571825792</v>
      </c>
      <c r="K863" s="17">
        <f t="shared" si="80"/>
        <v>-0.17579690646316637</v>
      </c>
      <c r="L863" s="26"/>
      <c r="M863" t="s">
        <v>8221</v>
      </c>
      <c r="N863" s="24">
        <v>5</v>
      </c>
      <c r="O863" s="25">
        <f t="shared" si="81"/>
        <v>-12.709803921568628</v>
      </c>
      <c r="P863" s="20">
        <f t="shared" si="82"/>
        <v>161.53911572472128</v>
      </c>
      <c r="R863" s="17">
        <f t="shared" si="83"/>
        <v>-0.20691057647139272</v>
      </c>
    </row>
    <row r="864" spans="5:18" x14ac:dyDescent="0.2">
      <c r="E864" s="26"/>
      <c r="F864" t="s">
        <v>8219</v>
      </c>
      <c r="G864" s="24">
        <v>46</v>
      </c>
      <c r="H864" s="25">
        <f t="shared" si="78"/>
        <v>-148.42517162471395</v>
      </c>
      <c r="I864" s="20">
        <f t="shared" si="79"/>
        <v>22030.031571825792</v>
      </c>
      <c r="K864" s="17">
        <f t="shared" si="80"/>
        <v>-0.17579690646316637</v>
      </c>
      <c r="L864" s="26"/>
      <c r="M864" t="s">
        <v>8221</v>
      </c>
      <c r="N864" s="24">
        <v>5</v>
      </c>
      <c r="O864" s="25">
        <f t="shared" si="81"/>
        <v>-12.709803921568628</v>
      </c>
      <c r="P864" s="20">
        <f t="shared" si="82"/>
        <v>161.53911572472128</v>
      </c>
      <c r="R864" s="17">
        <f t="shared" si="83"/>
        <v>-0.20691057647139272</v>
      </c>
    </row>
    <row r="865" spans="5:18" x14ac:dyDescent="0.2">
      <c r="E865" s="26"/>
      <c r="F865" t="s">
        <v>8219</v>
      </c>
      <c r="G865" s="24">
        <v>46</v>
      </c>
      <c r="H865" s="25">
        <f t="shared" si="78"/>
        <v>-148.42517162471395</v>
      </c>
      <c r="I865" s="20">
        <f t="shared" si="79"/>
        <v>22030.031571825792</v>
      </c>
      <c r="K865" s="17">
        <f t="shared" si="80"/>
        <v>-0.17579690646316637</v>
      </c>
      <c r="L865" s="26"/>
      <c r="M865" t="s">
        <v>8221</v>
      </c>
      <c r="N865" s="24">
        <v>5</v>
      </c>
      <c r="O865" s="25">
        <f t="shared" si="81"/>
        <v>-12.709803921568628</v>
      </c>
      <c r="P865" s="20">
        <f t="shared" si="82"/>
        <v>161.53911572472128</v>
      </c>
      <c r="R865" s="17">
        <f t="shared" si="83"/>
        <v>-0.20691057647139272</v>
      </c>
    </row>
    <row r="866" spans="5:18" x14ac:dyDescent="0.2">
      <c r="E866" s="26"/>
      <c r="F866" t="s">
        <v>8219</v>
      </c>
      <c r="G866" s="24">
        <v>46</v>
      </c>
      <c r="H866" s="25">
        <f t="shared" si="78"/>
        <v>-148.42517162471395</v>
      </c>
      <c r="I866" s="20">
        <f t="shared" si="79"/>
        <v>22030.031571825792</v>
      </c>
      <c r="K866" s="17">
        <f t="shared" si="80"/>
        <v>-0.17579690646316637</v>
      </c>
      <c r="L866" s="26"/>
      <c r="M866" t="s">
        <v>8221</v>
      </c>
      <c r="N866" s="24">
        <v>5</v>
      </c>
      <c r="O866" s="25">
        <f t="shared" si="81"/>
        <v>-12.709803921568628</v>
      </c>
      <c r="P866" s="20">
        <f t="shared" si="82"/>
        <v>161.53911572472128</v>
      </c>
      <c r="R866" s="17">
        <f t="shared" si="83"/>
        <v>-0.20691057647139272</v>
      </c>
    </row>
    <row r="867" spans="5:18" x14ac:dyDescent="0.2">
      <c r="E867" s="26"/>
      <c r="F867" t="s">
        <v>8219</v>
      </c>
      <c r="G867" s="24">
        <v>46</v>
      </c>
      <c r="H867" s="25">
        <f t="shared" si="78"/>
        <v>-148.42517162471395</v>
      </c>
      <c r="I867" s="20">
        <f t="shared" si="79"/>
        <v>22030.031571825792</v>
      </c>
      <c r="K867" s="17">
        <f t="shared" si="80"/>
        <v>-0.17579690646316637</v>
      </c>
      <c r="L867" s="26"/>
      <c r="M867" t="s">
        <v>8221</v>
      </c>
      <c r="N867" s="24">
        <v>5</v>
      </c>
      <c r="O867" s="25">
        <f t="shared" si="81"/>
        <v>-12.709803921568628</v>
      </c>
      <c r="P867" s="20">
        <f t="shared" si="82"/>
        <v>161.53911572472128</v>
      </c>
      <c r="R867" s="17">
        <f t="shared" si="83"/>
        <v>-0.20691057647139272</v>
      </c>
    </row>
    <row r="868" spans="5:18" x14ac:dyDescent="0.2">
      <c r="E868" s="26"/>
      <c r="F868" t="s">
        <v>8219</v>
      </c>
      <c r="G868" s="24">
        <v>46</v>
      </c>
      <c r="H868" s="25">
        <f t="shared" si="78"/>
        <v>-148.42517162471395</v>
      </c>
      <c r="I868" s="20">
        <f t="shared" si="79"/>
        <v>22030.031571825792</v>
      </c>
      <c r="K868" s="17">
        <f t="shared" si="80"/>
        <v>-0.17579690646316637</v>
      </c>
      <c r="L868" s="26"/>
      <c r="M868" t="s">
        <v>8221</v>
      </c>
      <c r="N868" s="24">
        <v>5</v>
      </c>
      <c r="O868" s="25">
        <f t="shared" si="81"/>
        <v>-12.709803921568628</v>
      </c>
      <c r="P868" s="20">
        <f t="shared" si="82"/>
        <v>161.53911572472128</v>
      </c>
      <c r="R868" s="17">
        <f t="shared" si="83"/>
        <v>-0.20691057647139272</v>
      </c>
    </row>
    <row r="869" spans="5:18" x14ac:dyDescent="0.2">
      <c r="E869" s="26"/>
      <c r="F869" t="s">
        <v>8219</v>
      </c>
      <c r="G869" s="24">
        <v>46</v>
      </c>
      <c r="H869" s="25">
        <f t="shared" si="78"/>
        <v>-148.42517162471395</v>
      </c>
      <c r="I869" s="20">
        <f t="shared" si="79"/>
        <v>22030.031571825792</v>
      </c>
      <c r="K869" s="17">
        <f t="shared" si="80"/>
        <v>-0.17579690646316637</v>
      </c>
      <c r="L869" s="26"/>
      <c r="M869" t="s">
        <v>8221</v>
      </c>
      <c r="N869" s="24">
        <v>5</v>
      </c>
      <c r="O869" s="25">
        <f t="shared" si="81"/>
        <v>-12.709803921568628</v>
      </c>
      <c r="P869" s="20">
        <f t="shared" si="82"/>
        <v>161.53911572472128</v>
      </c>
      <c r="R869" s="17">
        <f t="shared" si="83"/>
        <v>-0.20691057647139272</v>
      </c>
    </row>
    <row r="870" spans="5:18" x14ac:dyDescent="0.2">
      <c r="E870" s="26"/>
      <c r="F870" t="s">
        <v>8219</v>
      </c>
      <c r="G870" s="24">
        <v>46</v>
      </c>
      <c r="H870" s="25">
        <f t="shared" si="78"/>
        <v>-148.42517162471395</v>
      </c>
      <c r="I870" s="20">
        <f t="shared" si="79"/>
        <v>22030.031571825792</v>
      </c>
      <c r="K870" s="17">
        <f t="shared" si="80"/>
        <v>-0.17579690646316637</v>
      </c>
      <c r="L870" s="26"/>
      <c r="M870" t="s">
        <v>8221</v>
      </c>
      <c r="N870" s="24">
        <v>5</v>
      </c>
      <c r="O870" s="25">
        <f t="shared" si="81"/>
        <v>-12.709803921568628</v>
      </c>
      <c r="P870" s="20">
        <f t="shared" si="82"/>
        <v>161.53911572472128</v>
      </c>
      <c r="R870" s="17">
        <f t="shared" si="83"/>
        <v>-0.20691057647139272</v>
      </c>
    </row>
    <row r="871" spans="5:18" x14ac:dyDescent="0.2">
      <c r="E871" s="26"/>
      <c r="F871" t="s">
        <v>8219</v>
      </c>
      <c r="G871" s="24">
        <v>46</v>
      </c>
      <c r="H871" s="25">
        <f t="shared" si="78"/>
        <v>-148.42517162471395</v>
      </c>
      <c r="I871" s="20">
        <f t="shared" si="79"/>
        <v>22030.031571825792</v>
      </c>
      <c r="K871" s="17">
        <f t="shared" si="80"/>
        <v>-0.17579690646316637</v>
      </c>
      <c r="L871" s="26"/>
      <c r="M871" t="s">
        <v>8221</v>
      </c>
      <c r="N871" s="24">
        <v>5</v>
      </c>
      <c r="O871" s="25">
        <f t="shared" si="81"/>
        <v>-12.709803921568628</v>
      </c>
      <c r="P871" s="20">
        <f t="shared" si="82"/>
        <v>161.53911572472128</v>
      </c>
      <c r="R871" s="17">
        <f t="shared" si="83"/>
        <v>-0.20691057647139272</v>
      </c>
    </row>
    <row r="872" spans="5:18" x14ac:dyDescent="0.2">
      <c r="E872" s="26"/>
      <c r="F872" t="s">
        <v>8219</v>
      </c>
      <c r="G872" s="24">
        <v>46</v>
      </c>
      <c r="H872" s="25">
        <f t="shared" si="78"/>
        <v>-148.42517162471395</v>
      </c>
      <c r="I872" s="20">
        <f t="shared" si="79"/>
        <v>22030.031571825792</v>
      </c>
      <c r="K872" s="17">
        <f t="shared" si="80"/>
        <v>-0.17579690646316637</v>
      </c>
      <c r="L872" s="26"/>
      <c r="M872" t="s">
        <v>8221</v>
      </c>
      <c r="N872" s="24">
        <v>5</v>
      </c>
      <c r="O872" s="25">
        <f t="shared" si="81"/>
        <v>-12.709803921568628</v>
      </c>
      <c r="P872" s="20">
        <f t="shared" si="82"/>
        <v>161.53911572472128</v>
      </c>
      <c r="R872" s="17">
        <f t="shared" si="83"/>
        <v>-0.20691057647139272</v>
      </c>
    </row>
    <row r="873" spans="5:18" x14ac:dyDescent="0.2">
      <c r="E873" s="26"/>
      <c r="F873" t="s">
        <v>8219</v>
      </c>
      <c r="G873" s="24">
        <v>46</v>
      </c>
      <c r="H873" s="25">
        <f t="shared" si="78"/>
        <v>-148.42517162471395</v>
      </c>
      <c r="I873" s="20">
        <f t="shared" si="79"/>
        <v>22030.031571825792</v>
      </c>
      <c r="K873" s="17">
        <f t="shared" si="80"/>
        <v>-0.17579690646316637</v>
      </c>
      <c r="L873" s="26"/>
      <c r="M873" t="s">
        <v>8221</v>
      </c>
      <c r="N873" s="24">
        <v>5</v>
      </c>
      <c r="O873" s="25">
        <f t="shared" si="81"/>
        <v>-12.709803921568628</v>
      </c>
      <c r="P873" s="20">
        <f t="shared" si="82"/>
        <v>161.53911572472128</v>
      </c>
      <c r="R873" s="17">
        <f t="shared" si="83"/>
        <v>-0.20691057647139272</v>
      </c>
    </row>
    <row r="874" spans="5:18" x14ac:dyDescent="0.2">
      <c r="E874" s="26"/>
      <c r="F874" t="s">
        <v>8219</v>
      </c>
      <c r="G874" s="24">
        <v>47</v>
      </c>
      <c r="H874" s="25">
        <f t="shared" si="78"/>
        <v>-147.42517162471395</v>
      </c>
      <c r="I874" s="20">
        <f t="shared" si="79"/>
        <v>21734.181228576363</v>
      </c>
      <c r="K874" s="17">
        <f t="shared" si="80"/>
        <v>-0.17461249209100274</v>
      </c>
      <c r="L874" s="26"/>
      <c r="M874" t="s">
        <v>8221</v>
      </c>
      <c r="N874" s="24">
        <v>5</v>
      </c>
      <c r="O874" s="25">
        <f t="shared" si="81"/>
        <v>-12.709803921568628</v>
      </c>
      <c r="P874" s="20">
        <f t="shared" si="82"/>
        <v>161.53911572472128</v>
      </c>
      <c r="R874" s="17">
        <f t="shared" si="83"/>
        <v>-0.20691057647139272</v>
      </c>
    </row>
    <row r="875" spans="5:18" x14ac:dyDescent="0.2">
      <c r="E875" s="26"/>
      <c r="F875" t="s">
        <v>8219</v>
      </c>
      <c r="G875" s="24">
        <v>47</v>
      </c>
      <c r="H875" s="25">
        <f t="shared" si="78"/>
        <v>-147.42517162471395</v>
      </c>
      <c r="I875" s="20">
        <f t="shared" si="79"/>
        <v>21734.181228576363</v>
      </c>
      <c r="K875" s="17">
        <f t="shared" si="80"/>
        <v>-0.17461249209100274</v>
      </c>
      <c r="L875" s="26"/>
      <c r="M875" t="s">
        <v>8221</v>
      </c>
      <c r="N875" s="24">
        <v>5</v>
      </c>
      <c r="O875" s="25">
        <f t="shared" si="81"/>
        <v>-12.709803921568628</v>
      </c>
      <c r="P875" s="20">
        <f t="shared" si="82"/>
        <v>161.53911572472128</v>
      </c>
      <c r="R875" s="17">
        <f t="shared" si="83"/>
        <v>-0.20691057647139272</v>
      </c>
    </row>
    <row r="876" spans="5:18" x14ac:dyDescent="0.2">
      <c r="E876" s="26"/>
      <c r="F876" t="s">
        <v>8219</v>
      </c>
      <c r="G876" s="24">
        <v>47</v>
      </c>
      <c r="H876" s="25">
        <f t="shared" si="78"/>
        <v>-147.42517162471395</v>
      </c>
      <c r="I876" s="20">
        <f t="shared" si="79"/>
        <v>21734.181228576363</v>
      </c>
      <c r="K876" s="17">
        <f t="shared" si="80"/>
        <v>-0.17461249209100274</v>
      </c>
      <c r="L876" s="26"/>
      <c r="M876" t="s">
        <v>8221</v>
      </c>
      <c r="N876" s="24">
        <v>5</v>
      </c>
      <c r="O876" s="25">
        <f t="shared" si="81"/>
        <v>-12.709803921568628</v>
      </c>
      <c r="P876" s="20">
        <f t="shared" si="82"/>
        <v>161.53911572472128</v>
      </c>
      <c r="R876" s="17">
        <f t="shared" si="83"/>
        <v>-0.20691057647139272</v>
      </c>
    </row>
    <row r="877" spans="5:18" x14ac:dyDescent="0.2">
      <c r="E877" s="26"/>
      <c r="F877" t="s">
        <v>8219</v>
      </c>
      <c r="G877" s="24">
        <v>47</v>
      </c>
      <c r="H877" s="25">
        <f t="shared" si="78"/>
        <v>-147.42517162471395</v>
      </c>
      <c r="I877" s="20">
        <f t="shared" si="79"/>
        <v>21734.181228576363</v>
      </c>
      <c r="K877" s="17">
        <f t="shared" si="80"/>
        <v>-0.17461249209100274</v>
      </c>
      <c r="L877" s="26"/>
      <c r="M877" t="s">
        <v>8221</v>
      </c>
      <c r="N877" s="24">
        <v>5</v>
      </c>
      <c r="O877" s="25">
        <f t="shared" si="81"/>
        <v>-12.709803921568628</v>
      </c>
      <c r="P877" s="20">
        <f t="shared" si="82"/>
        <v>161.53911572472128</v>
      </c>
      <c r="R877" s="17">
        <f t="shared" si="83"/>
        <v>-0.20691057647139272</v>
      </c>
    </row>
    <row r="878" spans="5:18" x14ac:dyDescent="0.2">
      <c r="E878" s="26"/>
      <c r="F878" t="s">
        <v>8219</v>
      </c>
      <c r="G878" s="24">
        <v>47</v>
      </c>
      <c r="H878" s="25">
        <f t="shared" si="78"/>
        <v>-147.42517162471395</v>
      </c>
      <c r="I878" s="20">
        <f t="shared" si="79"/>
        <v>21734.181228576363</v>
      </c>
      <c r="K878" s="17">
        <f t="shared" si="80"/>
        <v>-0.17461249209100274</v>
      </c>
      <c r="L878" s="26"/>
      <c r="M878" t="s">
        <v>8221</v>
      </c>
      <c r="N878" s="24">
        <v>5</v>
      </c>
      <c r="O878" s="25">
        <f t="shared" si="81"/>
        <v>-12.709803921568628</v>
      </c>
      <c r="P878" s="20">
        <f t="shared" si="82"/>
        <v>161.53911572472128</v>
      </c>
      <c r="R878" s="17">
        <f t="shared" si="83"/>
        <v>-0.20691057647139272</v>
      </c>
    </row>
    <row r="879" spans="5:18" x14ac:dyDescent="0.2">
      <c r="E879" s="26"/>
      <c r="F879" t="s">
        <v>8219</v>
      </c>
      <c r="G879" s="24">
        <v>47</v>
      </c>
      <c r="H879" s="25">
        <f t="shared" si="78"/>
        <v>-147.42517162471395</v>
      </c>
      <c r="I879" s="20">
        <f t="shared" si="79"/>
        <v>21734.181228576363</v>
      </c>
      <c r="K879" s="17">
        <f t="shared" si="80"/>
        <v>-0.17461249209100274</v>
      </c>
      <c r="L879" s="26"/>
      <c r="M879" t="s">
        <v>8221</v>
      </c>
      <c r="N879" s="24">
        <v>5</v>
      </c>
      <c r="O879" s="25">
        <f t="shared" si="81"/>
        <v>-12.709803921568628</v>
      </c>
      <c r="P879" s="20">
        <f t="shared" si="82"/>
        <v>161.53911572472128</v>
      </c>
      <c r="R879" s="17">
        <f t="shared" si="83"/>
        <v>-0.20691057647139272</v>
      </c>
    </row>
    <row r="880" spans="5:18" x14ac:dyDescent="0.2">
      <c r="E880" s="26"/>
      <c r="F880" t="s">
        <v>8219</v>
      </c>
      <c r="G880" s="24">
        <v>47</v>
      </c>
      <c r="H880" s="25">
        <f t="shared" si="78"/>
        <v>-147.42517162471395</v>
      </c>
      <c r="I880" s="20">
        <f t="shared" si="79"/>
        <v>21734.181228576363</v>
      </c>
      <c r="K880" s="17">
        <f t="shared" si="80"/>
        <v>-0.17461249209100274</v>
      </c>
      <c r="L880" s="26"/>
      <c r="M880" t="s">
        <v>8221</v>
      </c>
      <c r="N880" s="24">
        <v>5</v>
      </c>
      <c r="O880" s="25">
        <f t="shared" si="81"/>
        <v>-12.709803921568628</v>
      </c>
      <c r="P880" s="20">
        <f t="shared" si="82"/>
        <v>161.53911572472128</v>
      </c>
      <c r="R880" s="17">
        <f t="shared" si="83"/>
        <v>-0.20691057647139272</v>
      </c>
    </row>
    <row r="881" spans="5:18" x14ac:dyDescent="0.2">
      <c r="E881" s="26"/>
      <c r="F881" t="s">
        <v>8219</v>
      </c>
      <c r="G881" s="24">
        <v>47</v>
      </c>
      <c r="H881" s="25">
        <f t="shared" si="78"/>
        <v>-147.42517162471395</v>
      </c>
      <c r="I881" s="20">
        <f t="shared" si="79"/>
        <v>21734.181228576363</v>
      </c>
      <c r="K881" s="17">
        <f t="shared" si="80"/>
        <v>-0.17461249209100274</v>
      </c>
      <c r="L881" s="26"/>
      <c r="M881" t="s">
        <v>8221</v>
      </c>
      <c r="N881" s="24">
        <v>5</v>
      </c>
      <c r="O881" s="25">
        <f t="shared" si="81"/>
        <v>-12.709803921568628</v>
      </c>
      <c r="P881" s="20">
        <f t="shared" si="82"/>
        <v>161.53911572472128</v>
      </c>
      <c r="R881" s="17">
        <f t="shared" si="83"/>
        <v>-0.20691057647139272</v>
      </c>
    </row>
    <row r="882" spans="5:18" x14ac:dyDescent="0.2">
      <c r="E882" s="26"/>
      <c r="F882" t="s">
        <v>8219</v>
      </c>
      <c r="G882" s="24">
        <v>47</v>
      </c>
      <c r="H882" s="25">
        <f t="shared" si="78"/>
        <v>-147.42517162471395</v>
      </c>
      <c r="I882" s="20">
        <f t="shared" si="79"/>
        <v>21734.181228576363</v>
      </c>
      <c r="K882" s="17">
        <f t="shared" si="80"/>
        <v>-0.17461249209100274</v>
      </c>
      <c r="L882" s="26"/>
      <c r="M882" t="s">
        <v>8221</v>
      </c>
      <c r="N882" s="24">
        <v>5</v>
      </c>
      <c r="O882" s="25">
        <f t="shared" si="81"/>
        <v>-12.709803921568628</v>
      </c>
      <c r="P882" s="20">
        <f t="shared" si="82"/>
        <v>161.53911572472128</v>
      </c>
      <c r="R882" s="17">
        <f t="shared" si="83"/>
        <v>-0.20691057647139272</v>
      </c>
    </row>
    <row r="883" spans="5:18" x14ac:dyDescent="0.2">
      <c r="E883" s="26"/>
      <c r="F883" t="s">
        <v>8219</v>
      </c>
      <c r="G883" s="24">
        <v>47</v>
      </c>
      <c r="H883" s="25">
        <f t="shared" si="78"/>
        <v>-147.42517162471395</v>
      </c>
      <c r="I883" s="20">
        <f t="shared" si="79"/>
        <v>21734.181228576363</v>
      </c>
      <c r="K883" s="17">
        <f t="shared" si="80"/>
        <v>-0.17461249209100274</v>
      </c>
      <c r="L883" s="26"/>
      <c r="M883" t="s">
        <v>8221</v>
      </c>
      <c r="N883" s="24">
        <v>5</v>
      </c>
      <c r="O883" s="25">
        <f t="shared" si="81"/>
        <v>-12.709803921568628</v>
      </c>
      <c r="P883" s="20">
        <f t="shared" si="82"/>
        <v>161.53911572472128</v>
      </c>
      <c r="R883" s="17">
        <f t="shared" si="83"/>
        <v>-0.20691057647139272</v>
      </c>
    </row>
    <row r="884" spans="5:18" x14ac:dyDescent="0.2">
      <c r="E884" s="26"/>
      <c r="F884" t="s">
        <v>8219</v>
      </c>
      <c r="G884" s="24">
        <v>47</v>
      </c>
      <c r="H884" s="25">
        <f t="shared" si="78"/>
        <v>-147.42517162471395</v>
      </c>
      <c r="I884" s="20">
        <f t="shared" si="79"/>
        <v>21734.181228576363</v>
      </c>
      <c r="K884" s="17">
        <f t="shared" si="80"/>
        <v>-0.17461249209100274</v>
      </c>
      <c r="L884" s="26"/>
      <c r="M884" t="s">
        <v>8221</v>
      </c>
      <c r="N884" s="24">
        <v>5</v>
      </c>
      <c r="O884" s="25">
        <f t="shared" si="81"/>
        <v>-12.709803921568628</v>
      </c>
      <c r="P884" s="20">
        <f t="shared" si="82"/>
        <v>161.53911572472128</v>
      </c>
      <c r="R884" s="17">
        <f t="shared" si="83"/>
        <v>-0.20691057647139272</v>
      </c>
    </row>
    <row r="885" spans="5:18" x14ac:dyDescent="0.2">
      <c r="E885" s="26"/>
      <c r="F885" t="s">
        <v>8219</v>
      </c>
      <c r="G885" s="24">
        <v>47</v>
      </c>
      <c r="H885" s="25">
        <f t="shared" si="78"/>
        <v>-147.42517162471395</v>
      </c>
      <c r="I885" s="20">
        <f t="shared" si="79"/>
        <v>21734.181228576363</v>
      </c>
      <c r="K885" s="17">
        <f t="shared" si="80"/>
        <v>-0.17461249209100274</v>
      </c>
      <c r="L885" s="26"/>
      <c r="M885" t="s">
        <v>8221</v>
      </c>
      <c r="N885" s="24">
        <v>5</v>
      </c>
      <c r="O885" s="25">
        <f t="shared" si="81"/>
        <v>-12.709803921568628</v>
      </c>
      <c r="P885" s="20">
        <f t="shared" si="82"/>
        <v>161.53911572472128</v>
      </c>
      <c r="R885" s="17">
        <f t="shared" si="83"/>
        <v>-0.20691057647139272</v>
      </c>
    </row>
    <row r="886" spans="5:18" x14ac:dyDescent="0.2">
      <c r="E886" s="26"/>
      <c r="F886" t="s">
        <v>8219</v>
      </c>
      <c r="G886" s="24">
        <v>47</v>
      </c>
      <c r="H886" s="25">
        <f t="shared" si="78"/>
        <v>-147.42517162471395</v>
      </c>
      <c r="I886" s="20">
        <f t="shared" si="79"/>
        <v>21734.181228576363</v>
      </c>
      <c r="K886" s="17">
        <f t="shared" si="80"/>
        <v>-0.17461249209100274</v>
      </c>
      <c r="L886" s="26"/>
      <c r="M886" t="s">
        <v>8221</v>
      </c>
      <c r="N886" s="24">
        <v>5</v>
      </c>
      <c r="O886" s="25">
        <f t="shared" si="81"/>
        <v>-12.709803921568628</v>
      </c>
      <c r="P886" s="20">
        <f t="shared" si="82"/>
        <v>161.53911572472128</v>
      </c>
      <c r="R886" s="17">
        <f t="shared" si="83"/>
        <v>-0.20691057647139272</v>
      </c>
    </row>
    <row r="887" spans="5:18" x14ac:dyDescent="0.2">
      <c r="E887" s="26"/>
      <c r="F887" t="s">
        <v>8219</v>
      </c>
      <c r="G887" s="24">
        <v>47</v>
      </c>
      <c r="H887" s="25">
        <f t="shared" si="78"/>
        <v>-147.42517162471395</v>
      </c>
      <c r="I887" s="20">
        <f t="shared" si="79"/>
        <v>21734.181228576363</v>
      </c>
      <c r="K887" s="17">
        <f t="shared" si="80"/>
        <v>-0.17461249209100274</v>
      </c>
      <c r="L887" s="26"/>
      <c r="M887" t="s">
        <v>8221</v>
      </c>
      <c r="N887" s="24">
        <v>5</v>
      </c>
      <c r="O887" s="25">
        <f t="shared" si="81"/>
        <v>-12.709803921568628</v>
      </c>
      <c r="P887" s="20">
        <f t="shared" si="82"/>
        <v>161.53911572472128</v>
      </c>
      <c r="R887" s="17">
        <f t="shared" si="83"/>
        <v>-0.20691057647139272</v>
      </c>
    </row>
    <row r="888" spans="5:18" x14ac:dyDescent="0.2">
      <c r="E888" s="26"/>
      <c r="F888" t="s">
        <v>8219</v>
      </c>
      <c r="G888" s="24">
        <v>47</v>
      </c>
      <c r="H888" s="25">
        <f t="shared" si="78"/>
        <v>-147.42517162471395</v>
      </c>
      <c r="I888" s="20">
        <f t="shared" si="79"/>
        <v>21734.181228576363</v>
      </c>
      <c r="K888" s="17">
        <f t="shared" si="80"/>
        <v>-0.17461249209100274</v>
      </c>
      <c r="L888" s="26"/>
      <c r="M888" t="s">
        <v>8221</v>
      </c>
      <c r="N888" s="24">
        <v>5</v>
      </c>
      <c r="O888" s="25">
        <f t="shared" si="81"/>
        <v>-12.709803921568628</v>
      </c>
      <c r="P888" s="20">
        <f t="shared" si="82"/>
        <v>161.53911572472128</v>
      </c>
      <c r="R888" s="17">
        <f t="shared" si="83"/>
        <v>-0.20691057647139272</v>
      </c>
    </row>
    <row r="889" spans="5:18" x14ac:dyDescent="0.2">
      <c r="E889" s="26"/>
      <c r="F889" t="s">
        <v>8219</v>
      </c>
      <c r="G889" s="24">
        <v>47</v>
      </c>
      <c r="H889" s="25">
        <f t="shared" si="78"/>
        <v>-147.42517162471395</v>
      </c>
      <c r="I889" s="20">
        <f t="shared" si="79"/>
        <v>21734.181228576363</v>
      </c>
      <c r="K889" s="17">
        <f t="shared" si="80"/>
        <v>-0.17461249209100274</v>
      </c>
      <c r="L889" s="26"/>
      <c r="M889" t="s">
        <v>8221</v>
      </c>
      <c r="N889" s="24">
        <v>5</v>
      </c>
      <c r="O889" s="25">
        <f t="shared" si="81"/>
        <v>-12.709803921568628</v>
      </c>
      <c r="P889" s="20">
        <f t="shared" si="82"/>
        <v>161.53911572472128</v>
      </c>
      <c r="R889" s="17">
        <f t="shared" si="83"/>
        <v>-0.20691057647139272</v>
      </c>
    </row>
    <row r="890" spans="5:18" x14ac:dyDescent="0.2">
      <c r="E890" s="26"/>
      <c r="F890" t="s">
        <v>8219</v>
      </c>
      <c r="G890" s="24">
        <v>47</v>
      </c>
      <c r="H890" s="25">
        <f t="shared" si="78"/>
        <v>-147.42517162471395</v>
      </c>
      <c r="I890" s="20">
        <f t="shared" si="79"/>
        <v>21734.181228576363</v>
      </c>
      <c r="K890" s="17">
        <f t="shared" si="80"/>
        <v>-0.17461249209100274</v>
      </c>
      <c r="L890" s="26"/>
      <c r="M890" t="s">
        <v>8221</v>
      </c>
      <c r="N890" s="24">
        <v>5</v>
      </c>
      <c r="O890" s="25">
        <f t="shared" si="81"/>
        <v>-12.709803921568628</v>
      </c>
      <c r="P890" s="20">
        <f t="shared" si="82"/>
        <v>161.53911572472128</v>
      </c>
      <c r="R890" s="17">
        <f t="shared" si="83"/>
        <v>-0.20691057647139272</v>
      </c>
    </row>
    <row r="891" spans="5:18" x14ac:dyDescent="0.2">
      <c r="E891" s="26"/>
      <c r="F891" t="s">
        <v>8219</v>
      </c>
      <c r="G891" s="24">
        <v>47</v>
      </c>
      <c r="H891" s="25">
        <f t="shared" si="78"/>
        <v>-147.42517162471395</v>
      </c>
      <c r="I891" s="20">
        <f t="shared" si="79"/>
        <v>21734.181228576363</v>
      </c>
      <c r="K891" s="17">
        <f t="shared" si="80"/>
        <v>-0.17461249209100274</v>
      </c>
      <c r="L891" s="26"/>
      <c r="M891" t="s">
        <v>8221</v>
      </c>
      <c r="N891" s="24">
        <v>5</v>
      </c>
      <c r="O891" s="25">
        <f t="shared" si="81"/>
        <v>-12.709803921568628</v>
      </c>
      <c r="P891" s="20">
        <f t="shared" si="82"/>
        <v>161.53911572472128</v>
      </c>
      <c r="R891" s="17">
        <f t="shared" si="83"/>
        <v>-0.20691057647139272</v>
      </c>
    </row>
    <row r="892" spans="5:18" x14ac:dyDescent="0.2">
      <c r="E892" s="26"/>
      <c r="F892" t="s">
        <v>8219</v>
      </c>
      <c r="G892" s="24">
        <v>47</v>
      </c>
      <c r="H892" s="25">
        <f t="shared" si="78"/>
        <v>-147.42517162471395</v>
      </c>
      <c r="I892" s="20">
        <f t="shared" si="79"/>
        <v>21734.181228576363</v>
      </c>
      <c r="K892" s="17">
        <f t="shared" si="80"/>
        <v>-0.17461249209100274</v>
      </c>
      <c r="L892" s="26"/>
      <c r="M892" t="s">
        <v>8221</v>
      </c>
      <c r="N892" s="24">
        <v>5</v>
      </c>
      <c r="O892" s="25">
        <f t="shared" si="81"/>
        <v>-12.709803921568628</v>
      </c>
      <c r="P892" s="20">
        <f t="shared" si="82"/>
        <v>161.53911572472128</v>
      </c>
      <c r="R892" s="17">
        <f t="shared" si="83"/>
        <v>-0.20691057647139272</v>
      </c>
    </row>
    <row r="893" spans="5:18" x14ac:dyDescent="0.2">
      <c r="E893" s="26"/>
      <c r="F893" t="s">
        <v>8219</v>
      </c>
      <c r="G893" s="24">
        <v>47</v>
      </c>
      <c r="H893" s="25">
        <f t="shared" si="78"/>
        <v>-147.42517162471395</v>
      </c>
      <c r="I893" s="20">
        <f t="shared" si="79"/>
        <v>21734.181228576363</v>
      </c>
      <c r="K893" s="17">
        <f t="shared" si="80"/>
        <v>-0.17461249209100274</v>
      </c>
      <c r="L893" s="26"/>
      <c r="M893" t="s">
        <v>8221</v>
      </c>
      <c r="N893" s="24">
        <v>5</v>
      </c>
      <c r="O893" s="25">
        <f t="shared" si="81"/>
        <v>-12.709803921568628</v>
      </c>
      <c r="P893" s="20">
        <f t="shared" si="82"/>
        <v>161.53911572472128</v>
      </c>
      <c r="R893" s="17">
        <f t="shared" si="83"/>
        <v>-0.20691057647139272</v>
      </c>
    </row>
    <row r="894" spans="5:18" x14ac:dyDescent="0.2">
      <c r="E894" s="26"/>
      <c r="F894" t="s">
        <v>8219</v>
      </c>
      <c r="G894" s="24">
        <v>47</v>
      </c>
      <c r="H894" s="25">
        <f t="shared" si="78"/>
        <v>-147.42517162471395</v>
      </c>
      <c r="I894" s="20">
        <f t="shared" si="79"/>
        <v>21734.181228576363</v>
      </c>
      <c r="K894" s="17">
        <f t="shared" si="80"/>
        <v>-0.17461249209100274</v>
      </c>
      <c r="L894" s="26"/>
      <c r="M894" t="s">
        <v>8221</v>
      </c>
      <c r="N894" s="24">
        <v>5</v>
      </c>
      <c r="O894" s="25">
        <f t="shared" si="81"/>
        <v>-12.709803921568628</v>
      </c>
      <c r="P894" s="20">
        <f t="shared" si="82"/>
        <v>161.53911572472128</v>
      </c>
      <c r="R894" s="17">
        <f t="shared" si="83"/>
        <v>-0.20691057647139272</v>
      </c>
    </row>
    <row r="895" spans="5:18" x14ac:dyDescent="0.2">
      <c r="E895" s="26"/>
      <c r="F895" t="s">
        <v>8219</v>
      </c>
      <c r="G895" s="24">
        <v>48</v>
      </c>
      <c r="H895" s="25">
        <f t="shared" si="78"/>
        <v>-146.42517162471395</v>
      </c>
      <c r="I895" s="20">
        <f t="shared" si="79"/>
        <v>21440.330885326937</v>
      </c>
      <c r="K895" s="17">
        <f t="shared" si="80"/>
        <v>-0.17342807771883909</v>
      </c>
      <c r="L895" s="26"/>
      <c r="M895" t="s">
        <v>8221</v>
      </c>
      <c r="N895" s="24">
        <v>5</v>
      </c>
      <c r="O895" s="25">
        <f t="shared" si="81"/>
        <v>-12.709803921568628</v>
      </c>
      <c r="P895" s="20">
        <f t="shared" si="82"/>
        <v>161.53911572472128</v>
      </c>
      <c r="R895" s="17">
        <f t="shared" si="83"/>
        <v>-0.20691057647139272</v>
      </c>
    </row>
    <row r="896" spans="5:18" x14ac:dyDescent="0.2">
      <c r="E896" s="26"/>
      <c r="F896" t="s">
        <v>8219</v>
      </c>
      <c r="G896" s="24">
        <v>48</v>
      </c>
      <c r="H896" s="25">
        <f t="shared" si="78"/>
        <v>-146.42517162471395</v>
      </c>
      <c r="I896" s="20">
        <f t="shared" si="79"/>
        <v>21440.330885326937</v>
      </c>
      <c r="K896" s="17">
        <f t="shared" si="80"/>
        <v>-0.17342807771883909</v>
      </c>
      <c r="L896" s="26"/>
      <c r="M896" t="s">
        <v>8221</v>
      </c>
      <c r="N896" s="24">
        <v>5</v>
      </c>
      <c r="O896" s="25">
        <f t="shared" si="81"/>
        <v>-12.709803921568628</v>
      </c>
      <c r="P896" s="20">
        <f t="shared" si="82"/>
        <v>161.53911572472128</v>
      </c>
      <c r="R896" s="17">
        <f t="shared" si="83"/>
        <v>-0.20691057647139272</v>
      </c>
    </row>
    <row r="897" spans="5:18" x14ac:dyDescent="0.2">
      <c r="E897" s="26"/>
      <c r="F897" t="s">
        <v>8219</v>
      </c>
      <c r="G897" s="24">
        <v>48</v>
      </c>
      <c r="H897" s="25">
        <f t="shared" si="78"/>
        <v>-146.42517162471395</v>
      </c>
      <c r="I897" s="20">
        <f t="shared" si="79"/>
        <v>21440.330885326937</v>
      </c>
      <c r="K897" s="17">
        <f t="shared" si="80"/>
        <v>-0.17342807771883909</v>
      </c>
      <c r="L897" s="26"/>
      <c r="M897" t="s">
        <v>8221</v>
      </c>
      <c r="N897" s="24">
        <v>5</v>
      </c>
      <c r="O897" s="25">
        <f t="shared" si="81"/>
        <v>-12.709803921568628</v>
      </c>
      <c r="P897" s="20">
        <f t="shared" si="82"/>
        <v>161.53911572472128</v>
      </c>
      <c r="R897" s="17">
        <f t="shared" si="83"/>
        <v>-0.20691057647139272</v>
      </c>
    </row>
    <row r="898" spans="5:18" x14ac:dyDescent="0.2">
      <c r="E898" s="26"/>
      <c r="F898" t="s">
        <v>8219</v>
      </c>
      <c r="G898" s="24">
        <v>48</v>
      </c>
      <c r="H898" s="25">
        <f t="shared" si="78"/>
        <v>-146.42517162471395</v>
      </c>
      <c r="I898" s="20">
        <f t="shared" si="79"/>
        <v>21440.330885326937</v>
      </c>
      <c r="K898" s="17">
        <f t="shared" si="80"/>
        <v>-0.17342807771883909</v>
      </c>
      <c r="L898" s="26"/>
      <c r="M898" t="s">
        <v>8221</v>
      </c>
      <c r="N898" s="24">
        <v>5</v>
      </c>
      <c r="O898" s="25">
        <f t="shared" si="81"/>
        <v>-12.709803921568628</v>
      </c>
      <c r="P898" s="20">
        <f t="shared" si="82"/>
        <v>161.53911572472128</v>
      </c>
      <c r="R898" s="17">
        <f t="shared" si="83"/>
        <v>-0.20691057647139272</v>
      </c>
    </row>
    <row r="899" spans="5:18" x14ac:dyDescent="0.2">
      <c r="E899" s="26"/>
      <c r="F899" t="s">
        <v>8219</v>
      </c>
      <c r="G899" s="24">
        <v>48</v>
      </c>
      <c r="H899" s="25">
        <f t="shared" ref="H899:H962" si="84">G899-$B$3</f>
        <v>-146.42517162471395</v>
      </c>
      <c r="I899" s="20">
        <f t="shared" ref="I899:I962" si="85">POWER(H899,2)</f>
        <v>21440.330885326937</v>
      </c>
      <c r="K899" s="17">
        <f t="shared" ref="K899:K962" si="86">(G899-$B$3)/$B$8</f>
        <v>-0.17342807771883909</v>
      </c>
      <c r="L899" s="26"/>
      <c r="M899" t="s">
        <v>8221</v>
      </c>
      <c r="N899" s="24">
        <v>5</v>
      </c>
      <c r="O899" s="25">
        <f t="shared" ref="O899:O962" si="87">N899-$C$3</f>
        <v>-12.709803921568628</v>
      </c>
      <c r="P899" s="20">
        <f t="shared" ref="P899:P962" si="88">POWER(O899,2)</f>
        <v>161.53911572472128</v>
      </c>
      <c r="R899" s="17">
        <f t="shared" ref="R899:R962" si="89">(N899-$C$3)/$C$8</f>
        <v>-0.20691057647139272</v>
      </c>
    </row>
    <row r="900" spans="5:18" x14ac:dyDescent="0.2">
      <c r="E900" s="26"/>
      <c r="F900" t="s">
        <v>8219</v>
      </c>
      <c r="G900" s="24">
        <v>48</v>
      </c>
      <c r="H900" s="25">
        <f t="shared" si="84"/>
        <v>-146.42517162471395</v>
      </c>
      <c r="I900" s="20">
        <f t="shared" si="85"/>
        <v>21440.330885326937</v>
      </c>
      <c r="K900" s="17">
        <f t="shared" si="86"/>
        <v>-0.17342807771883909</v>
      </c>
      <c r="L900" s="26"/>
      <c r="M900" t="s">
        <v>8221</v>
      </c>
      <c r="N900" s="24">
        <v>5</v>
      </c>
      <c r="O900" s="25">
        <f t="shared" si="87"/>
        <v>-12.709803921568628</v>
      </c>
      <c r="P900" s="20">
        <f t="shared" si="88"/>
        <v>161.53911572472128</v>
      </c>
      <c r="R900" s="17">
        <f t="shared" si="89"/>
        <v>-0.20691057647139272</v>
      </c>
    </row>
    <row r="901" spans="5:18" x14ac:dyDescent="0.2">
      <c r="E901" s="26"/>
      <c r="F901" t="s">
        <v>8219</v>
      </c>
      <c r="G901" s="24">
        <v>48</v>
      </c>
      <c r="H901" s="25">
        <f t="shared" si="84"/>
        <v>-146.42517162471395</v>
      </c>
      <c r="I901" s="20">
        <f t="shared" si="85"/>
        <v>21440.330885326937</v>
      </c>
      <c r="K901" s="17">
        <f t="shared" si="86"/>
        <v>-0.17342807771883909</v>
      </c>
      <c r="L901" s="26"/>
      <c r="M901" t="s">
        <v>8221</v>
      </c>
      <c r="N901" s="24">
        <v>5</v>
      </c>
      <c r="O901" s="25">
        <f t="shared" si="87"/>
        <v>-12.709803921568628</v>
      </c>
      <c r="P901" s="20">
        <f t="shared" si="88"/>
        <v>161.53911572472128</v>
      </c>
      <c r="R901" s="17">
        <f t="shared" si="89"/>
        <v>-0.20691057647139272</v>
      </c>
    </row>
    <row r="902" spans="5:18" x14ac:dyDescent="0.2">
      <c r="E902" s="26"/>
      <c r="F902" t="s">
        <v>8219</v>
      </c>
      <c r="G902" s="24">
        <v>48</v>
      </c>
      <c r="H902" s="25">
        <f t="shared" si="84"/>
        <v>-146.42517162471395</v>
      </c>
      <c r="I902" s="20">
        <f t="shared" si="85"/>
        <v>21440.330885326937</v>
      </c>
      <c r="K902" s="17">
        <f t="shared" si="86"/>
        <v>-0.17342807771883909</v>
      </c>
      <c r="L902" s="26"/>
      <c r="M902" t="s">
        <v>8221</v>
      </c>
      <c r="N902" s="24">
        <v>5</v>
      </c>
      <c r="O902" s="25">
        <f t="shared" si="87"/>
        <v>-12.709803921568628</v>
      </c>
      <c r="P902" s="20">
        <f t="shared" si="88"/>
        <v>161.53911572472128</v>
      </c>
      <c r="R902" s="17">
        <f t="shared" si="89"/>
        <v>-0.20691057647139272</v>
      </c>
    </row>
    <row r="903" spans="5:18" x14ac:dyDescent="0.2">
      <c r="E903" s="26"/>
      <c r="F903" t="s">
        <v>8219</v>
      </c>
      <c r="G903" s="24">
        <v>48</v>
      </c>
      <c r="H903" s="25">
        <f t="shared" si="84"/>
        <v>-146.42517162471395</v>
      </c>
      <c r="I903" s="20">
        <f t="shared" si="85"/>
        <v>21440.330885326937</v>
      </c>
      <c r="K903" s="17">
        <f t="shared" si="86"/>
        <v>-0.17342807771883909</v>
      </c>
      <c r="L903" s="26"/>
      <c r="M903" t="s">
        <v>8221</v>
      </c>
      <c r="N903" s="24">
        <v>5</v>
      </c>
      <c r="O903" s="25">
        <f t="shared" si="87"/>
        <v>-12.709803921568628</v>
      </c>
      <c r="P903" s="20">
        <f t="shared" si="88"/>
        <v>161.53911572472128</v>
      </c>
      <c r="R903" s="17">
        <f t="shared" si="89"/>
        <v>-0.20691057647139272</v>
      </c>
    </row>
    <row r="904" spans="5:18" x14ac:dyDescent="0.2">
      <c r="E904" s="26"/>
      <c r="F904" t="s">
        <v>8219</v>
      </c>
      <c r="G904" s="24">
        <v>48</v>
      </c>
      <c r="H904" s="25">
        <f t="shared" si="84"/>
        <v>-146.42517162471395</v>
      </c>
      <c r="I904" s="20">
        <f t="shared" si="85"/>
        <v>21440.330885326937</v>
      </c>
      <c r="K904" s="17">
        <f t="shared" si="86"/>
        <v>-0.17342807771883909</v>
      </c>
      <c r="L904" s="26"/>
      <c r="M904" t="s">
        <v>8221</v>
      </c>
      <c r="N904" s="24">
        <v>5</v>
      </c>
      <c r="O904" s="25">
        <f t="shared" si="87"/>
        <v>-12.709803921568628</v>
      </c>
      <c r="P904" s="20">
        <f t="shared" si="88"/>
        <v>161.53911572472128</v>
      </c>
      <c r="R904" s="17">
        <f t="shared" si="89"/>
        <v>-0.20691057647139272</v>
      </c>
    </row>
    <row r="905" spans="5:18" x14ac:dyDescent="0.2">
      <c r="E905" s="26"/>
      <c r="F905" t="s">
        <v>8219</v>
      </c>
      <c r="G905" s="24">
        <v>48</v>
      </c>
      <c r="H905" s="25">
        <f t="shared" si="84"/>
        <v>-146.42517162471395</v>
      </c>
      <c r="I905" s="20">
        <f t="shared" si="85"/>
        <v>21440.330885326937</v>
      </c>
      <c r="K905" s="17">
        <f t="shared" si="86"/>
        <v>-0.17342807771883909</v>
      </c>
      <c r="L905" s="26"/>
      <c r="M905" t="s">
        <v>8221</v>
      </c>
      <c r="N905" s="24">
        <v>5</v>
      </c>
      <c r="O905" s="25">
        <f t="shared" si="87"/>
        <v>-12.709803921568628</v>
      </c>
      <c r="P905" s="20">
        <f t="shared" si="88"/>
        <v>161.53911572472128</v>
      </c>
      <c r="R905" s="17">
        <f t="shared" si="89"/>
        <v>-0.20691057647139272</v>
      </c>
    </row>
    <row r="906" spans="5:18" x14ac:dyDescent="0.2">
      <c r="E906" s="26"/>
      <c r="F906" t="s">
        <v>8219</v>
      </c>
      <c r="G906" s="24">
        <v>48</v>
      </c>
      <c r="H906" s="25">
        <f t="shared" si="84"/>
        <v>-146.42517162471395</v>
      </c>
      <c r="I906" s="20">
        <f t="shared" si="85"/>
        <v>21440.330885326937</v>
      </c>
      <c r="K906" s="17">
        <f t="shared" si="86"/>
        <v>-0.17342807771883909</v>
      </c>
      <c r="L906" s="26"/>
      <c r="M906" t="s">
        <v>8221</v>
      </c>
      <c r="N906" s="24">
        <v>5</v>
      </c>
      <c r="O906" s="25">
        <f t="shared" si="87"/>
        <v>-12.709803921568628</v>
      </c>
      <c r="P906" s="20">
        <f t="shared" si="88"/>
        <v>161.53911572472128</v>
      </c>
      <c r="R906" s="17">
        <f t="shared" si="89"/>
        <v>-0.20691057647139272</v>
      </c>
    </row>
    <row r="907" spans="5:18" x14ac:dyDescent="0.2">
      <c r="E907" s="26"/>
      <c r="F907" t="s">
        <v>8219</v>
      </c>
      <c r="G907" s="24">
        <v>48</v>
      </c>
      <c r="H907" s="25">
        <f t="shared" si="84"/>
        <v>-146.42517162471395</v>
      </c>
      <c r="I907" s="20">
        <f t="shared" si="85"/>
        <v>21440.330885326937</v>
      </c>
      <c r="K907" s="17">
        <f t="shared" si="86"/>
        <v>-0.17342807771883909</v>
      </c>
      <c r="L907" s="26"/>
      <c r="M907" t="s">
        <v>8221</v>
      </c>
      <c r="N907" s="24">
        <v>5</v>
      </c>
      <c r="O907" s="25">
        <f t="shared" si="87"/>
        <v>-12.709803921568628</v>
      </c>
      <c r="P907" s="20">
        <f t="shared" si="88"/>
        <v>161.53911572472128</v>
      </c>
      <c r="R907" s="17">
        <f t="shared" si="89"/>
        <v>-0.20691057647139272</v>
      </c>
    </row>
    <row r="908" spans="5:18" x14ac:dyDescent="0.2">
      <c r="E908" s="26"/>
      <c r="F908" t="s">
        <v>8219</v>
      </c>
      <c r="G908" s="24">
        <v>48</v>
      </c>
      <c r="H908" s="25">
        <f t="shared" si="84"/>
        <v>-146.42517162471395</v>
      </c>
      <c r="I908" s="20">
        <f t="shared" si="85"/>
        <v>21440.330885326937</v>
      </c>
      <c r="K908" s="17">
        <f t="shared" si="86"/>
        <v>-0.17342807771883909</v>
      </c>
      <c r="L908" s="26"/>
      <c r="M908" t="s">
        <v>8221</v>
      </c>
      <c r="N908" s="24">
        <v>5</v>
      </c>
      <c r="O908" s="25">
        <f t="shared" si="87"/>
        <v>-12.709803921568628</v>
      </c>
      <c r="P908" s="20">
        <f t="shared" si="88"/>
        <v>161.53911572472128</v>
      </c>
      <c r="R908" s="17">
        <f t="shared" si="89"/>
        <v>-0.20691057647139272</v>
      </c>
    </row>
    <row r="909" spans="5:18" x14ac:dyDescent="0.2">
      <c r="E909" s="26"/>
      <c r="F909" t="s">
        <v>8219</v>
      </c>
      <c r="G909" s="24">
        <v>49</v>
      </c>
      <c r="H909" s="25">
        <f t="shared" si="84"/>
        <v>-145.42517162471395</v>
      </c>
      <c r="I909" s="20">
        <f t="shared" si="85"/>
        <v>21148.480542077508</v>
      </c>
      <c r="K909" s="17">
        <f t="shared" si="86"/>
        <v>-0.17224366334667546</v>
      </c>
      <c r="L909" s="26"/>
      <c r="M909" t="s">
        <v>8221</v>
      </c>
      <c r="N909" s="24">
        <v>5</v>
      </c>
      <c r="O909" s="25">
        <f t="shared" si="87"/>
        <v>-12.709803921568628</v>
      </c>
      <c r="P909" s="20">
        <f t="shared" si="88"/>
        <v>161.53911572472128</v>
      </c>
      <c r="R909" s="17">
        <f t="shared" si="89"/>
        <v>-0.20691057647139272</v>
      </c>
    </row>
    <row r="910" spans="5:18" x14ac:dyDescent="0.2">
      <c r="E910" s="26"/>
      <c r="F910" t="s">
        <v>8219</v>
      </c>
      <c r="G910" s="24">
        <v>49</v>
      </c>
      <c r="H910" s="25">
        <f t="shared" si="84"/>
        <v>-145.42517162471395</v>
      </c>
      <c r="I910" s="20">
        <f t="shared" si="85"/>
        <v>21148.480542077508</v>
      </c>
      <c r="K910" s="17">
        <f t="shared" si="86"/>
        <v>-0.17224366334667546</v>
      </c>
      <c r="L910" s="26"/>
      <c r="M910" t="s">
        <v>8221</v>
      </c>
      <c r="N910" s="24">
        <v>5</v>
      </c>
      <c r="O910" s="25">
        <f t="shared" si="87"/>
        <v>-12.709803921568628</v>
      </c>
      <c r="P910" s="20">
        <f t="shared" si="88"/>
        <v>161.53911572472128</v>
      </c>
      <c r="R910" s="17">
        <f t="shared" si="89"/>
        <v>-0.20691057647139272</v>
      </c>
    </row>
    <row r="911" spans="5:18" x14ac:dyDescent="0.2">
      <c r="E911" s="26"/>
      <c r="F911" t="s">
        <v>8219</v>
      </c>
      <c r="G911" s="24">
        <v>49</v>
      </c>
      <c r="H911" s="25">
        <f t="shared" si="84"/>
        <v>-145.42517162471395</v>
      </c>
      <c r="I911" s="20">
        <f t="shared" si="85"/>
        <v>21148.480542077508</v>
      </c>
      <c r="K911" s="17">
        <f t="shared" si="86"/>
        <v>-0.17224366334667546</v>
      </c>
      <c r="L911" s="26"/>
      <c r="M911" t="s">
        <v>8221</v>
      </c>
      <c r="N911" s="24">
        <v>5</v>
      </c>
      <c r="O911" s="25">
        <f t="shared" si="87"/>
        <v>-12.709803921568628</v>
      </c>
      <c r="P911" s="20">
        <f t="shared" si="88"/>
        <v>161.53911572472128</v>
      </c>
      <c r="R911" s="17">
        <f t="shared" si="89"/>
        <v>-0.20691057647139272</v>
      </c>
    </row>
    <row r="912" spans="5:18" x14ac:dyDescent="0.2">
      <c r="E912" s="26"/>
      <c r="F912" t="s">
        <v>8219</v>
      </c>
      <c r="G912" s="24">
        <v>49</v>
      </c>
      <c r="H912" s="25">
        <f t="shared" si="84"/>
        <v>-145.42517162471395</v>
      </c>
      <c r="I912" s="20">
        <f t="shared" si="85"/>
        <v>21148.480542077508</v>
      </c>
      <c r="K912" s="17">
        <f t="shared" si="86"/>
        <v>-0.17224366334667546</v>
      </c>
      <c r="L912" s="26"/>
      <c r="M912" t="s">
        <v>8221</v>
      </c>
      <c r="N912" s="24">
        <v>6</v>
      </c>
      <c r="O912" s="25">
        <f t="shared" si="87"/>
        <v>-11.709803921568628</v>
      </c>
      <c r="P912" s="20">
        <f t="shared" si="88"/>
        <v>137.11950788158404</v>
      </c>
      <c r="R912" s="17">
        <f t="shared" si="89"/>
        <v>-0.19063097233680304</v>
      </c>
    </row>
    <row r="913" spans="5:18" x14ac:dyDescent="0.2">
      <c r="E913" s="26"/>
      <c r="F913" t="s">
        <v>8219</v>
      </c>
      <c r="G913" s="24">
        <v>49</v>
      </c>
      <c r="H913" s="25">
        <f t="shared" si="84"/>
        <v>-145.42517162471395</v>
      </c>
      <c r="I913" s="20">
        <f t="shared" si="85"/>
        <v>21148.480542077508</v>
      </c>
      <c r="K913" s="17">
        <f t="shared" si="86"/>
        <v>-0.17224366334667546</v>
      </c>
      <c r="L913" s="26"/>
      <c r="M913" t="s">
        <v>8221</v>
      </c>
      <c r="N913" s="24">
        <v>6</v>
      </c>
      <c r="O913" s="25">
        <f t="shared" si="87"/>
        <v>-11.709803921568628</v>
      </c>
      <c r="P913" s="20">
        <f t="shared" si="88"/>
        <v>137.11950788158404</v>
      </c>
      <c r="R913" s="17">
        <f t="shared" si="89"/>
        <v>-0.19063097233680304</v>
      </c>
    </row>
    <row r="914" spans="5:18" x14ac:dyDescent="0.2">
      <c r="E914" s="26"/>
      <c r="F914" t="s">
        <v>8219</v>
      </c>
      <c r="G914" s="24">
        <v>49</v>
      </c>
      <c r="H914" s="25">
        <f t="shared" si="84"/>
        <v>-145.42517162471395</v>
      </c>
      <c r="I914" s="20">
        <f t="shared" si="85"/>
        <v>21148.480542077508</v>
      </c>
      <c r="K914" s="17">
        <f t="shared" si="86"/>
        <v>-0.17224366334667546</v>
      </c>
      <c r="L914" s="26"/>
      <c r="M914" t="s">
        <v>8221</v>
      </c>
      <c r="N914" s="24">
        <v>6</v>
      </c>
      <c r="O914" s="25">
        <f t="shared" si="87"/>
        <v>-11.709803921568628</v>
      </c>
      <c r="P914" s="20">
        <f t="shared" si="88"/>
        <v>137.11950788158404</v>
      </c>
      <c r="R914" s="17">
        <f t="shared" si="89"/>
        <v>-0.19063097233680304</v>
      </c>
    </row>
    <row r="915" spans="5:18" x14ac:dyDescent="0.2">
      <c r="E915" s="26"/>
      <c r="F915" t="s">
        <v>8219</v>
      </c>
      <c r="G915" s="24">
        <v>49</v>
      </c>
      <c r="H915" s="25">
        <f t="shared" si="84"/>
        <v>-145.42517162471395</v>
      </c>
      <c r="I915" s="20">
        <f t="shared" si="85"/>
        <v>21148.480542077508</v>
      </c>
      <c r="K915" s="17">
        <f t="shared" si="86"/>
        <v>-0.17224366334667546</v>
      </c>
      <c r="L915" s="26"/>
      <c r="M915" t="s">
        <v>8221</v>
      </c>
      <c r="N915" s="24">
        <v>6</v>
      </c>
      <c r="O915" s="25">
        <f t="shared" si="87"/>
        <v>-11.709803921568628</v>
      </c>
      <c r="P915" s="20">
        <f t="shared" si="88"/>
        <v>137.11950788158404</v>
      </c>
      <c r="R915" s="17">
        <f t="shared" si="89"/>
        <v>-0.19063097233680304</v>
      </c>
    </row>
    <row r="916" spans="5:18" x14ac:dyDescent="0.2">
      <c r="E916" s="26"/>
      <c r="F916" t="s">
        <v>8219</v>
      </c>
      <c r="G916" s="24">
        <v>49</v>
      </c>
      <c r="H916" s="25">
        <f t="shared" si="84"/>
        <v>-145.42517162471395</v>
      </c>
      <c r="I916" s="20">
        <f t="shared" si="85"/>
        <v>21148.480542077508</v>
      </c>
      <c r="K916" s="17">
        <f t="shared" si="86"/>
        <v>-0.17224366334667546</v>
      </c>
      <c r="L916" s="26"/>
      <c r="M916" t="s">
        <v>8221</v>
      </c>
      <c r="N916" s="24">
        <v>6</v>
      </c>
      <c r="O916" s="25">
        <f t="shared" si="87"/>
        <v>-11.709803921568628</v>
      </c>
      <c r="P916" s="20">
        <f t="shared" si="88"/>
        <v>137.11950788158404</v>
      </c>
      <c r="R916" s="17">
        <f t="shared" si="89"/>
        <v>-0.19063097233680304</v>
      </c>
    </row>
    <row r="917" spans="5:18" x14ac:dyDescent="0.2">
      <c r="E917" s="26"/>
      <c r="F917" t="s">
        <v>8219</v>
      </c>
      <c r="G917" s="24">
        <v>49</v>
      </c>
      <c r="H917" s="25">
        <f t="shared" si="84"/>
        <v>-145.42517162471395</v>
      </c>
      <c r="I917" s="20">
        <f t="shared" si="85"/>
        <v>21148.480542077508</v>
      </c>
      <c r="K917" s="17">
        <f t="shared" si="86"/>
        <v>-0.17224366334667546</v>
      </c>
      <c r="L917" s="26"/>
      <c r="M917" t="s">
        <v>8221</v>
      </c>
      <c r="N917" s="24">
        <v>6</v>
      </c>
      <c r="O917" s="25">
        <f t="shared" si="87"/>
        <v>-11.709803921568628</v>
      </c>
      <c r="P917" s="20">
        <f t="shared" si="88"/>
        <v>137.11950788158404</v>
      </c>
      <c r="R917" s="17">
        <f t="shared" si="89"/>
        <v>-0.19063097233680304</v>
      </c>
    </row>
    <row r="918" spans="5:18" x14ac:dyDescent="0.2">
      <c r="E918" s="26"/>
      <c r="F918" t="s">
        <v>8219</v>
      </c>
      <c r="G918" s="24">
        <v>49</v>
      </c>
      <c r="H918" s="25">
        <f t="shared" si="84"/>
        <v>-145.42517162471395</v>
      </c>
      <c r="I918" s="20">
        <f t="shared" si="85"/>
        <v>21148.480542077508</v>
      </c>
      <c r="K918" s="17">
        <f t="shared" si="86"/>
        <v>-0.17224366334667546</v>
      </c>
      <c r="L918" s="26"/>
      <c r="M918" t="s">
        <v>8221</v>
      </c>
      <c r="N918" s="24">
        <v>6</v>
      </c>
      <c r="O918" s="25">
        <f t="shared" si="87"/>
        <v>-11.709803921568628</v>
      </c>
      <c r="P918" s="20">
        <f t="shared" si="88"/>
        <v>137.11950788158404</v>
      </c>
      <c r="R918" s="17">
        <f t="shared" si="89"/>
        <v>-0.19063097233680304</v>
      </c>
    </row>
    <row r="919" spans="5:18" x14ac:dyDescent="0.2">
      <c r="E919" s="26"/>
      <c r="F919" t="s">
        <v>8219</v>
      </c>
      <c r="G919" s="24">
        <v>49</v>
      </c>
      <c r="H919" s="25">
        <f t="shared" si="84"/>
        <v>-145.42517162471395</v>
      </c>
      <c r="I919" s="20">
        <f t="shared" si="85"/>
        <v>21148.480542077508</v>
      </c>
      <c r="K919" s="17">
        <f t="shared" si="86"/>
        <v>-0.17224366334667546</v>
      </c>
      <c r="L919" s="26"/>
      <c r="M919" t="s">
        <v>8221</v>
      </c>
      <c r="N919" s="24">
        <v>6</v>
      </c>
      <c r="O919" s="25">
        <f t="shared" si="87"/>
        <v>-11.709803921568628</v>
      </c>
      <c r="P919" s="20">
        <f t="shared" si="88"/>
        <v>137.11950788158404</v>
      </c>
      <c r="R919" s="17">
        <f t="shared" si="89"/>
        <v>-0.19063097233680304</v>
      </c>
    </row>
    <row r="920" spans="5:18" x14ac:dyDescent="0.2">
      <c r="E920" s="26"/>
      <c r="F920" t="s">
        <v>8219</v>
      </c>
      <c r="G920" s="24">
        <v>49</v>
      </c>
      <c r="H920" s="25">
        <f t="shared" si="84"/>
        <v>-145.42517162471395</v>
      </c>
      <c r="I920" s="20">
        <f t="shared" si="85"/>
        <v>21148.480542077508</v>
      </c>
      <c r="K920" s="17">
        <f t="shared" si="86"/>
        <v>-0.17224366334667546</v>
      </c>
      <c r="L920" s="26"/>
      <c r="M920" t="s">
        <v>8221</v>
      </c>
      <c r="N920" s="24">
        <v>6</v>
      </c>
      <c r="O920" s="25">
        <f t="shared" si="87"/>
        <v>-11.709803921568628</v>
      </c>
      <c r="P920" s="20">
        <f t="shared" si="88"/>
        <v>137.11950788158404</v>
      </c>
      <c r="R920" s="17">
        <f t="shared" si="89"/>
        <v>-0.19063097233680304</v>
      </c>
    </row>
    <row r="921" spans="5:18" x14ac:dyDescent="0.2">
      <c r="E921" s="26"/>
      <c r="F921" t="s">
        <v>8219</v>
      </c>
      <c r="G921" s="24">
        <v>49</v>
      </c>
      <c r="H921" s="25">
        <f t="shared" si="84"/>
        <v>-145.42517162471395</v>
      </c>
      <c r="I921" s="20">
        <f t="shared" si="85"/>
        <v>21148.480542077508</v>
      </c>
      <c r="K921" s="17">
        <f t="shared" si="86"/>
        <v>-0.17224366334667546</v>
      </c>
      <c r="L921" s="26"/>
      <c r="M921" t="s">
        <v>8221</v>
      </c>
      <c r="N921" s="24">
        <v>6</v>
      </c>
      <c r="O921" s="25">
        <f t="shared" si="87"/>
        <v>-11.709803921568628</v>
      </c>
      <c r="P921" s="20">
        <f t="shared" si="88"/>
        <v>137.11950788158404</v>
      </c>
      <c r="R921" s="17">
        <f t="shared" si="89"/>
        <v>-0.19063097233680304</v>
      </c>
    </row>
    <row r="922" spans="5:18" x14ac:dyDescent="0.2">
      <c r="E922" s="26"/>
      <c r="F922" t="s">
        <v>8219</v>
      </c>
      <c r="G922" s="24">
        <v>49</v>
      </c>
      <c r="H922" s="25">
        <f t="shared" si="84"/>
        <v>-145.42517162471395</v>
      </c>
      <c r="I922" s="20">
        <f t="shared" si="85"/>
        <v>21148.480542077508</v>
      </c>
      <c r="K922" s="17">
        <f t="shared" si="86"/>
        <v>-0.17224366334667546</v>
      </c>
      <c r="L922" s="26"/>
      <c r="M922" t="s">
        <v>8221</v>
      </c>
      <c r="N922" s="24">
        <v>6</v>
      </c>
      <c r="O922" s="25">
        <f t="shared" si="87"/>
        <v>-11.709803921568628</v>
      </c>
      <c r="P922" s="20">
        <f t="shared" si="88"/>
        <v>137.11950788158404</v>
      </c>
      <c r="R922" s="17">
        <f t="shared" si="89"/>
        <v>-0.19063097233680304</v>
      </c>
    </row>
    <row r="923" spans="5:18" x14ac:dyDescent="0.2">
      <c r="E923" s="26"/>
      <c r="F923" t="s">
        <v>8219</v>
      </c>
      <c r="G923" s="24">
        <v>49</v>
      </c>
      <c r="H923" s="25">
        <f t="shared" si="84"/>
        <v>-145.42517162471395</v>
      </c>
      <c r="I923" s="20">
        <f t="shared" si="85"/>
        <v>21148.480542077508</v>
      </c>
      <c r="K923" s="17">
        <f t="shared" si="86"/>
        <v>-0.17224366334667546</v>
      </c>
      <c r="L923" s="26"/>
      <c r="M923" t="s">
        <v>8221</v>
      </c>
      <c r="N923" s="24">
        <v>6</v>
      </c>
      <c r="O923" s="25">
        <f t="shared" si="87"/>
        <v>-11.709803921568628</v>
      </c>
      <c r="P923" s="20">
        <f t="shared" si="88"/>
        <v>137.11950788158404</v>
      </c>
      <c r="R923" s="17">
        <f t="shared" si="89"/>
        <v>-0.19063097233680304</v>
      </c>
    </row>
    <row r="924" spans="5:18" x14ac:dyDescent="0.2">
      <c r="E924" s="26"/>
      <c r="F924" t="s">
        <v>8219</v>
      </c>
      <c r="G924" s="24">
        <v>49</v>
      </c>
      <c r="H924" s="25">
        <f t="shared" si="84"/>
        <v>-145.42517162471395</v>
      </c>
      <c r="I924" s="20">
        <f t="shared" si="85"/>
        <v>21148.480542077508</v>
      </c>
      <c r="K924" s="17">
        <f t="shared" si="86"/>
        <v>-0.17224366334667546</v>
      </c>
      <c r="L924" s="26"/>
      <c r="M924" t="s">
        <v>8221</v>
      </c>
      <c r="N924" s="24">
        <v>6</v>
      </c>
      <c r="O924" s="25">
        <f t="shared" si="87"/>
        <v>-11.709803921568628</v>
      </c>
      <c r="P924" s="20">
        <f t="shared" si="88"/>
        <v>137.11950788158404</v>
      </c>
      <c r="R924" s="17">
        <f t="shared" si="89"/>
        <v>-0.19063097233680304</v>
      </c>
    </row>
    <row r="925" spans="5:18" x14ac:dyDescent="0.2">
      <c r="E925" s="26"/>
      <c r="F925" t="s">
        <v>8219</v>
      </c>
      <c r="G925" s="24">
        <v>49</v>
      </c>
      <c r="H925" s="25">
        <f t="shared" si="84"/>
        <v>-145.42517162471395</v>
      </c>
      <c r="I925" s="20">
        <f t="shared" si="85"/>
        <v>21148.480542077508</v>
      </c>
      <c r="K925" s="17">
        <f t="shared" si="86"/>
        <v>-0.17224366334667546</v>
      </c>
      <c r="L925" s="26"/>
      <c r="M925" t="s">
        <v>8221</v>
      </c>
      <c r="N925" s="24">
        <v>6</v>
      </c>
      <c r="O925" s="25">
        <f t="shared" si="87"/>
        <v>-11.709803921568628</v>
      </c>
      <c r="P925" s="20">
        <f t="shared" si="88"/>
        <v>137.11950788158404</v>
      </c>
      <c r="R925" s="17">
        <f t="shared" si="89"/>
        <v>-0.19063097233680304</v>
      </c>
    </row>
    <row r="926" spans="5:18" x14ac:dyDescent="0.2">
      <c r="E926" s="26"/>
      <c r="F926" t="s">
        <v>8219</v>
      </c>
      <c r="G926" s="24">
        <v>50</v>
      </c>
      <c r="H926" s="25">
        <f t="shared" si="84"/>
        <v>-144.42517162471395</v>
      </c>
      <c r="I926" s="20">
        <f t="shared" si="85"/>
        <v>20858.630198828079</v>
      </c>
      <c r="K926" s="17">
        <f t="shared" si="86"/>
        <v>-0.1710592489745118</v>
      </c>
      <c r="L926" s="26"/>
      <c r="M926" t="s">
        <v>8221</v>
      </c>
      <c r="N926" s="24">
        <v>6</v>
      </c>
      <c r="O926" s="25">
        <f t="shared" si="87"/>
        <v>-11.709803921568628</v>
      </c>
      <c r="P926" s="20">
        <f t="shared" si="88"/>
        <v>137.11950788158404</v>
      </c>
      <c r="R926" s="17">
        <f t="shared" si="89"/>
        <v>-0.19063097233680304</v>
      </c>
    </row>
    <row r="927" spans="5:18" x14ac:dyDescent="0.2">
      <c r="E927" s="26"/>
      <c r="F927" t="s">
        <v>8219</v>
      </c>
      <c r="G927" s="24">
        <v>50</v>
      </c>
      <c r="H927" s="25">
        <f t="shared" si="84"/>
        <v>-144.42517162471395</v>
      </c>
      <c r="I927" s="20">
        <f t="shared" si="85"/>
        <v>20858.630198828079</v>
      </c>
      <c r="K927" s="17">
        <f t="shared" si="86"/>
        <v>-0.1710592489745118</v>
      </c>
      <c r="L927" s="26"/>
      <c r="M927" t="s">
        <v>8221</v>
      </c>
      <c r="N927" s="24">
        <v>6</v>
      </c>
      <c r="O927" s="25">
        <f t="shared" si="87"/>
        <v>-11.709803921568628</v>
      </c>
      <c r="P927" s="20">
        <f t="shared" si="88"/>
        <v>137.11950788158404</v>
      </c>
      <c r="R927" s="17">
        <f t="shared" si="89"/>
        <v>-0.19063097233680304</v>
      </c>
    </row>
    <row r="928" spans="5:18" x14ac:dyDescent="0.2">
      <c r="E928" s="26"/>
      <c r="F928" t="s">
        <v>8219</v>
      </c>
      <c r="G928" s="24">
        <v>50</v>
      </c>
      <c r="H928" s="25">
        <f t="shared" si="84"/>
        <v>-144.42517162471395</v>
      </c>
      <c r="I928" s="20">
        <f t="shared" si="85"/>
        <v>20858.630198828079</v>
      </c>
      <c r="K928" s="17">
        <f t="shared" si="86"/>
        <v>-0.1710592489745118</v>
      </c>
      <c r="L928" s="26"/>
      <c r="M928" t="s">
        <v>8221</v>
      </c>
      <c r="N928" s="24">
        <v>6</v>
      </c>
      <c r="O928" s="25">
        <f t="shared" si="87"/>
        <v>-11.709803921568628</v>
      </c>
      <c r="P928" s="20">
        <f t="shared" si="88"/>
        <v>137.11950788158404</v>
      </c>
      <c r="R928" s="17">
        <f t="shared" si="89"/>
        <v>-0.19063097233680304</v>
      </c>
    </row>
    <row r="929" spans="5:18" x14ac:dyDescent="0.2">
      <c r="E929" s="26"/>
      <c r="F929" t="s">
        <v>8219</v>
      </c>
      <c r="G929" s="24">
        <v>50</v>
      </c>
      <c r="H929" s="25">
        <f t="shared" si="84"/>
        <v>-144.42517162471395</v>
      </c>
      <c r="I929" s="20">
        <f t="shared" si="85"/>
        <v>20858.630198828079</v>
      </c>
      <c r="K929" s="17">
        <f t="shared" si="86"/>
        <v>-0.1710592489745118</v>
      </c>
      <c r="L929" s="26"/>
      <c r="M929" t="s">
        <v>8221</v>
      </c>
      <c r="N929" s="24">
        <v>6</v>
      </c>
      <c r="O929" s="25">
        <f t="shared" si="87"/>
        <v>-11.709803921568628</v>
      </c>
      <c r="P929" s="20">
        <f t="shared" si="88"/>
        <v>137.11950788158404</v>
      </c>
      <c r="R929" s="17">
        <f t="shared" si="89"/>
        <v>-0.19063097233680304</v>
      </c>
    </row>
    <row r="930" spans="5:18" x14ac:dyDescent="0.2">
      <c r="E930" s="26"/>
      <c r="F930" t="s">
        <v>8219</v>
      </c>
      <c r="G930" s="24">
        <v>50</v>
      </c>
      <c r="H930" s="25">
        <f t="shared" si="84"/>
        <v>-144.42517162471395</v>
      </c>
      <c r="I930" s="20">
        <f t="shared" si="85"/>
        <v>20858.630198828079</v>
      </c>
      <c r="K930" s="17">
        <f t="shared" si="86"/>
        <v>-0.1710592489745118</v>
      </c>
      <c r="L930" s="26"/>
      <c r="M930" t="s">
        <v>8221</v>
      </c>
      <c r="N930" s="24">
        <v>6</v>
      </c>
      <c r="O930" s="25">
        <f t="shared" si="87"/>
        <v>-11.709803921568628</v>
      </c>
      <c r="P930" s="20">
        <f t="shared" si="88"/>
        <v>137.11950788158404</v>
      </c>
      <c r="R930" s="17">
        <f t="shared" si="89"/>
        <v>-0.19063097233680304</v>
      </c>
    </row>
    <row r="931" spans="5:18" x14ac:dyDescent="0.2">
      <c r="E931" s="26"/>
      <c r="F931" t="s">
        <v>8219</v>
      </c>
      <c r="G931" s="24">
        <v>50</v>
      </c>
      <c r="H931" s="25">
        <f t="shared" si="84"/>
        <v>-144.42517162471395</v>
      </c>
      <c r="I931" s="20">
        <f t="shared" si="85"/>
        <v>20858.630198828079</v>
      </c>
      <c r="K931" s="17">
        <f t="shared" si="86"/>
        <v>-0.1710592489745118</v>
      </c>
      <c r="L931" s="26"/>
      <c r="M931" t="s">
        <v>8221</v>
      </c>
      <c r="N931" s="24">
        <v>6</v>
      </c>
      <c r="O931" s="25">
        <f t="shared" si="87"/>
        <v>-11.709803921568628</v>
      </c>
      <c r="P931" s="20">
        <f t="shared" si="88"/>
        <v>137.11950788158404</v>
      </c>
      <c r="R931" s="17">
        <f t="shared" si="89"/>
        <v>-0.19063097233680304</v>
      </c>
    </row>
    <row r="932" spans="5:18" x14ac:dyDescent="0.2">
      <c r="E932" s="26"/>
      <c r="F932" t="s">
        <v>8219</v>
      </c>
      <c r="G932" s="24">
        <v>50</v>
      </c>
      <c r="H932" s="25">
        <f t="shared" si="84"/>
        <v>-144.42517162471395</v>
      </c>
      <c r="I932" s="20">
        <f t="shared" si="85"/>
        <v>20858.630198828079</v>
      </c>
      <c r="K932" s="17">
        <f t="shared" si="86"/>
        <v>-0.1710592489745118</v>
      </c>
      <c r="L932" s="26"/>
      <c r="M932" t="s">
        <v>8221</v>
      </c>
      <c r="N932" s="24">
        <v>6</v>
      </c>
      <c r="O932" s="25">
        <f t="shared" si="87"/>
        <v>-11.709803921568628</v>
      </c>
      <c r="P932" s="20">
        <f t="shared" si="88"/>
        <v>137.11950788158404</v>
      </c>
      <c r="R932" s="17">
        <f t="shared" si="89"/>
        <v>-0.19063097233680304</v>
      </c>
    </row>
    <row r="933" spans="5:18" x14ac:dyDescent="0.2">
      <c r="E933" s="26"/>
      <c r="F933" t="s">
        <v>8219</v>
      </c>
      <c r="G933" s="24">
        <v>50</v>
      </c>
      <c r="H933" s="25">
        <f t="shared" si="84"/>
        <v>-144.42517162471395</v>
      </c>
      <c r="I933" s="20">
        <f t="shared" si="85"/>
        <v>20858.630198828079</v>
      </c>
      <c r="K933" s="17">
        <f t="shared" si="86"/>
        <v>-0.1710592489745118</v>
      </c>
      <c r="L933" s="26"/>
      <c r="M933" t="s">
        <v>8221</v>
      </c>
      <c r="N933" s="24">
        <v>6</v>
      </c>
      <c r="O933" s="25">
        <f t="shared" si="87"/>
        <v>-11.709803921568628</v>
      </c>
      <c r="P933" s="20">
        <f t="shared" si="88"/>
        <v>137.11950788158404</v>
      </c>
      <c r="R933" s="17">
        <f t="shared" si="89"/>
        <v>-0.19063097233680304</v>
      </c>
    </row>
    <row r="934" spans="5:18" x14ac:dyDescent="0.2">
      <c r="E934" s="26"/>
      <c r="F934" t="s">
        <v>8219</v>
      </c>
      <c r="G934" s="24">
        <v>50</v>
      </c>
      <c r="H934" s="25">
        <f t="shared" si="84"/>
        <v>-144.42517162471395</v>
      </c>
      <c r="I934" s="20">
        <f t="shared" si="85"/>
        <v>20858.630198828079</v>
      </c>
      <c r="K934" s="17">
        <f t="shared" si="86"/>
        <v>-0.1710592489745118</v>
      </c>
      <c r="L934" s="26"/>
      <c r="M934" t="s">
        <v>8221</v>
      </c>
      <c r="N934" s="24">
        <v>6</v>
      </c>
      <c r="O934" s="25">
        <f t="shared" si="87"/>
        <v>-11.709803921568628</v>
      </c>
      <c r="P934" s="20">
        <f t="shared" si="88"/>
        <v>137.11950788158404</v>
      </c>
      <c r="R934" s="17">
        <f t="shared" si="89"/>
        <v>-0.19063097233680304</v>
      </c>
    </row>
    <row r="935" spans="5:18" x14ac:dyDescent="0.2">
      <c r="E935" s="26"/>
      <c r="F935" t="s">
        <v>8219</v>
      </c>
      <c r="G935" s="24">
        <v>50</v>
      </c>
      <c r="H935" s="25">
        <f t="shared" si="84"/>
        <v>-144.42517162471395</v>
      </c>
      <c r="I935" s="20">
        <f t="shared" si="85"/>
        <v>20858.630198828079</v>
      </c>
      <c r="K935" s="17">
        <f t="shared" si="86"/>
        <v>-0.1710592489745118</v>
      </c>
      <c r="L935" s="26"/>
      <c r="M935" t="s">
        <v>8221</v>
      </c>
      <c r="N935" s="24">
        <v>6</v>
      </c>
      <c r="O935" s="25">
        <f t="shared" si="87"/>
        <v>-11.709803921568628</v>
      </c>
      <c r="P935" s="20">
        <f t="shared" si="88"/>
        <v>137.11950788158404</v>
      </c>
      <c r="R935" s="17">
        <f t="shared" si="89"/>
        <v>-0.19063097233680304</v>
      </c>
    </row>
    <row r="936" spans="5:18" x14ac:dyDescent="0.2">
      <c r="E936" s="26"/>
      <c r="F936" t="s">
        <v>8219</v>
      </c>
      <c r="G936" s="24">
        <v>50</v>
      </c>
      <c r="H936" s="25">
        <f t="shared" si="84"/>
        <v>-144.42517162471395</v>
      </c>
      <c r="I936" s="20">
        <f t="shared" si="85"/>
        <v>20858.630198828079</v>
      </c>
      <c r="K936" s="17">
        <f t="shared" si="86"/>
        <v>-0.1710592489745118</v>
      </c>
      <c r="L936" s="26"/>
      <c r="M936" t="s">
        <v>8221</v>
      </c>
      <c r="N936" s="24">
        <v>6</v>
      </c>
      <c r="O936" s="25">
        <f t="shared" si="87"/>
        <v>-11.709803921568628</v>
      </c>
      <c r="P936" s="20">
        <f t="shared" si="88"/>
        <v>137.11950788158404</v>
      </c>
      <c r="R936" s="17">
        <f t="shared" si="89"/>
        <v>-0.19063097233680304</v>
      </c>
    </row>
    <row r="937" spans="5:18" x14ac:dyDescent="0.2">
      <c r="E937" s="26"/>
      <c r="F937" t="s">
        <v>8219</v>
      </c>
      <c r="G937" s="24">
        <v>50</v>
      </c>
      <c r="H937" s="25">
        <f t="shared" si="84"/>
        <v>-144.42517162471395</v>
      </c>
      <c r="I937" s="20">
        <f t="shared" si="85"/>
        <v>20858.630198828079</v>
      </c>
      <c r="K937" s="17">
        <f t="shared" si="86"/>
        <v>-0.1710592489745118</v>
      </c>
      <c r="L937" s="26"/>
      <c r="M937" t="s">
        <v>8221</v>
      </c>
      <c r="N937" s="24">
        <v>6</v>
      </c>
      <c r="O937" s="25">
        <f t="shared" si="87"/>
        <v>-11.709803921568628</v>
      </c>
      <c r="P937" s="20">
        <f t="shared" si="88"/>
        <v>137.11950788158404</v>
      </c>
      <c r="R937" s="17">
        <f t="shared" si="89"/>
        <v>-0.19063097233680304</v>
      </c>
    </row>
    <row r="938" spans="5:18" x14ac:dyDescent="0.2">
      <c r="E938" s="26"/>
      <c r="F938" t="s">
        <v>8219</v>
      </c>
      <c r="G938" s="24">
        <v>50</v>
      </c>
      <c r="H938" s="25">
        <f t="shared" si="84"/>
        <v>-144.42517162471395</v>
      </c>
      <c r="I938" s="20">
        <f t="shared" si="85"/>
        <v>20858.630198828079</v>
      </c>
      <c r="K938" s="17">
        <f t="shared" si="86"/>
        <v>-0.1710592489745118</v>
      </c>
      <c r="L938" s="26"/>
      <c r="M938" t="s">
        <v>8221</v>
      </c>
      <c r="N938" s="24">
        <v>6</v>
      </c>
      <c r="O938" s="25">
        <f t="shared" si="87"/>
        <v>-11.709803921568628</v>
      </c>
      <c r="P938" s="20">
        <f t="shared" si="88"/>
        <v>137.11950788158404</v>
      </c>
      <c r="R938" s="17">
        <f t="shared" si="89"/>
        <v>-0.19063097233680304</v>
      </c>
    </row>
    <row r="939" spans="5:18" x14ac:dyDescent="0.2">
      <c r="E939" s="26"/>
      <c r="F939" t="s">
        <v>8219</v>
      </c>
      <c r="G939" s="24">
        <v>50</v>
      </c>
      <c r="H939" s="25">
        <f t="shared" si="84"/>
        <v>-144.42517162471395</v>
      </c>
      <c r="I939" s="20">
        <f t="shared" si="85"/>
        <v>20858.630198828079</v>
      </c>
      <c r="K939" s="17">
        <f t="shared" si="86"/>
        <v>-0.1710592489745118</v>
      </c>
      <c r="L939" s="26"/>
      <c r="M939" t="s">
        <v>8221</v>
      </c>
      <c r="N939" s="24">
        <v>6</v>
      </c>
      <c r="O939" s="25">
        <f t="shared" si="87"/>
        <v>-11.709803921568628</v>
      </c>
      <c r="P939" s="20">
        <f t="shared" si="88"/>
        <v>137.11950788158404</v>
      </c>
      <c r="R939" s="17">
        <f t="shared" si="89"/>
        <v>-0.19063097233680304</v>
      </c>
    </row>
    <row r="940" spans="5:18" x14ac:dyDescent="0.2">
      <c r="E940" s="26"/>
      <c r="F940" t="s">
        <v>8219</v>
      </c>
      <c r="G940" s="24">
        <v>50</v>
      </c>
      <c r="H940" s="25">
        <f t="shared" si="84"/>
        <v>-144.42517162471395</v>
      </c>
      <c r="I940" s="20">
        <f t="shared" si="85"/>
        <v>20858.630198828079</v>
      </c>
      <c r="K940" s="17">
        <f t="shared" si="86"/>
        <v>-0.1710592489745118</v>
      </c>
      <c r="L940" s="26"/>
      <c r="M940" t="s">
        <v>8221</v>
      </c>
      <c r="N940" s="24">
        <v>6</v>
      </c>
      <c r="O940" s="25">
        <f t="shared" si="87"/>
        <v>-11.709803921568628</v>
      </c>
      <c r="P940" s="20">
        <f t="shared" si="88"/>
        <v>137.11950788158404</v>
      </c>
      <c r="R940" s="17">
        <f t="shared" si="89"/>
        <v>-0.19063097233680304</v>
      </c>
    </row>
    <row r="941" spans="5:18" x14ac:dyDescent="0.2">
      <c r="E941" s="26"/>
      <c r="F941" t="s">
        <v>8219</v>
      </c>
      <c r="G941" s="24">
        <v>50</v>
      </c>
      <c r="H941" s="25">
        <f t="shared" si="84"/>
        <v>-144.42517162471395</v>
      </c>
      <c r="I941" s="20">
        <f t="shared" si="85"/>
        <v>20858.630198828079</v>
      </c>
      <c r="K941" s="17">
        <f t="shared" si="86"/>
        <v>-0.1710592489745118</v>
      </c>
      <c r="L941" s="26"/>
      <c r="M941" t="s">
        <v>8221</v>
      </c>
      <c r="N941" s="24">
        <v>6</v>
      </c>
      <c r="O941" s="25">
        <f t="shared" si="87"/>
        <v>-11.709803921568628</v>
      </c>
      <c r="P941" s="20">
        <f t="shared" si="88"/>
        <v>137.11950788158404</v>
      </c>
      <c r="R941" s="17">
        <f t="shared" si="89"/>
        <v>-0.19063097233680304</v>
      </c>
    </row>
    <row r="942" spans="5:18" x14ac:dyDescent="0.2">
      <c r="E942" s="26"/>
      <c r="F942" t="s">
        <v>8219</v>
      </c>
      <c r="G942" s="24">
        <v>50</v>
      </c>
      <c r="H942" s="25">
        <f t="shared" si="84"/>
        <v>-144.42517162471395</v>
      </c>
      <c r="I942" s="20">
        <f t="shared" si="85"/>
        <v>20858.630198828079</v>
      </c>
      <c r="K942" s="17">
        <f t="shared" si="86"/>
        <v>-0.1710592489745118</v>
      </c>
      <c r="L942" s="26"/>
      <c r="M942" t="s">
        <v>8221</v>
      </c>
      <c r="N942" s="24">
        <v>6</v>
      </c>
      <c r="O942" s="25">
        <f t="shared" si="87"/>
        <v>-11.709803921568628</v>
      </c>
      <c r="P942" s="20">
        <f t="shared" si="88"/>
        <v>137.11950788158404</v>
      </c>
      <c r="R942" s="17">
        <f t="shared" si="89"/>
        <v>-0.19063097233680304</v>
      </c>
    </row>
    <row r="943" spans="5:18" x14ac:dyDescent="0.2">
      <c r="E943" s="26"/>
      <c r="F943" t="s">
        <v>8219</v>
      </c>
      <c r="G943" s="24">
        <v>50</v>
      </c>
      <c r="H943" s="25">
        <f t="shared" si="84"/>
        <v>-144.42517162471395</v>
      </c>
      <c r="I943" s="20">
        <f t="shared" si="85"/>
        <v>20858.630198828079</v>
      </c>
      <c r="K943" s="17">
        <f t="shared" si="86"/>
        <v>-0.1710592489745118</v>
      </c>
      <c r="L943" s="26"/>
      <c r="M943" t="s">
        <v>8221</v>
      </c>
      <c r="N943" s="24">
        <v>6</v>
      </c>
      <c r="O943" s="25">
        <f t="shared" si="87"/>
        <v>-11.709803921568628</v>
      </c>
      <c r="P943" s="20">
        <f t="shared" si="88"/>
        <v>137.11950788158404</v>
      </c>
      <c r="R943" s="17">
        <f t="shared" si="89"/>
        <v>-0.19063097233680304</v>
      </c>
    </row>
    <row r="944" spans="5:18" x14ac:dyDescent="0.2">
      <c r="E944" s="26"/>
      <c r="F944" t="s">
        <v>8219</v>
      </c>
      <c r="G944" s="24">
        <v>50</v>
      </c>
      <c r="H944" s="25">
        <f t="shared" si="84"/>
        <v>-144.42517162471395</v>
      </c>
      <c r="I944" s="20">
        <f t="shared" si="85"/>
        <v>20858.630198828079</v>
      </c>
      <c r="K944" s="17">
        <f t="shared" si="86"/>
        <v>-0.1710592489745118</v>
      </c>
      <c r="L944" s="26"/>
      <c r="M944" t="s">
        <v>8221</v>
      </c>
      <c r="N944" s="24">
        <v>6</v>
      </c>
      <c r="O944" s="25">
        <f t="shared" si="87"/>
        <v>-11.709803921568628</v>
      </c>
      <c r="P944" s="20">
        <f t="shared" si="88"/>
        <v>137.11950788158404</v>
      </c>
      <c r="R944" s="17">
        <f t="shared" si="89"/>
        <v>-0.19063097233680304</v>
      </c>
    </row>
    <row r="945" spans="5:18" x14ac:dyDescent="0.2">
      <c r="E945" s="26"/>
      <c r="F945" t="s">
        <v>8219</v>
      </c>
      <c r="G945" s="24">
        <v>51</v>
      </c>
      <c r="H945" s="25">
        <f t="shared" si="84"/>
        <v>-143.42517162471395</v>
      </c>
      <c r="I945" s="20">
        <f t="shared" si="85"/>
        <v>20570.779855578654</v>
      </c>
      <c r="K945" s="17">
        <f t="shared" si="86"/>
        <v>-0.16987483460234817</v>
      </c>
      <c r="L945" s="26"/>
      <c r="M945" t="s">
        <v>8221</v>
      </c>
      <c r="N945" s="24">
        <v>6</v>
      </c>
      <c r="O945" s="25">
        <f t="shared" si="87"/>
        <v>-11.709803921568628</v>
      </c>
      <c r="P945" s="20">
        <f t="shared" si="88"/>
        <v>137.11950788158404</v>
      </c>
      <c r="R945" s="17">
        <f t="shared" si="89"/>
        <v>-0.19063097233680304</v>
      </c>
    </row>
    <row r="946" spans="5:18" x14ac:dyDescent="0.2">
      <c r="E946" s="26"/>
      <c r="F946" t="s">
        <v>8219</v>
      </c>
      <c r="G946" s="24">
        <v>51</v>
      </c>
      <c r="H946" s="25">
        <f t="shared" si="84"/>
        <v>-143.42517162471395</v>
      </c>
      <c r="I946" s="20">
        <f t="shared" si="85"/>
        <v>20570.779855578654</v>
      </c>
      <c r="K946" s="17">
        <f t="shared" si="86"/>
        <v>-0.16987483460234817</v>
      </c>
      <c r="L946" s="26"/>
      <c r="M946" t="s">
        <v>8221</v>
      </c>
      <c r="N946" s="24">
        <v>6</v>
      </c>
      <c r="O946" s="25">
        <f t="shared" si="87"/>
        <v>-11.709803921568628</v>
      </c>
      <c r="P946" s="20">
        <f t="shared" si="88"/>
        <v>137.11950788158404</v>
      </c>
      <c r="R946" s="17">
        <f t="shared" si="89"/>
        <v>-0.19063097233680304</v>
      </c>
    </row>
    <row r="947" spans="5:18" x14ac:dyDescent="0.2">
      <c r="E947" s="26"/>
      <c r="F947" t="s">
        <v>8219</v>
      </c>
      <c r="G947" s="24">
        <v>51</v>
      </c>
      <c r="H947" s="25">
        <f t="shared" si="84"/>
        <v>-143.42517162471395</v>
      </c>
      <c r="I947" s="20">
        <f t="shared" si="85"/>
        <v>20570.779855578654</v>
      </c>
      <c r="K947" s="17">
        <f t="shared" si="86"/>
        <v>-0.16987483460234817</v>
      </c>
      <c r="L947" s="26"/>
      <c r="M947" t="s">
        <v>8221</v>
      </c>
      <c r="N947" s="24">
        <v>6</v>
      </c>
      <c r="O947" s="25">
        <f t="shared" si="87"/>
        <v>-11.709803921568628</v>
      </c>
      <c r="P947" s="20">
        <f t="shared" si="88"/>
        <v>137.11950788158404</v>
      </c>
      <c r="R947" s="17">
        <f t="shared" si="89"/>
        <v>-0.19063097233680304</v>
      </c>
    </row>
    <row r="948" spans="5:18" x14ac:dyDescent="0.2">
      <c r="E948" s="26"/>
      <c r="F948" t="s">
        <v>8219</v>
      </c>
      <c r="G948" s="24">
        <v>51</v>
      </c>
      <c r="H948" s="25">
        <f t="shared" si="84"/>
        <v>-143.42517162471395</v>
      </c>
      <c r="I948" s="20">
        <f t="shared" si="85"/>
        <v>20570.779855578654</v>
      </c>
      <c r="K948" s="17">
        <f t="shared" si="86"/>
        <v>-0.16987483460234817</v>
      </c>
      <c r="L948" s="26"/>
      <c r="M948" t="s">
        <v>8221</v>
      </c>
      <c r="N948" s="24">
        <v>6</v>
      </c>
      <c r="O948" s="25">
        <f t="shared" si="87"/>
        <v>-11.709803921568628</v>
      </c>
      <c r="P948" s="20">
        <f t="shared" si="88"/>
        <v>137.11950788158404</v>
      </c>
      <c r="R948" s="17">
        <f t="shared" si="89"/>
        <v>-0.19063097233680304</v>
      </c>
    </row>
    <row r="949" spans="5:18" x14ac:dyDescent="0.2">
      <c r="E949" s="26"/>
      <c r="F949" t="s">
        <v>8219</v>
      </c>
      <c r="G949" s="24">
        <v>51</v>
      </c>
      <c r="H949" s="25">
        <f t="shared" si="84"/>
        <v>-143.42517162471395</v>
      </c>
      <c r="I949" s="20">
        <f t="shared" si="85"/>
        <v>20570.779855578654</v>
      </c>
      <c r="K949" s="17">
        <f t="shared" si="86"/>
        <v>-0.16987483460234817</v>
      </c>
      <c r="L949" s="26"/>
      <c r="M949" t="s">
        <v>8221</v>
      </c>
      <c r="N949" s="24">
        <v>6</v>
      </c>
      <c r="O949" s="25">
        <f t="shared" si="87"/>
        <v>-11.709803921568628</v>
      </c>
      <c r="P949" s="20">
        <f t="shared" si="88"/>
        <v>137.11950788158404</v>
      </c>
      <c r="R949" s="17">
        <f t="shared" si="89"/>
        <v>-0.19063097233680304</v>
      </c>
    </row>
    <row r="950" spans="5:18" x14ac:dyDescent="0.2">
      <c r="E950" s="26"/>
      <c r="F950" t="s">
        <v>8219</v>
      </c>
      <c r="G950" s="24">
        <v>51</v>
      </c>
      <c r="H950" s="25">
        <f t="shared" si="84"/>
        <v>-143.42517162471395</v>
      </c>
      <c r="I950" s="20">
        <f t="shared" si="85"/>
        <v>20570.779855578654</v>
      </c>
      <c r="K950" s="17">
        <f t="shared" si="86"/>
        <v>-0.16987483460234817</v>
      </c>
      <c r="L950" s="26"/>
      <c r="M950" t="s">
        <v>8221</v>
      </c>
      <c r="N950" s="24">
        <v>6</v>
      </c>
      <c r="O950" s="25">
        <f t="shared" si="87"/>
        <v>-11.709803921568628</v>
      </c>
      <c r="P950" s="20">
        <f t="shared" si="88"/>
        <v>137.11950788158404</v>
      </c>
      <c r="R950" s="17">
        <f t="shared" si="89"/>
        <v>-0.19063097233680304</v>
      </c>
    </row>
    <row r="951" spans="5:18" x14ac:dyDescent="0.2">
      <c r="E951" s="26"/>
      <c r="F951" t="s">
        <v>8219</v>
      </c>
      <c r="G951" s="24">
        <v>51</v>
      </c>
      <c r="H951" s="25">
        <f t="shared" si="84"/>
        <v>-143.42517162471395</v>
      </c>
      <c r="I951" s="20">
        <f t="shared" si="85"/>
        <v>20570.779855578654</v>
      </c>
      <c r="K951" s="17">
        <f t="shared" si="86"/>
        <v>-0.16987483460234817</v>
      </c>
      <c r="L951" s="26"/>
      <c r="M951" t="s">
        <v>8221</v>
      </c>
      <c r="N951" s="24">
        <v>6</v>
      </c>
      <c r="O951" s="25">
        <f t="shared" si="87"/>
        <v>-11.709803921568628</v>
      </c>
      <c r="P951" s="20">
        <f t="shared" si="88"/>
        <v>137.11950788158404</v>
      </c>
      <c r="R951" s="17">
        <f t="shared" si="89"/>
        <v>-0.19063097233680304</v>
      </c>
    </row>
    <row r="952" spans="5:18" x14ac:dyDescent="0.2">
      <c r="E952" s="26"/>
      <c r="F952" t="s">
        <v>8219</v>
      </c>
      <c r="G952" s="24">
        <v>51</v>
      </c>
      <c r="H952" s="25">
        <f t="shared" si="84"/>
        <v>-143.42517162471395</v>
      </c>
      <c r="I952" s="20">
        <f t="shared" si="85"/>
        <v>20570.779855578654</v>
      </c>
      <c r="K952" s="17">
        <f t="shared" si="86"/>
        <v>-0.16987483460234817</v>
      </c>
      <c r="L952" s="26"/>
      <c r="M952" t="s">
        <v>8221</v>
      </c>
      <c r="N952" s="24">
        <v>6</v>
      </c>
      <c r="O952" s="25">
        <f t="shared" si="87"/>
        <v>-11.709803921568628</v>
      </c>
      <c r="P952" s="20">
        <f t="shared" si="88"/>
        <v>137.11950788158404</v>
      </c>
      <c r="R952" s="17">
        <f t="shared" si="89"/>
        <v>-0.19063097233680304</v>
      </c>
    </row>
    <row r="953" spans="5:18" x14ac:dyDescent="0.2">
      <c r="E953" s="26"/>
      <c r="F953" t="s">
        <v>8219</v>
      </c>
      <c r="G953" s="24">
        <v>51</v>
      </c>
      <c r="H953" s="25">
        <f t="shared" si="84"/>
        <v>-143.42517162471395</v>
      </c>
      <c r="I953" s="20">
        <f t="shared" si="85"/>
        <v>20570.779855578654</v>
      </c>
      <c r="K953" s="17">
        <f t="shared" si="86"/>
        <v>-0.16987483460234817</v>
      </c>
      <c r="L953" s="26"/>
      <c r="M953" t="s">
        <v>8221</v>
      </c>
      <c r="N953" s="24">
        <v>6</v>
      </c>
      <c r="O953" s="25">
        <f t="shared" si="87"/>
        <v>-11.709803921568628</v>
      </c>
      <c r="P953" s="20">
        <f t="shared" si="88"/>
        <v>137.11950788158404</v>
      </c>
      <c r="R953" s="17">
        <f t="shared" si="89"/>
        <v>-0.19063097233680304</v>
      </c>
    </row>
    <row r="954" spans="5:18" x14ac:dyDescent="0.2">
      <c r="E954" s="26"/>
      <c r="F954" t="s">
        <v>8219</v>
      </c>
      <c r="G954" s="24">
        <v>51</v>
      </c>
      <c r="H954" s="25">
        <f t="shared" si="84"/>
        <v>-143.42517162471395</v>
      </c>
      <c r="I954" s="20">
        <f t="shared" si="85"/>
        <v>20570.779855578654</v>
      </c>
      <c r="K954" s="17">
        <f t="shared" si="86"/>
        <v>-0.16987483460234817</v>
      </c>
      <c r="L954" s="26"/>
      <c r="M954" t="s">
        <v>8221</v>
      </c>
      <c r="N954" s="24">
        <v>6</v>
      </c>
      <c r="O954" s="25">
        <f t="shared" si="87"/>
        <v>-11.709803921568628</v>
      </c>
      <c r="P954" s="20">
        <f t="shared" si="88"/>
        <v>137.11950788158404</v>
      </c>
      <c r="R954" s="17">
        <f t="shared" si="89"/>
        <v>-0.19063097233680304</v>
      </c>
    </row>
    <row r="955" spans="5:18" x14ac:dyDescent="0.2">
      <c r="E955" s="26"/>
      <c r="F955" t="s">
        <v>8219</v>
      </c>
      <c r="G955" s="24">
        <v>52</v>
      </c>
      <c r="H955" s="25">
        <f t="shared" si="84"/>
        <v>-142.42517162471395</v>
      </c>
      <c r="I955" s="20">
        <f t="shared" si="85"/>
        <v>20284.929512329225</v>
      </c>
      <c r="K955" s="17">
        <f t="shared" si="86"/>
        <v>-0.16869042023018452</v>
      </c>
      <c r="L955" s="26"/>
      <c r="M955" t="s">
        <v>8221</v>
      </c>
      <c r="N955" s="24">
        <v>6</v>
      </c>
      <c r="O955" s="25">
        <f t="shared" si="87"/>
        <v>-11.709803921568628</v>
      </c>
      <c r="P955" s="20">
        <f t="shared" si="88"/>
        <v>137.11950788158404</v>
      </c>
      <c r="R955" s="17">
        <f t="shared" si="89"/>
        <v>-0.19063097233680304</v>
      </c>
    </row>
    <row r="956" spans="5:18" x14ac:dyDescent="0.2">
      <c r="E956" s="26"/>
      <c r="F956" t="s">
        <v>8219</v>
      </c>
      <c r="G956" s="24">
        <v>52</v>
      </c>
      <c r="H956" s="25">
        <f t="shared" si="84"/>
        <v>-142.42517162471395</v>
      </c>
      <c r="I956" s="20">
        <f t="shared" si="85"/>
        <v>20284.929512329225</v>
      </c>
      <c r="K956" s="17">
        <f t="shared" si="86"/>
        <v>-0.16869042023018452</v>
      </c>
      <c r="L956" s="26"/>
      <c r="M956" t="s">
        <v>8221</v>
      </c>
      <c r="N956" s="24">
        <v>6</v>
      </c>
      <c r="O956" s="25">
        <f t="shared" si="87"/>
        <v>-11.709803921568628</v>
      </c>
      <c r="P956" s="20">
        <f t="shared" si="88"/>
        <v>137.11950788158404</v>
      </c>
      <c r="R956" s="17">
        <f t="shared" si="89"/>
        <v>-0.19063097233680304</v>
      </c>
    </row>
    <row r="957" spans="5:18" x14ac:dyDescent="0.2">
      <c r="E957" s="26"/>
      <c r="F957" t="s">
        <v>8219</v>
      </c>
      <c r="G957" s="24">
        <v>52</v>
      </c>
      <c r="H957" s="25">
        <f t="shared" si="84"/>
        <v>-142.42517162471395</v>
      </c>
      <c r="I957" s="20">
        <f t="shared" si="85"/>
        <v>20284.929512329225</v>
      </c>
      <c r="K957" s="17">
        <f t="shared" si="86"/>
        <v>-0.16869042023018452</v>
      </c>
      <c r="L957" s="26"/>
      <c r="M957" t="s">
        <v>8221</v>
      </c>
      <c r="N957" s="24">
        <v>6</v>
      </c>
      <c r="O957" s="25">
        <f t="shared" si="87"/>
        <v>-11.709803921568628</v>
      </c>
      <c r="P957" s="20">
        <f t="shared" si="88"/>
        <v>137.11950788158404</v>
      </c>
      <c r="R957" s="17">
        <f t="shared" si="89"/>
        <v>-0.19063097233680304</v>
      </c>
    </row>
    <row r="958" spans="5:18" x14ac:dyDescent="0.2">
      <c r="E958" s="26"/>
      <c r="F958" t="s">
        <v>8219</v>
      </c>
      <c r="G958" s="24">
        <v>52</v>
      </c>
      <c r="H958" s="25">
        <f t="shared" si="84"/>
        <v>-142.42517162471395</v>
      </c>
      <c r="I958" s="20">
        <f t="shared" si="85"/>
        <v>20284.929512329225</v>
      </c>
      <c r="K958" s="17">
        <f t="shared" si="86"/>
        <v>-0.16869042023018452</v>
      </c>
      <c r="L958" s="26"/>
      <c r="M958" t="s">
        <v>8221</v>
      </c>
      <c r="N958" s="24">
        <v>6</v>
      </c>
      <c r="O958" s="25">
        <f t="shared" si="87"/>
        <v>-11.709803921568628</v>
      </c>
      <c r="P958" s="20">
        <f t="shared" si="88"/>
        <v>137.11950788158404</v>
      </c>
      <c r="R958" s="17">
        <f t="shared" si="89"/>
        <v>-0.19063097233680304</v>
      </c>
    </row>
    <row r="959" spans="5:18" x14ac:dyDescent="0.2">
      <c r="E959" s="26"/>
      <c r="F959" t="s">
        <v>8219</v>
      </c>
      <c r="G959" s="24">
        <v>52</v>
      </c>
      <c r="H959" s="25">
        <f t="shared" si="84"/>
        <v>-142.42517162471395</v>
      </c>
      <c r="I959" s="20">
        <f t="shared" si="85"/>
        <v>20284.929512329225</v>
      </c>
      <c r="K959" s="17">
        <f t="shared" si="86"/>
        <v>-0.16869042023018452</v>
      </c>
      <c r="L959" s="26"/>
      <c r="M959" t="s">
        <v>8221</v>
      </c>
      <c r="N959" s="24">
        <v>6</v>
      </c>
      <c r="O959" s="25">
        <f t="shared" si="87"/>
        <v>-11.709803921568628</v>
      </c>
      <c r="P959" s="20">
        <f t="shared" si="88"/>
        <v>137.11950788158404</v>
      </c>
      <c r="R959" s="17">
        <f t="shared" si="89"/>
        <v>-0.19063097233680304</v>
      </c>
    </row>
    <row r="960" spans="5:18" x14ac:dyDescent="0.2">
      <c r="E960" s="26"/>
      <c r="F960" t="s">
        <v>8219</v>
      </c>
      <c r="G960" s="24">
        <v>52</v>
      </c>
      <c r="H960" s="25">
        <f t="shared" si="84"/>
        <v>-142.42517162471395</v>
      </c>
      <c r="I960" s="20">
        <f t="shared" si="85"/>
        <v>20284.929512329225</v>
      </c>
      <c r="K960" s="17">
        <f t="shared" si="86"/>
        <v>-0.16869042023018452</v>
      </c>
      <c r="L960" s="26"/>
      <c r="M960" t="s">
        <v>8221</v>
      </c>
      <c r="N960" s="24">
        <v>6</v>
      </c>
      <c r="O960" s="25">
        <f t="shared" si="87"/>
        <v>-11.709803921568628</v>
      </c>
      <c r="P960" s="20">
        <f t="shared" si="88"/>
        <v>137.11950788158404</v>
      </c>
      <c r="R960" s="17">
        <f t="shared" si="89"/>
        <v>-0.19063097233680304</v>
      </c>
    </row>
    <row r="961" spans="5:18" x14ac:dyDescent="0.2">
      <c r="E961" s="26"/>
      <c r="F961" t="s">
        <v>8219</v>
      </c>
      <c r="G961" s="24">
        <v>52</v>
      </c>
      <c r="H961" s="25">
        <f t="shared" si="84"/>
        <v>-142.42517162471395</v>
      </c>
      <c r="I961" s="20">
        <f t="shared" si="85"/>
        <v>20284.929512329225</v>
      </c>
      <c r="K961" s="17">
        <f t="shared" si="86"/>
        <v>-0.16869042023018452</v>
      </c>
      <c r="L961" s="26"/>
      <c r="M961" t="s">
        <v>8221</v>
      </c>
      <c r="N961" s="24">
        <v>6</v>
      </c>
      <c r="O961" s="25">
        <f t="shared" si="87"/>
        <v>-11.709803921568628</v>
      </c>
      <c r="P961" s="20">
        <f t="shared" si="88"/>
        <v>137.11950788158404</v>
      </c>
      <c r="R961" s="17">
        <f t="shared" si="89"/>
        <v>-0.19063097233680304</v>
      </c>
    </row>
    <row r="962" spans="5:18" x14ac:dyDescent="0.2">
      <c r="E962" s="26"/>
      <c r="F962" t="s">
        <v>8219</v>
      </c>
      <c r="G962" s="24">
        <v>52</v>
      </c>
      <c r="H962" s="25">
        <f t="shared" si="84"/>
        <v>-142.42517162471395</v>
      </c>
      <c r="I962" s="20">
        <f t="shared" si="85"/>
        <v>20284.929512329225</v>
      </c>
      <c r="K962" s="17">
        <f t="shared" si="86"/>
        <v>-0.16869042023018452</v>
      </c>
      <c r="L962" s="26"/>
      <c r="M962" t="s">
        <v>8221</v>
      </c>
      <c r="N962" s="24">
        <v>7</v>
      </c>
      <c r="O962" s="25">
        <f t="shared" si="87"/>
        <v>-10.709803921568628</v>
      </c>
      <c r="P962" s="20">
        <f t="shared" si="88"/>
        <v>114.69990003844677</v>
      </c>
      <c r="R962" s="17">
        <f t="shared" si="89"/>
        <v>-0.17435136820221336</v>
      </c>
    </row>
    <row r="963" spans="5:18" x14ac:dyDescent="0.2">
      <c r="E963" s="26"/>
      <c r="F963" t="s">
        <v>8219</v>
      </c>
      <c r="G963" s="24">
        <v>52</v>
      </c>
      <c r="H963" s="25">
        <f t="shared" ref="H963:H1026" si="90">G963-$B$3</f>
        <v>-142.42517162471395</v>
      </c>
      <c r="I963" s="20">
        <f t="shared" ref="I963:I1026" si="91">POWER(H963,2)</f>
        <v>20284.929512329225</v>
      </c>
      <c r="K963" s="17">
        <f t="shared" ref="K963:K1026" si="92">(G963-$B$3)/$B$8</f>
        <v>-0.16869042023018452</v>
      </c>
      <c r="L963" s="26"/>
      <c r="M963" t="s">
        <v>8221</v>
      </c>
      <c r="N963" s="24">
        <v>7</v>
      </c>
      <c r="O963" s="25">
        <f t="shared" ref="O963:O1026" si="93">N963-$C$3</f>
        <v>-10.709803921568628</v>
      </c>
      <c r="P963" s="20">
        <f t="shared" ref="P963:P1026" si="94">POWER(O963,2)</f>
        <v>114.69990003844677</v>
      </c>
      <c r="R963" s="17">
        <f t="shared" ref="R963:R1026" si="95">(N963-$C$3)/$C$8</f>
        <v>-0.17435136820221336</v>
      </c>
    </row>
    <row r="964" spans="5:18" x14ac:dyDescent="0.2">
      <c r="E964" s="26"/>
      <c r="F964" t="s">
        <v>8219</v>
      </c>
      <c r="G964" s="24">
        <v>52</v>
      </c>
      <c r="H964" s="25">
        <f t="shared" si="90"/>
        <v>-142.42517162471395</v>
      </c>
      <c r="I964" s="20">
        <f t="shared" si="91"/>
        <v>20284.929512329225</v>
      </c>
      <c r="K964" s="17">
        <f t="shared" si="92"/>
        <v>-0.16869042023018452</v>
      </c>
      <c r="L964" s="26"/>
      <c r="M964" t="s">
        <v>8221</v>
      </c>
      <c r="N964" s="24">
        <v>7</v>
      </c>
      <c r="O964" s="25">
        <f t="shared" si="93"/>
        <v>-10.709803921568628</v>
      </c>
      <c r="P964" s="20">
        <f t="shared" si="94"/>
        <v>114.69990003844677</v>
      </c>
      <c r="R964" s="17">
        <f t="shared" si="95"/>
        <v>-0.17435136820221336</v>
      </c>
    </row>
    <row r="965" spans="5:18" x14ac:dyDescent="0.2">
      <c r="E965" s="26"/>
      <c r="F965" t="s">
        <v>8219</v>
      </c>
      <c r="G965" s="24">
        <v>52</v>
      </c>
      <c r="H965" s="25">
        <f t="shared" si="90"/>
        <v>-142.42517162471395</v>
      </c>
      <c r="I965" s="20">
        <f t="shared" si="91"/>
        <v>20284.929512329225</v>
      </c>
      <c r="K965" s="17">
        <f t="shared" si="92"/>
        <v>-0.16869042023018452</v>
      </c>
      <c r="L965" s="26"/>
      <c r="M965" t="s">
        <v>8221</v>
      </c>
      <c r="N965" s="24">
        <v>7</v>
      </c>
      <c r="O965" s="25">
        <f t="shared" si="93"/>
        <v>-10.709803921568628</v>
      </c>
      <c r="P965" s="20">
        <f t="shared" si="94"/>
        <v>114.69990003844677</v>
      </c>
      <c r="R965" s="17">
        <f t="shared" si="95"/>
        <v>-0.17435136820221336</v>
      </c>
    </row>
    <row r="966" spans="5:18" x14ac:dyDescent="0.2">
      <c r="E966" s="26"/>
      <c r="F966" t="s">
        <v>8219</v>
      </c>
      <c r="G966" s="24">
        <v>52</v>
      </c>
      <c r="H966" s="25">
        <f t="shared" si="90"/>
        <v>-142.42517162471395</v>
      </c>
      <c r="I966" s="20">
        <f t="shared" si="91"/>
        <v>20284.929512329225</v>
      </c>
      <c r="K966" s="17">
        <f t="shared" si="92"/>
        <v>-0.16869042023018452</v>
      </c>
      <c r="L966" s="26"/>
      <c r="M966" t="s">
        <v>8221</v>
      </c>
      <c r="N966" s="24">
        <v>7</v>
      </c>
      <c r="O966" s="25">
        <f t="shared" si="93"/>
        <v>-10.709803921568628</v>
      </c>
      <c r="P966" s="20">
        <f t="shared" si="94"/>
        <v>114.69990003844677</v>
      </c>
      <c r="R966" s="17">
        <f t="shared" si="95"/>
        <v>-0.17435136820221336</v>
      </c>
    </row>
    <row r="967" spans="5:18" x14ac:dyDescent="0.2">
      <c r="E967" s="26"/>
      <c r="F967" t="s">
        <v>8219</v>
      </c>
      <c r="G967" s="24">
        <v>52</v>
      </c>
      <c r="H967" s="25">
        <f t="shared" si="90"/>
        <v>-142.42517162471395</v>
      </c>
      <c r="I967" s="20">
        <f t="shared" si="91"/>
        <v>20284.929512329225</v>
      </c>
      <c r="K967" s="17">
        <f t="shared" si="92"/>
        <v>-0.16869042023018452</v>
      </c>
      <c r="L967" s="26"/>
      <c r="M967" t="s">
        <v>8221</v>
      </c>
      <c r="N967" s="24">
        <v>7</v>
      </c>
      <c r="O967" s="25">
        <f t="shared" si="93"/>
        <v>-10.709803921568628</v>
      </c>
      <c r="P967" s="20">
        <f t="shared" si="94"/>
        <v>114.69990003844677</v>
      </c>
      <c r="R967" s="17">
        <f t="shared" si="95"/>
        <v>-0.17435136820221336</v>
      </c>
    </row>
    <row r="968" spans="5:18" x14ac:dyDescent="0.2">
      <c r="E968" s="26"/>
      <c r="F968" t="s">
        <v>8219</v>
      </c>
      <c r="G968" s="24">
        <v>52</v>
      </c>
      <c r="H968" s="25">
        <f t="shared" si="90"/>
        <v>-142.42517162471395</v>
      </c>
      <c r="I968" s="20">
        <f t="shared" si="91"/>
        <v>20284.929512329225</v>
      </c>
      <c r="K968" s="17">
        <f t="shared" si="92"/>
        <v>-0.16869042023018452</v>
      </c>
      <c r="L968" s="26"/>
      <c r="M968" t="s">
        <v>8221</v>
      </c>
      <c r="N968" s="24">
        <v>7</v>
      </c>
      <c r="O968" s="25">
        <f t="shared" si="93"/>
        <v>-10.709803921568628</v>
      </c>
      <c r="P968" s="20">
        <f t="shared" si="94"/>
        <v>114.69990003844677</v>
      </c>
      <c r="R968" s="17">
        <f t="shared" si="95"/>
        <v>-0.17435136820221336</v>
      </c>
    </row>
    <row r="969" spans="5:18" x14ac:dyDescent="0.2">
      <c r="E969" s="26"/>
      <c r="F969" t="s">
        <v>8219</v>
      </c>
      <c r="G969" s="24">
        <v>52</v>
      </c>
      <c r="H969" s="25">
        <f t="shared" si="90"/>
        <v>-142.42517162471395</v>
      </c>
      <c r="I969" s="20">
        <f t="shared" si="91"/>
        <v>20284.929512329225</v>
      </c>
      <c r="K969" s="17">
        <f t="shared" si="92"/>
        <v>-0.16869042023018452</v>
      </c>
      <c r="L969" s="26"/>
      <c r="M969" t="s">
        <v>8221</v>
      </c>
      <c r="N969" s="24">
        <v>7</v>
      </c>
      <c r="O969" s="25">
        <f t="shared" si="93"/>
        <v>-10.709803921568628</v>
      </c>
      <c r="P969" s="20">
        <f t="shared" si="94"/>
        <v>114.69990003844677</v>
      </c>
      <c r="R969" s="17">
        <f t="shared" si="95"/>
        <v>-0.17435136820221336</v>
      </c>
    </row>
    <row r="970" spans="5:18" x14ac:dyDescent="0.2">
      <c r="E970" s="26"/>
      <c r="F970" t="s">
        <v>8219</v>
      </c>
      <c r="G970" s="24">
        <v>52</v>
      </c>
      <c r="H970" s="25">
        <f t="shared" si="90"/>
        <v>-142.42517162471395</v>
      </c>
      <c r="I970" s="20">
        <f t="shared" si="91"/>
        <v>20284.929512329225</v>
      </c>
      <c r="K970" s="17">
        <f t="shared" si="92"/>
        <v>-0.16869042023018452</v>
      </c>
      <c r="L970" s="26"/>
      <c r="M970" t="s">
        <v>8221</v>
      </c>
      <c r="N970" s="24">
        <v>7</v>
      </c>
      <c r="O970" s="25">
        <f t="shared" si="93"/>
        <v>-10.709803921568628</v>
      </c>
      <c r="P970" s="20">
        <f t="shared" si="94"/>
        <v>114.69990003844677</v>
      </c>
      <c r="R970" s="17">
        <f t="shared" si="95"/>
        <v>-0.17435136820221336</v>
      </c>
    </row>
    <row r="971" spans="5:18" x14ac:dyDescent="0.2">
      <c r="E971" s="26"/>
      <c r="F971" t="s">
        <v>8219</v>
      </c>
      <c r="G971" s="24">
        <v>52</v>
      </c>
      <c r="H971" s="25">
        <f t="shared" si="90"/>
        <v>-142.42517162471395</v>
      </c>
      <c r="I971" s="20">
        <f t="shared" si="91"/>
        <v>20284.929512329225</v>
      </c>
      <c r="K971" s="17">
        <f t="shared" si="92"/>
        <v>-0.16869042023018452</v>
      </c>
      <c r="L971" s="26"/>
      <c r="M971" t="s">
        <v>8221</v>
      </c>
      <c r="N971" s="24">
        <v>7</v>
      </c>
      <c r="O971" s="25">
        <f t="shared" si="93"/>
        <v>-10.709803921568628</v>
      </c>
      <c r="P971" s="20">
        <f t="shared" si="94"/>
        <v>114.69990003844677</v>
      </c>
      <c r="R971" s="17">
        <f t="shared" si="95"/>
        <v>-0.17435136820221336</v>
      </c>
    </row>
    <row r="972" spans="5:18" x14ac:dyDescent="0.2">
      <c r="E972" s="26"/>
      <c r="F972" t="s">
        <v>8219</v>
      </c>
      <c r="G972" s="24">
        <v>52</v>
      </c>
      <c r="H972" s="25">
        <f t="shared" si="90"/>
        <v>-142.42517162471395</v>
      </c>
      <c r="I972" s="20">
        <f t="shared" si="91"/>
        <v>20284.929512329225</v>
      </c>
      <c r="K972" s="17">
        <f t="shared" si="92"/>
        <v>-0.16869042023018452</v>
      </c>
      <c r="L972" s="26"/>
      <c r="M972" t="s">
        <v>8221</v>
      </c>
      <c r="N972" s="24">
        <v>7</v>
      </c>
      <c r="O972" s="25">
        <f t="shared" si="93"/>
        <v>-10.709803921568628</v>
      </c>
      <c r="P972" s="20">
        <f t="shared" si="94"/>
        <v>114.69990003844677</v>
      </c>
      <c r="R972" s="17">
        <f t="shared" si="95"/>
        <v>-0.17435136820221336</v>
      </c>
    </row>
    <row r="973" spans="5:18" x14ac:dyDescent="0.2">
      <c r="E973" s="26"/>
      <c r="F973" t="s">
        <v>8219</v>
      </c>
      <c r="G973" s="24">
        <v>52</v>
      </c>
      <c r="H973" s="25">
        <f t="shared" si="90"/>
        <v>-142.42517162471395</v>
      </c>
      <c r="I973" s="20">
        <f t="shared" si="91"/>
        <v>20284.929512329225</v>
      </c>
      <c r="K973" s="17">
        <f t="shared" si="92"/>
        <v>-0.16869042023018452</v>
      </c>
      <c r="L973" s="26"/>
      <c r="M973" t="s">
        <v>8221</v>
      </c>
      <c r="N973" s="24">
        <v>7</v>
      </c>
      <c r="O973" s="25">
        <f t="shared" si="93"/>
        <v>-10.709803921568628</v>
      </c>
      <c r="P973" s="20">
        <f t="shared" si="94"/>
        <v>114.69990003844677</v>
      </c>
      <c r="R973" s="17">
        <f t="shared" si="95"/>
        <v>-0.17435136820221336</v>
      </c>
    </row>
    <row r="974" spans="5:18" x14ac:dyDescent="0.2">
      <c r="E974" s="26"/>
      <c r="F974" t="s">
        <v>8219</v>
      </c>
      <c r="G974" s="24">
        <v>53</v>
      </c>
      <c r="H974" s="25">
        <f t="shared" si="90"/>
        <v>-141.42517162471395</v>
      </c>
      <c r="I974" s="20">
        <f t="shared" si="91"/>
        <v>20001.079169079796</v>
      </c>
      <c r="K974" s="17">
        <f t="shared" si="92"/>
        <v>-0.16750600585802089</v>
      </c>
      <c r="L974" s="26"/>
      <c r="M974" t="s">
        <v>8221</v>
      </c>
      <c r="N974" s="24">
        <v>7</v>
      </c>
      <c r="O974" s="25">
        <f t="shared" si="93"/>
        <v>-10.709803921568628</v>
      </c>
      <c r="P974" s="20">
        <f t="shared" si="94"/>
        <v>114.69990003844677</v>
      </c>
      <c r="R974" s="17">
        <f t="shared" si="95"/>
        <v>-0.17435136820221336</v>
      </c>
    </row>
    <row r="975" spans="5:18" x14ac:dyDescent="0.2">
      <c r="E975" s="26"/>
      <c r="F975" t="s">
        <v>8219</v>
      </c>
      <c r="G975" s="24">
        <v>53</v>
      </c>
      <c r="H975" s="25">
        <f t="shared" si="90"/>
        <v>-141.42517162471395</v>
      </c>
      <c r="I975" s="20">
        <f t="shared" si="91"/>
        <v>20001.079169079796</v>
      </c>
      <c r="K975" s="17">
        <f t="shared" si="92"/>
        <v>-0.16750600585802089</v>
      </c>
      <c r="L975" s="26"/>
      <c r="M975" t="s">
        <v>8221</v>
      </c>
      <c r="N975" s="24">
        <v>7</v>
      </c>
      <c r="O975" s="25">
        <f t="shared" si="93"/>
        <v>-10.709803921568628</v>
      </c>
      <c r="P975" s="20">
        <f t="shared" si="94"/>
        <v>114.69990003844677</v>
      </c>
      <c r="R975" s="17">
        <f t="shared" si="95"/>
        <v>-0.17435136820221336</v>
      </c>
    </row>
    <row r="976" spans="5:18" x14ac:dyDescent="0.2">
      <c r="E976" s="26"/>
      <c r="F976" t="s">
        <v>8219</v>
      </c>
      <c r="G976" s="24">
        <v>53</v>
      </c>
      <c r="H976" s="25">
        <f t="shared" si="90"/>
        <v>-141.42517162471395</v>
      </c>
      <c r="I976" s="20">
        <f t="shared" si="91"/>
        <v>20001.079169079796</v>
      </c>
      <c r="K976" s="17">
        <f t="shared" si="92"/>
        <v>-0.16750600585802089</v>
      </c>
      <c r="L976" s="26"/>
      <c r="M976" t="s">
        <v>8221</v>
      </c>
      <c r="N976" s="24">
        <v>7</v>
      </c>
      <c r="O976" s="25">
        <f t="shared" si="93"/>
        <v>-10.709803921568628</v>
      </c>
      <c r="P976" s="20">
        <f t="shared" si="94"/>
        <v>114.69990003844677</v>
      </c>
      <c r="R976" s="17">
        <f t="shared" si="95"/>
        <v>-0.17435136820221336</v>
      </c>
    </row>
    <row r="977" spans="5:18" x14ac:dyDescent="0.2">
      <c r="E977" s="26"/>
      <c r="F977" t="s">
        <v>8219</v>
      </c>
      <c r="G977" s="24">
        <v>53</v>
      </c>
      <c r="H977" s="25">
        <f t="shared" si="90"/>
        <v>-141.42517162471395</v>
      </c>
      <c r="I977" s="20">
        <f t="shared" si="91"/>
        <v>20001.079169079796</v>
      </c>
      <c r="K977" s="17">
        <f t="shared" si="92"/>
        <v>-0.16750600585802089</v>
      </c>
      <c r="L977" s="26"/>
      <c r="M977" t="s">
        <v>8221</v>
      </c>
      <c r="N977" s="24">
        <v>7</v>
      </c>
      <c r="O977" s="25">
        <f t="shared" si="93"/>
        <v>-10.709803921568628</v>
      </c>
      <c r="P977" s="20">
        <f t="shared" si="94"/>
        <v>114.69990003844677</v>
      </c>
      <c r="R977" s="17">
        <f t="shared" si="95"/>
        <v>-0.17435136820221336</v>
      </c>
    </row>
    <row r="978" spans="5:18" x14ac:dyDescent="0.2">
      <c r="E978" s="26"/>
      <c r="F978" t="s">
        <v>8219</v>
      </c>
      <c r="G978" s="24">
        <v>53</v>
      </c>
      <c r="H978" s="25">
        <f t="shared" si="90"/>
        <v>-141.42517162471395</v>
      </c>
      <c r="I978" s="20">
        <f t="shared" si="91"/>
        <v>20001.079169079796</v>
      </c>
      <c r="K978" s="17">
        <f t="shared" si="92"/>
        <v>-0.16750600585802089</v>
      </c>
      <c r="L978" s="26"/>
      <c r="M978" t="s">
        <v>8221</v>
      </c>
      <c r="N978" s="24">
        <v>7</v>
      </c>
      <c r="O978" s="25">
        <f t="shared" si="93"/>
        <v>-10.709803921568628</v>
      </c>
      <c r="P978" s="20">
        <f t="shared" si="94"/>
        <v>114.69990003844677</v>
      </c>
      <c r="R978" s="17">
        <f t="shared" si="95"/>
        <v>-0.17435136820221336</v>
      </c>
    </row>
    <row r="979" spans="5:18" x14ac:dyDescent="0.2">
      <c r="E979" s="26"/>
      <c r="F979" t="s">
        <v>8219</v>
      </c>
      <c r="G979" s="24">
        <v>53</v>
      </c>
      <c r="H979" s="25">
        <f t="shared" si="90"/>
        <v>-141.42517162471395</v>
      </c>
      <c r="I979" s="20">
        <f t="shared" si="91"/>
        <v>20001.079169079796</v>
      </c>
      <c r="K979" s="17">
        <f t="shared" si="92"/>
        <v>-0.16750600585802089</v>
      </c>
      <c r="L979" s="26"/>
      <c r="M979" t="s">
        <v>8221</v>
      </c>
      <c r="N979" s="24">
        <v>7</v>
      </c>
      <c r="O979" s="25">
        <f t="shared" si="93"/>
        <v>-10.709803921568628</v>
      </c>
      <c r="P979" s="20">
        <f t="shared" si="94"/>
        <v>114.69990003844677</v>
      </c>
      <c r="R979" s="17">
        <f t="shared" si="95"/>
        <v>-0.17435136820221336</v>
      </c>
    </row>
    <row r="980" spans="5:18" x14ac:dyDescent="0.2">
      <c r="E980" s="26"/>
      <c r="F980" t="s">
        <v>8219</v>
      </c>
      <c r="G980" s="24">
        <v>53</v>
      </c>
      <c r="H980" s="25">
        <f t="shared" si="90"/>
        <v>-141.42517162471395</v>
      </c>
      <c r="I980" s="20">
        <f t="shared" si="91"/>
        <v>20001.079169079796</v>
      </c>
      <c r="K980" s="17">
        <f t="shared" si="92"/>
        <v>-0.16750600585802089</v>
      </c>
      <c r="L980" s="26"/>
      <c r="M980" t="s">
        <v>8221</v>
      </c>
      <c r="N980" s="24">
        <v>7</v>
      </c>
      <c r="O980" s="25">
        <f t="shared" si="93"/>
        <v>-10.709803921568628</v>
      </c>
      <c r="P980" s="20">
        <f t="shared" si="94"/>
        <v>114.69990003844677</v>
      </c>
      <c r="R980" s="17">
        <f t="shared" si="95"/>
        <v>-0.17435136820221336</v>
      </c>
    </row>
    <row r="981" spans="5:18" x14ac:dyDescent="0.2">
      <c r="E981" s="26"/>
      <c r="F981" t="s">
        <v>8219</v>
      </c>
      <c r="G981" s="24">
        <v>54</v>
      </c>
      <c r="H981" s="25">
        <f t="shared" si="90"/>
        <v>-140.42517162471395</v>
      </c>
      <c r="I981" s="20">
        <f t="shared" si="91"/>
        <v>19719.228825830371</v>
      </c>
      <c r="K981" s="17">
        <f t="shared" si="92"/>
        <v>-0.16632159148585723</v>
      </c>
      <c r="L981" s="26"/>
      <c r="M981" t="s">
        <v>8221</v>
      </c>
      <c r="N981" s="24">
        <v>7</v>
      </c>
      <c r="O981" s="25">
        <f t="shared" si="93"/>
        <v>-10.709803921568628</v>
      </c>
      <c r="P981" s="20">
        <f t="shared" si="94"/>
        <v>114.69990003844677</v>
      </c>
      <c r="R981" s="17">
        <f t="shared" si="95"/>
        <v>-0.17435136820221336</v>
      </c>
    </row>
    <row r="982" spans="5:18" x14ac:dyDescent="0.2">
      <c r="E982" s="26"/>
      <c r="F982" t="s">
        <v>8219</v>
      </c>
      <c r="G982" s="24">
        <v>54</v>
      </c>
      <c r="H982" s="25">
        <f t="shared" si="90"/>
        <v>-140.42517162471395</v>
      </c>
      <c r="I982" s="20">
        <f t="shared" si="91"/>
        <v>19719.228825830371</v>
      </c>
      <c r="K982" s="17">
        <f t="shared" si="92"/>
        <v>-0.16632159148585723</v>
      </c>
      <c r="L982" s="26"/>
      <c r="M982" t="s">
        <v>8221</v>
      </c>
      <c r="N982" s="24">
        <v>7</v>
      </c>
      <c r="O982" s="25">
        <f t="shared" si="93"/>
        <v>-10.709803921568628</v>
      </c>
      <c r="P982" s="20">
        <f t="shared" si="94"/>
        <v>114.69990003844677</v>
      </c>
      <c r="R982" s="17">
        <f t="shared" si="95"/>
        <v>-0.17435136820221336</v>
      </c>
    </row>
    <row r="983" spans="5:18" x14ac:dyDescent="0.2">
      <c r="E983" s="26"/>
      <c r="F983" t="s">
        <v>8219</v>
      </c>
      <c r="G983" s="24">
        <v>54</v>
      </c>
      <c r="H983" s="25">
        <f t="shared" si="90"/>
        <v>-140.42517162471395</v>
      </c>
      <c r="I983" s="20">
        <f t="shared" si="91"/>
        <v>19719.228825830371</v>
      </c>
      <c r="K983" s="17">
        <f t="shared" si="92"/>
        <v>-0.16632159148585723</v>
      </c>
      <c r="L983" s="26"/>
      <c r="M983" t="s">
        <v>8221</v>
      </c>
      <c r="N983" s="24">
        <v>7</v>
      </c>
      <c r="O983" s="25">
        <f t="shared" si="93"/>
        <v>-10.709803921568628</v>
      </c>
      <c r="P983" s="20">
        <f t="shared" si="94"/>
        <v>114.69990003844677</v>
      </c>
      <c r="R983" s="17">
        <f t="shared" si="95"/>
        <v>-0.17435136820221336</v>
      </c>
    </row>
    <row r="984" spans="5:18" x14ac:dyDescent="0.2">
      <c r="E984" s="26"/>
      <c r="F984" t="s">
        <v>8219</v>
      </c>
      <c r="G984" s="24">
        <v>54</v>
      </c>
      <c r="H984" s="25">
        <f t="shared" si="90"/>
        <v>-140.42517162471395</v>
      </c>
      <c r="I984" s="20">
        <f t="shared" si="91"/>
        <v>19719.228825830371</v>
      </c>
      <c r="K984" s="17">
        <f t="shared" si="92"/>
        <v>-0.16632159148585723</v>
      </c>
      <c r="L984" s="26"/>
      <c r="M984" t="s">
        <v>8221</v>
      </c>
      <c r="N984" s="24">
        <v>7</v>
      </c>
      <c r="O984" s="25">
        <f t="shared" si="93"/>
        <v>-10.709803921568628</v>
      </c>
      <c r="P984" s="20">
        <f t="shared" si="94"/>
        <v>114.69990003844677</v>
      </c>
      <c r="R984" s="17">
        <f t="shared" si="95"/>
        <v>-0.17435136820221336</v>
      </c>
    </row>
    <row r="985" spans="5:18" x14ac:dyDescent="0.2">
      <c r="E985" s="26"/>
      <c r="F985" t="s">
        <v>8219</v>
      </c>
      <c r="G985" s="24">
        <v>54</v>
      </c>
      <c r="H985" s="25">
        <f t="shared" si="90"/>
        <v>-140.42517162471395</v>
      </c>
      <c r="I985" s="20">
        <f t="shared" si="91"/>
        <v>19719.228825830371</v>
      </c>
      <c r="K985" s="17">
        <f t="shared" si="92"/>
        <v>-0.16632159148585723</v>
      </c>
      <c r="L985" s="26"/>
      <c r="M985" t="s">
        <v>8221</v>
      </c>
      <c r="N985" s="24">
        <v>7</v>
      </c>
      <c r="O985" s="25">
        <f t="shared" si="93"/>
        <v>-10.709803921568628</v>
      </c>
      <c r="P985" s="20">
        <f t="shared" si="94"/>
        <v>114.69990003844677</v>
      </c>
      <c r="R985" s="17">
        <f t="shared" si="95"/>
        <v>-0.17435136820221336</v>
      </c>
    </row>
    <row r="986" spans="5:18" x14ac:dyDescent="0.2">
      <c r="E986" s="26"/>
      <c r="F986" t="s">
        <v>8219</v>
      </c>
      <c r="G986" s="24">
        <v>54</v>
      </c>
      <c r="H986" s="25">
        <f t="shared" si="90"/>
        <v>-140.42517162471395</v>
      </c>
      <c r="I986" s="20">
        <f t="shared" si="91"/>
        <v>19719.228825830371</v>
      </c>
      <c r="K986" s="17">
        <f t="shared" si="92"/>
        <v>-0.16632159148585723</v>
      </c>
      <c r="L986" s="26"/>
      <c r="M986" t="s">
        <v>8221</v>
      </c>
      <c r="N986" s="24">
        <v>7</v>
      </c>
      <c r="O986" s="25">
        <f t="shared" si="93"/>
        <v>-10.709803921568628</v>
      </c>
      <c r="P986" s="20">
        <f t="shared" si="94"/>
        <v>114.69990003844677</v>
      </c>
      <c r="R986" s="17">
        <f t="shared" si="95"/>
        <v>-0.17435136820221336</v>
      </c>
    </row>
    <row r="987" spans="5:18" x14ac:dyDescent="0.2">
      <c r="E987" s="26"/>
      <c r="F987" t="s">
        <v>8219</v>
      </c>
      <c r="G987" s="24">
        <v>54</v>
      </c>
      <c r="H987" s="25">
        <f t="shared" si="90"/>
        <v>-140.42517162471395</v>
      </c>
      <c r="I987" s="20">
        <f t="shared" si="91"/>
        <v>19719.228825830371</v>
      </c>
      <c r="K987" s="17">
        <f t="shared" si="92"/>
        <v>-0.16632159148585723</v>
      </c>
      <c r="L987" s="26"/>
      <c r="M987" t="s">
        <v>8221</v>
      </c>
      <c r="N987" s="24">
        <v>7</v>
      </c>
      <c r="O987" s="25">
        <f t="shared" si="93"/>
        <v>-10.709803921568628</v>
      </c>
      <c r="P987" s="20">
        <f t="shared" si="94"/>
        <v>114.69990003844677</v>
      </c>
      <c r="R987" s="17">
        <f t="shared" si="95"/>
        <v>-0.17435136820221336</v>
      </c>
    </row>
    <row r="988" spans="5:18" x14ac:dyDescent="0.2">
      <c r="E988" s="26"/>
      <c r="F988" t="s">
        <v>8219</v>
      </c>
      <c r="G988" s="24">
        <v>54</v>
      </c>
      <c r="H988" s="25">
        <f t="shared" si="90"/>
        <v>-140.42517162471395</v>
      </c>
      <c r="I988" s="20">
        <f t="shared" si="91"/>
        <v>19719.228825830371</v>
      </c>
      <c r="K988" s="17">
        <f t="shared" si="92"/>
        <v>-0.16632159148585723</v>
      </c>
      <c r="L988" s="26"/>
      <c r="M988" t="s">
        <v>8221</v>
      </c>
      <c r="N988" s="24">
        <v>7</v>
      </c>
      <c r="O988" s="25">
        <f t="shared" si="93"/>
        <v>-10.709803921568628</v>
      </c>
      <c r="P988" s="20">
        <f t="shared" si="94"/>
        <v>114.69990003844677</v>
      </c>
      <c r="R988" s="17">
        <f t="shared" si="95"/>
        <v>-0.17435136820221336</v>
      </c>
    </row>
    <row r="989" spans="5:18" x14ac:dyDescent="0.2">
      <c r="E989" s="26"/>
      <c r="F989" t="s">
        <v>8219</v>
      </c>
      <c r="G989" s="24">
        <v>54</v>
      </c>
      <c r="H989" s="25">
        <f t="shared" si="90"/>
        <v>-140.42517162471395</v>
      </c>
      <c r="I989" s="20">
        <f t="shared" si="91"/>
        <v>19719.228825830371</v>
      </c>
      <c r="K989" s="17">
        <f t="shared" si="92"/>
        <v>-0.16632159148585723</v>
      </c>
      <c r="L989" s="26"/>
      <c r="M989" t="s">
        <v>8221</v>
      </c>
      <c r="N989" s="24">
        <v>7</v>
      </c>
      <c r="O989" s="25">
        <f t="shared" si="93"/>
        <v>-10.709803921568628</v>
      </c>
      <c r="P989" s="20">
        <f t="shared" si="94"/>
        <v>114.69990003844677</v>
      </c>
      <c r="R989" s="17">
        <f t="shared" si="95"/>
        <v>-0.17435136820221336</v>
      </c>
    </row>
    <row r="990" spans="5:18" x14ac:dyDescent="0.2">
      <c r="E990" s="26"/>
      <c r="F990" t="s">
        <v>8219</v>
      </c>
      <c r="G990" s="24">
        <v>54</v>
      </c>
      <c r="H990" s="25">
        <f t="shared" si="90"/>
        <v>-140.42517162471395</v>
      </c>
      <c r="I990" s="20">
        <f t="shared" si="91"/>
        <v>19719.228825830371</v>
      </c>
      <c r="K990" s="17">
        <f t="shared" si="92"/>
        <v>-0.16632159148585723</v>
      </c>
      <c r="L990" s="26"/>
      <c r="M990" t="s">
        <v>8221</v>
      </c>
      <c r="N990" s="24">
        <v>7</v>
      </c>
      <c r="O990" s="25">
        <f t="shared" si="93"/>
        <v>-10.709803921568628</v>
      </c>
      <c r="P990" s="20">
        <f t="shared" si="94"/>
        <v>114.69990003844677</v>
      </c>
      <c r="R990" s="17">
        <f t="shared" si="95"/>
        <v>-0.17435136820221336</v>
      </c>
    </row>
    <row r="991" spans="5:18" x14ac:dyDescent="0.2">
      <c r="E991" s="26"/>
      <c r="F991" t="s">
        <v>8219</v>
      </c>
      <c r="G991" s="24">
        <v>54</v>
      </c>
      <c r="H991" s="25">
        <f t="shared" si="90"/>
        <v>-140.42517162471395</v>
      </c>
      <c r="I991" s="20">
        <f t="shared" si="91"/>
        <v>19719.228825830371</v>
      </c>
      <c r="K991" s="17">
        <f t="shared" si="92"/>
        <v>-0.16632159148585723</v>
      </c>
      <c r="L991" s="26"/>
      <c r="M991" t="s">
        <v>8221</v>
      </c>
      <c r="N991" s="24">
        <v>7</v>
      </c>
      <c r="O991" s="25">
        <f t="shared" si="93"/>
        <v>-10.709803921568628</v>
      </c>
      <c r="P991" s="20">
        <f t="shared" si="94"/>
        <v>114.69990003844677</v>
      </c>
      <c r="R991" s="17">
        <f t="shared" si="95"/>
        <v>-0.17435136820221336</v>
      </c>
    </row>
    <row r="992" spans="5:18" x14ac:dyDescent="0.2">
      <c r="E992" s="26"/>
      <c r="F992" t="s">
        <v>8219</v>
      </c>
      <c r="G992" s="24">
        <v>54</v>
      </c>
      <c r="H992" s="25">
        <f t="shared" si="90"/>
        <v>-140.42517162471395</v>
      </c>
      <c r="I992" s="20">
        <f t="shared" si="91"/>
        <v>19719.228825830371</v>
      </c>
      <c r="K992" s="17">
        <f t="shared" si="92"/>
        <v>-0.16632159148585723</v>
      </c>
      <c r="L992" s="26"/>
      <c r="M992" t="s">
        <v>8221</v>
      </c>
      <c r="N992" s="24">
        <v>7</v>
      </c>
      <c r="O992" s="25">
        <f t="shared" si="93"/>
        <v>-10.709803921568628</v>
      </c>
      <c r="P992" s="20">
        <f t="shared" si="94"/>
        <v>114.69990003844677</v>
      </c>
      <c r="R992" s="17">
        <f t="shared" si="95"/>
        <v>-0.17435136820221336</v>
      </c>
    </row>
    <row r="993" spans="5:18" x14ac:dyDescent="0.2">
      <c r="E993" s="26"/>
      <c r="F993" t="s">
        <v>8219</v>
      </c>
      <c r="G993" s="24">
        <v>55</v>
      </c>
      <c r="H993" s="25">
        <f t="shared" si="90"/>
        <v>-139.42517162471395</v>
      </c>
      <c r="I993" s="20">
        <f t="shared" si="91"/>
        <v>19439.378482580942</v>
      </c>
      <c r="K993" s="17">
        <f t="shared" si="92"/>
        <v>-0.16513717711369361</v>
      </c>
      <c r="L993" s="26"/>
      <c r="M993" t="s">
        <v>8221</v>
      </c>
      <c r="N993" s="24">
        <v>7</v>
      </c>
      <c r="O993" s="25">
        <f t="shared" si="93"/>
        <v>-10.709803921568628</v>
      </c>
      <c r="P993" s="20">
        <f t="shared" si="94"/>
        <v>114.69990003844677</v>
      </c>
      <c r="R993" s="17">
        <f t="shared" si="95"/>
        <v>-0.17435136820221336</v>
      </c>
    </row>
    <row r="994" spans="5:18" x14ac:dyDescent="0.2">
      <c r="E994" s="26"/>
      <c r="F994" t="s">
        <v>8219</v>
      </c>
      <c r="G994" s="24">
        <v>55</v>
      </c>
      <c r="H994" s="25">
        <f t="shared" si="90"/>
        <v>-139.42517162471395</v>
      </c>
      <c r="I994" s="20">
        <f t="shared" si="91"/>
        <v>19439.378482580942</v>
      </c>
      <c r="K994" s="17">
        <f t="shared" si="92"/>
        <v>-0.16513717711369361</v>
      </c>
      <c r="L994" s="26"/>
      <c r="M994" t="s">
        <v>8221</v>
      </c>
      <c r="N994" s="24">
        <v>7</v>
      </c>
      <c r="O994" s="25">
        <f t="shared" si="93"/>
        <v>-10.709803921568628</v>
      </c>
      <c r="P994" s="20">
        <f t="shared" si="94"/>
        <v>114.69990003844677</v>
      </c>
      <c r="R994" s="17">
        <f t="shared" si="95"/>
        <v>-0.17435136820221336</v>
      </c>
    </row>
    <row r="995" spans="5:18" x14ac:dyDescent="0.2">
      <c r="E995" s="26"/>
      <c r="F995" t="s">
        <v>8219</v>
      </c>
      <c r="G995" s="24">
        <v>55</v>
      </c>
      <c r="H995" s="25">
        <f t="shared" si="90"/>
        <v>-139.42517162471395</v>
      </c>
      <c r="I995" s="20">
        <f t="shared" si="91"/>
        <v>19439.378482580942</v>
      </c>
      <c r="K995" s="17">
        <f t="shared" si="92"/>
        <v>-0.16513717711369361</v>
      </c>
      <c r="L995" s="26"/>
      <c r="M995" t="s">
        <v>8221</v>
      </c>
      <c r="N995" s="24">
        <v>7</v>
      </c>
      <c r="O995" s="25">
        <f t="shared" si="93"/>
        <v>-10.709803921568628</v>
      </c>
      <c r="P995" s="20">
        <f t="shared" si="94"/>
        <v>114.69990003844677</v>
      </c>
      <c r="R995" s="17">
        <f t="shared" si="95"/>
        <v>-0.17435136820221336</v>
      </c>
    </row>
    <row r="996" spans="5:18" x14ac:dyDescent="0.2">
      <c r="E996" s="26"/>
      <c r="F996" t="s">
        <v>8219</v>
      </c>
      <c r="G996" s="24">
        <v>55</v>
      </c>
      <c r="H996" s="25">
        <f t="shared" si="90"/>
        <v>-139.42517162471395</v>
      </c>
      <c r="I996" s="20">
        <f t="shared" si="91"/>
        <v>19439.378482580942</v>
      </c>
      <c r="K996" s="17">
        <f t="shared" si="92"/>
        <v>-0.16513717711369361</v>
      </c>
      <c r="L996" s="26"/>
      <c r="M996" t="s">
        <v>8221</v>
      </c>
      <c r="N996" s="24">
        <v>7</v>
      </c>
      <c r="O996" s="25">
        <f t="shared" si="93"/>
        <v>-10.709803921568628</v>
      </c>
      <c r="P996" s="20">
        <f t="shared" si="94"/>
        <v>114.69990003844677</v>
      </c>
      <c r="R996" s="17">
        <f t="shared" si="95"/>
        <v>-0.17435136820221336</v>
      </c>
    </row>
    <row r="997" spans="5:18" x14ac:dyDescent="0.2">
      <c r="E997" s="26"/>
      <c r="F997" t="s">
        <v>8219</v>
      </c>
      <c r="G997" s="24">
        <v>55</v>
      </c>
      <c r="H997" s="25">
        <f t="shared" si="90"/>
        <v>-139.42517162471395</v>
      </c>
      <c r="I997" s="20">
        <f t="shared" si="91"/>
        <v>19439.378482580942</v>
      </c>
      <c r="K997" s="17">
        <f t="shared" si="92"/>
        <v>-0.16513717711369361</v>
      </c>
      <c r="L997" s="26"/>
      <c r="M997" t="s">
        <v>8221</v>
      </c>
      <c r="N997" s="24">
        <v>7</v>
      </c>
      <c r="O997" s="25">
        <f t="shared" si="93"/>
        <v>-10.709803921568628</v>
      </c>
      <c r="P997" s="20">
        <f t="shared" si="94"/>
        <v>114.69990003844677</v>
      </c>
      <c r="R997" s="17">
        <f t="shared" si="95"/>
        <v>-0.17435136820221336</v>
      </c>
    </row>
    <row r="998" spans="5:18" x14ac:dyDescent="0.2">
      <c r="E998" s="26"/>
      <c r="F998" t="s">
        <v>8219</v>
      </c>
      <c r="G998" s="24">
        <v>55</v>
      </c>
      <c r="H998" s="25">
        <f t="shared" si="90"/>
        <v>-139.42517162471395</v>
      </c>
      <c r="I998" s="20">
        <f t="shared" si="91"/>
        <v>19439.378482580942</v>
      </c>
      <c r="K998" s="17">
        <f t="shared" si="92"/>
        <v>-0.16513717711369361</v>
      </c>
      <c r="L998" s="26"/>
      <c r="M998" t="s">
        <v>8221</v>
      </c>
      <c r="N998" s="24">
        <v>7</v>
      </c>
      <c r="O998" s="25">
        <f t="shared" si="93"/>
        <v>-10.709803921568628</v>
      </c>
      <c r="P998" s="20">
        <f t="shared" si="94"/>
        <v>114.69990003844677</v>
      </c>
      <c r="R998" s="17">
        <f t="shared" si="95"/>
        <v>-0.17435136820221336</v>
      </c>
    </row>
    <row r="999" spans="5:18" x14ac:dyDescent="0.2">
      <c r="E999" s="26"/>
      <c r="F999" t="s">
        <v>8219</v>
      </c>
      <c r="G999" s="24">
        <v>55</v>
      </c>
      <c r="H999" s="25">
        <f t="shared" si="90"/>
        <v>-139.42517162471395</v>
      </c>
      <c r="I999" s="20">
        <f t="shared" si="91"/>
        <v>19439.378482580942</v>
      </c>
      <c r="K999" s="17">
        <f t="shared" si="92"/>
        <v>-0.16513717711369361</v>
      </c>
      <c r="L999" s="26"/>
      <c r="M999" t="s">
        <v>8221</v>
      </c>
      <c r="N999" s="24">
        <v>7</v>
      </c>
      <c r="O999" s="25">
        <f t="shared" si="93"/>
        <v>-10.709803921568628</v>
      </c>
      <c r="P999" s="20">
        <f t="shared" si="94"/>
        <v>114.69990003844677</v>
      </c>
      <c r="R999" s="17">
        <f t="shared" si="95"/>
        <v>-0.17435136820221336</v>
      </c>
    </row>
    <row r="1000" spans="5:18" x14ac:dyDescent="0.2">
      <c r="E1000" s="26"/>
      <c r="F1000" t="s">
        <v>8219</v>
      </c>
      <c r="G1000" s="24">
        <v>55</v>
      </c>
      <c r="H1000" s="25">
        <f t="shared" si="90"/>
        <v>-139.42517162471395</v>
      </c>
      <c r="I1000" s="20">
        <f t="shared" si="91"/>
        <v>19439.378482580942</v>
      </c>
      <c r="K1000" s="17">
        <f t="shared" si="92"/>
        <v>-0.16513717711369361</v>
      </c>
      <c r="L1000" s="26"/>
      <c r="M1000" t="s">
        <v>8221</v>
      </c>
      <c r="N1000" s="24">
        <v>7</v>
      </c>
      <c r="O1000" s="25">
        <f t="shared" si="93"/>
        <v>-10.709803921568628</v>
      </c>
      <c r="P1000" s="20">
        <f t="shared" si="94"/>
        <v>114.69990003844677</v>
      </c>
      <c r="R1000" s="17">
        <f t="shared" si="95"/>
        <v>-0.17435136820221336</v>
      </c>
    </row>
    <row r="1001" spans="5:18" x14ac:dyDescent="0.2">
      <c r="E1001" s="26"/>
      <c r="F1001" t="s">
        <v>8219</v>
      </c>
      <c r="G1001" s="24">
        <v>55</v>
      </c>
      <c r="H1001" s="25">
        <f t="shared" si="90"/>
        <v>-139.42517162471395</v>
      </c>
      <c r="I1001" s="20">
        <f t="shared" si="91"/>
        <v>19439.378482580942</v>
      </c>
      <c r="K1001" s="17">
        <f t="shared" si="92"/>
        <v>-0.16513717711369361</v>
      </c>
      <c r="L1001" s="26"/>
      <c r="M1001" t="s">
        <v>8221</v>
      </c>
      <c r="N1001" s="24">
        <v>7</v>
      </c>
      <c r="O1001" s="25">
        <f t="shared" si="93"/>
        <v>-10.709803921568628</v>
      </c>
      <c r="P1001" s="20">
        <f t="shared" si="94"/>
        <v>114.69990003844677</v>
      </c>
      <c r="R1001" s="17">
        <f t="shared" si="95"/>
        <v>-0.17435136820221336</v>
      </c>
    </row>
    <row r="1002" spans="5:18" x14ac:dyDescent="0.2">
      <c r="E1002" s="26"/>
      <c r="F1002" t="s">
        <v>8219</v>
      </c>
      <c r="G1002" s="24">
        <v>55</v>
      </c>
      <c r="H1002" s="25">
        <f t="shared" si="90"/>
        <v>-139.42517162471395</v>
      </c>
      <c r="I1002" s="20">
        <f t="shared" si="91"/>
        <v>19439.378482580942</v>
      </c>
      <c r="K1002" s="17">
        <f t="shared" si="92"/>
        <v>-0.16513717711369361</v>
      </c>
      <c r="L1002" s="26"/>
      <c r="M1002" t="s">
        <v>8221</v>
      </c>
      <c r="N1002" s="24">
        <v>7</v>
      </c>
      <c r="O1002" s="25">
        <f t="shared" si="93"/>
        <v>-10.709803921568628</v>
      </c>
      <c r="P1002" s="20">
        <f t="shared" si="94"/>
        <v>114.69990003844677</v>
      </c>
      <c r="R1002" s="17">
        <f t="shared" si="95"/>
        <v>-0.17435136820221336</v>
      </c>
    </row>
    <row r="1003" spans="5:18" x14ac:dyDescent="0.2">
      <c r="E1003" s="26"/>
      <c r="F1003" t="s">
        <v>8219</v>
      </c>
      <c r="G1003" s="24">
        <v>55</v>
      </c>
      <c r="H1003" s="25">
        <f t="shared" si="90"/>
        <v>-139.42517162471395</v>
      </c>
      <c r="I1003" s="20">
        <f t="shared" si="91"/>
        <v>19439.378482580942</v>
      </c>
      <c r="K1003" s="17">
        <f t="shared" si="92"/>
        <v>-0.16513717711369361</v>
      </c>
      <c r="L1003" s="26"/>
      <c r="M1003" t="s">
        <v>8221</v>
      </c>
      <c r="N1003" s="24">
        <v>7</v>
      </c>
      <c r="O1003" s="25">
        <f t="shared" si="93"/>
        <v>-10.709803921568628</v>
      </c>
      <c r="P1003" s="20">
        <f t="shared" si="94"/>
        <v>114.69990003844677</v>
      </c>
      <c r="R1003" s="17">
        <f t="shared" si="95"/>
        <v>-0.17435136820221336</v>
      </c>
    </row>
    <row r="1004" spans="5:18" x14ac:dyDescent="0.2">
      <c r="E1004" s="26"/>
      <c r="F1004" t="s">
        <v>8219</v>
      </c>
      <c r="G1004" s="24">
        <v>55</v>
      </c>
      <c r="H1004" s="25">
        <f t="shared" si="90"/>
        <v>-139.42517162471395</v>
      </c>
      <c r="I1004" s="20">
        <f t="shared" si="91"/>
        <v>19439.378482580942</v>
      </c>
      <c r="K1004" s="17">
        <f t="shared" si="92"/>
        <v>-0.16513717711369361</v>
      </c>
      <c r="L1004" s="26"/>
      <c r="M1004" t="s">
        <v>8221</v>
      </c>
      <c r="N1004" s="24">
        <v>7</v>
      </c>
      <c r="O1004" s="25">
        <f t="shared" si="93"/>
        <v>-10.709803921568628</v>
      </c>
      <c r="P1004" s="20">
        <f t="shared" si="94"/>
        <v>114.69990003844677</v>
      </c>
      <c r="R1004" s="17">
        <f t="shared" si="95"/>
        <v>-0.17435136820221336</v>
      </c>
    </row>
    <row r="1005" spans="5:18" x14ac:dyDescent="0.2">
      <c r="E1005" s="26"/>
      <c r="F1005" t="s">
        <v>8219</v>
      </c>
      <c r="G1005" s="24">
        <v>55</v>
      </c>
      <c r="H1005" s="25">
        <f t="shared" si="90"/>
        <v>-139.42517162471395</v>
      </c>
      <c r="I1005" s="20">
        <f t="shared" si="91"/>
        <v>19439.378482580942</v>
      </c>
      <c r="K1005" s="17">
        <f t="shared" si="92"/>
        <v>-0.16513717711369361</v>
      </c>
      <c r="L1005" s="26"/>
      <c r="M1005" t="s">
        <v>8221</v>
      </c>
      <c r="N1005" s="24">
        <v>7</v>
      </c>
      <c r="O1005" s="25">
        <f t="shared" si="93"/>
        <v>-10.709803921568628</v>
      </c>
      <c r="P1005" s="20">
        <f t="shared" si="94"/>
        <v>114.69990003844677</v>
      </c>
      <c r="R1005" s="17">
        <f t="shared" si="95"/>
        <v>-0.17435136820221336</v>
      </c>
    </row>
    <row r="1006" spans="5:18" x14ac:dyDescent="0.2">
      <c r="E1006" s="26"/>
      <c r="F1006" t="s">
        <v>8219</v>
      </c>
      <c r="G1006" s="24">
        <v>55</v>
      </c>
      <c r="H1006" s="25">
        <f t="shared" si="90"/>
        <v>-139.42517162471395</v>
      </c>
      <c r="I1006" s="20">
        <f t="shared" si="91"/>
        <v>19439.378482580942</v>
      </c>
      <c r="K1006" s="17">
        <f t="shared" si="92"/>
        <v>-0.16513717711369361</v>
      </c>
      <c r="L1006" s="26"/>
      <c r="M1006" t="s">
        <v>8221</v>
      </c>
      <c r="N1006" s="24">
        <v>7</v>
      </c>
      <c r="O1006" s="25">
        <f t="shared" si="93"/>
        <v>-10.709803921568628</v>
      </c>
      <c r="P1006" s="20">
        <f t="shared" si="94"/>
        <v>114.69990003844677</v>
      </c>
      <c r="R1006" s="17">
        <f t="shared" si="95"/>
        <v>-0.17435136820221336</v>
      </c>
    </row>
    <row r="1007" spans="5:18" x14ac:dyDescent="0.2">
      <c r="E1007" s="26"/>
      <c r="F1007" t="s">
        <v>8219</v>
      </c>
      <c r="G1007" s="24">
        <v>56</v>
      </c>
      <c r="H1007" s="25">
        <f t="shared" si="90"/>
        <v>-138.42517162471395</v>
      </c>
      <c r="I1007" s="20">
        <f t="shared" si="91"/>
        <v>19161.528139331513</v>
      </c>
      <c r="K1007" s="17">
        <f t="shared" si="92"/>
        <v>-0.16395276274152995</v>
      </c>
      <c r="L1007" s="26"/>
      <c r="M1007" t="s">
        <v>8221</v>
      </c>
      <c r="N1007" s="24">
        <v>7</v>
      </c>
      <c r="O1007" s="25">
        <f t="shared" si="93"/>
        <v>-10.709803921568628</v>
      </c>
      <c r="P1007" s="20">
        <f t="shared" si="94"/>
        <v>114.69990003844677</v>
      </c>
      <c r="R1007" s="17">
        <f t="shared" si="95"/>
        <v>-0.17435136820221336</v>
      </c>
    </row>
    <row r="1008" spans="5:18" x14ac:dyDescent="0.2">
      <c r="E1008" s="26"/>
      <c r="F1008" t="s">
        <v>8219</v>
      </c>
      <c r="G1008" s="24">
        <v>56</v>
      </c>
      <c r="H1008" s="25">
        <f t="shared" si="90"/>
        <v>-138.42517162471395</v>
      </c>
      <c r="I1008" s="20">
        <f t="shared" si="91"/>
        <v>19161.528139331513</v>
      </c>
      <c r="K1008" s="17">
        <f t="shared" si="92"/>
        <v>-0.16395276274152995</v>
      </c>
      <c r="L1008" s="26"/>
      <c r="M1008" t="s">
        <v>8221</v>
      </c>
      <c r="N1008" s="24">
        <v>7</v>
      </c>
      <c r="O1008" s="25">
        <f t="shared" si="93"/>
        <v>-10.709803921568628</v>
      </c>
      <c r="P1008" s="20">
        <f t="shared" si="94"/>
        <v>114.69990003844677</v>
      </c>
      <c r="R1008" s="17">
        <f t="shared" si="95"/>
        <v>-0.17435136820221336</v>
      </c>
    </row>
    <row r="1009" spans="5:18" x14ac:dyDescent="0.2">
      <c r="E1009" s="26"/>
      <c r="F1009" t="s">
        <v>8219</v>
      </c>
      <c r="G1009" s="24">
        <v>56</v>
      </c>
      <c r="H1009" s="25">
        <f t="shared" si="90"/>
        <v>-138.42517162471395</v>
      </c>
      <c r="I1009" s="20">
        <f t="shared" si="91"/>
        <v>19161.528139331513</v>
      </c>
      <c r="K1009" s="17">
        <f t="shared" si="92"/>
        <v>-0.16395276274152995</v>
      </c>
      <c r="L1009" s="26"/>
      <c r="M1009" t="s">
        <v>8221</v>
      </c>
      <c r="N1009" s="24">
        <v>8</v>
      </c>
      <c r="O1009" s="25">
        <f t="shared" si="93"/>
        <v>-9.7098039215686285</v>
      </c>
      <c r="P1009" s="20">
        <f t="shared" si="94"/>
        <v>94.280292195309514</v>
      </c>
      <c r="R1009" s="17">
        <f t="shared" si="95"/>
        <v>-0.15807176406762369</v>
      </c>
    </row>
    <row r="1010" spans="5:18" x14ac:dyDescent="0.2">
      <c r="E1010" s="26"/>
      <c r="F1010" t="s">
        <v>8219</v>
      </c>
      <c r="G1010" s="24">
        <v>56</v>
      </c>
      <c r="H1010" s="25">
        <f t="shared" si="90"/>
        <v>-138.42517162471395</v>
      </c>
      <c r="I1010" s="20">
        <f t="shared" si="91"/>
        <v>19161.528139331513</v>
      </c>
      <c r="K1010" s="17">
        <f t="shared" si="92"/>
        <v>-0.16395276274152995</v>
      </c>
      <c r="L1010" s="26"/>
      <c r="M1010" t="s">
        <v>8221</v>
      </c>
      <c r="N1010" s="24">
        <v>8</v>
      </c>
      <c r="O1010" s="25">
        <f t="shared" si="93"/>
        <v>-9.7098039215686285</v>
      </c>
      <c r="P1010" s="20">
        <f t="shared" si="94"/>
        <v>94.280292195309514</v>
      </c>
      <c r="R1010" s="17">
        <f t="shared" si="95"/>
        <v>-0.15807176406762369</v>
      </c>
    </row>
    <row r="1011" spans="5:18" x14ac:dyDescent="0.2">
      <c r="E1011" s="26"/>
      <c r="F1011" t="s">
        <v>8219</v>
      </c>
      <c r="G1011" s="24">
        <v>56</v>
      </c>
      <c r="H1011" s="25">
        <f t="shared" si="90"/>
        <v>-138.42517162471395</v>
      </c>
      <c r="I1011" s="20">
        <f t="shared" si="91"/>
        <v>19161.528139331513</v>
      </c>
      <c r="K1011" s="17">
        <f t="shared" si="92"/>
        <v>-0.16395276274152995</v>
      </c>
      <c r="L1011" s="26"/>
      <c r="M1011" t="s">
        <v>8221</v>
      </c>
      <c r="N1011" s="24">
        <v>8</v>
      </c>
      <c r="O1011" s="25">
        <f t="shared" si="93"/>
        <v>-9.7098039215686285</v>
      </c>
      <c r="P1011" s="20">
        <f t="shared" si="94"/>
        <v>94.280292195309514</v>
      </c>
      <c r="R1011" s="17">
        <f t="shared" si="95"/>
        <v>-0.15807176406762369</v>
      </c>
    </row>
    <row r="1012" spans="5:18" x14ac:dyDescent="0.2">
      <c r="E1012" s="26"/>
      <c r="F1012" t="s">
        <v>8219</v>
      </c>
      <c r="G1012" s="24">
        <v>56</v>
      </c>
      <c r="H1012" s="25">
        <f t="shared" si="90"/>
        <v>-138.42517162471395</v>
      </c>
      <c r="I1012" s="20">
        <f t="shared" si="91"/>
        <v>19161.528139331513</v>
      </c>
      <c r="K1012" s="17">
        <f t="shared" si="92"/>
        <v>-0.16395276274152995</v>
      </c>
      <c r="L1012" s="26"/>
      <c r="M1012" t="s">
        <v>8221</v>
      </c>
      <c r="N1012" s="24">
        <v>8</v>
      </c>
      <c r="O1012" s="25">
        <f t="shared" si="93"/>
        <v>-9.7098039215686285</v>
      </c>
      <c r="P1012" s="20">
        <f t="shared" si="94"/>
        <v>94.280292195309514</v>
      </c>
      <c r="R1012" s="17">
        <f t="shared" si="95"/>
        <v>-0.15807176406762369</v>
      </c>
    </row>
    <row r="1013" spans="5:18" x14ac:dyDescent="0.2">
      <c r="E1013" s="26"/>
      <c r="F1013" t="s">
        <v>8219</v>
      </c>
      <c r="G1013" s="24">
        <v>56</v>
      </c>
      <c r="H1013" s="25">
        <f t="shared" si="90"/>
        <v>-138.42517162471395</v>
      </c>
      <c r="I1013" s="20">
        <f t="shared" si="91"/>
        <v>19161.528139331513</v>
      </c>
      <c r="K1013" s="17">
        <f t="shared" si="92"/>
        <v>-0.16395276274152995</v>
      </c>
      <c r="L1013" s="26"/>
      <c r="M1013" t="s">
        <v>8221</v>
      </c>
      <c r="N1013" s="24">
        <v>8</v>
      </c>
      <c r="O1013" s="25">
        <f t="shared" si="93"/>
        <v>-9.7098039215686285</v>
      </c>
      <c r="P1013" s="20">
        <f t="shared" si="94"/>
        <v>94.280292195309514</v>
      </c>
      <c r="R1013" s="17">
        <f t="shared" si="95"/>
        <v>-0.15807176406762369</v>
      </c>
    </row>
    <row r="1014" spans="5:18" x14ac:dyDescent="0.2">
      <c r="E1014" s="26"/>
      <c r="F1014" t="s">
        <v>8219</v>
      </c>
      <c r="G1014" s="24">
        <v>56</v>
      </c>
      <c r="H1014" s="25">
        <f t="shared" si="90"/>
        <v>-138.42517162471395</v>
      </c>
      <c r="I1014" s="20">
        <f t="shared" si="91"/>
        <v>19161.528139331513</v>
      </c>
      <c r="K1014" s="17">
        <f t="shared" si="92"/>
        <v>-0.16395276274152995</v>
      </c>
      <c r="L1014" s="26"/>
      <c r="M1014" t="s">
        <v>8221</v>
      </c>
      <c r="N1014" s="24">
        <v>8</v>
      </c>
      <c r="O1014" s="25">
        <f t="shared" si="93"/>
        <v>-9.7098039215686285</v>
      </c>
      <c r="P1014" s="20">
        <f t="shared" si="94"/>
        <v>94.280292195309514</v>
      </c>
      <c r="R1014" s="17">
        <f t="shared" si="95"/>
        <v>-0.15807176406762369</v>
      </c>
    </row>
    <row r="1015" spans="5:18" x14ac:dyDescent="0.2">
      <c r="E1015" s="26"/>
      <c r="F1015" t="s">
        <v>8219</v>
      </c>
      <c r="G1015" s="24">
        <v>56</v>
      </c>
      <c r="H1015" s="25">
        <f t="shared" si="90"/>
        <v>-138.42517162471395</v>
      </c>
      <c r="I1015" s="20">
        <f t="shared" si="91"/>
        <v>19161.528139331513</v>
      </c>
      <c r="K1015" s="17">
        <f t="shared" si="92"/>
        <v>-0.16395276274152995</v>
      </c>
      <c r="L1015" s="26"/>
      <c r="M1015" t="s">
        <v>8221</v>
      </c>
      <c r="N1015" s="24">
        <v>8</v>
      </c>
      <c r="O1015" s="25">
        <f t="shared" si="93"/>
        <v>-9.7098039215686285</v>
      </c>
      <c r="P1015" s="20">
        <f t="shared" si="94"/>
        <v>94.280292195309514</v>
      </c>
      <c r="R1015" s="17">
        <f t="shared" si="95"/>
        <v>-0.15807176406762369</v>
      </c>
    </row>
    <row r="1016" spans="5:18" x14ac:dyDescent="0.2">
      <c r="E1016" s="26"/>
      <c r="F1016" t="s">
        <v>8219</v>
      </c>
      <c r="G1016" s="24">
        <v>56</v>
      </c>
      <c r="H1016" s="25">
        <f t="shared" si="90"/>
        <v>-138.42517162471395</v>
      </c>
      <c r="I1016" s="20">
        <f t="shared" si="91"/>
        <v>19161.528139331513</v>
      </c>
      <c r="K1016" s="17">
        <f t="shared" si="92"/>
        <v>-0.16395276274152995</v>
      </c>
      <c r="L1016" s="26"/>
      <c r="M1016" t="s">
        <v>8221</v>
      </c>
      <c r="N1016" s="24">
        <v>8</v>
      </c>
      <c r="O1016" s="25">
        <f t="shared" si="93"/>
        <v>-9.7098039215686285</v>
      </c>
      <c r="P1016" s="20">
        <f t="shared" si="94"/>
        <v>94.280292195309514</v>
      </c>
      <c r="R1016" s="17">
        <f t="shared" si="95"/>
        <v>-0.15807176406762369</v>
      </c>
    </row>
    <row r="1017" spans="5:18" x14ac:dyDescent="0.2">
      <c r="E1017" s="26"/>
      <c r="F1017" t="s">
        <v>8219</v>
      </c>
      <c r="G1017" s="24">
        <v>56</v>
      </c>
      <c r="H1017" s="25">
        <f t="shared" si="90"/>
        <v>-138.42517162471395</v>
      </c>
      <c r="I1017" s="20">
        <f t="shared" si="91"/>
        <v>19161.528139331513</v>
      </c>
      <c r="K1017" s="17">
        <f t="shared" si="92"/>
        <v>-0.16395276274152995</v>
      </c>
      <c r="L1017" s="26"/>
      <c r="M1017" t="s">
        <v>8221</v>
      </c>
      <c r="N1017" s="24">
        <v>8</v>
      </c>
      <c r="O1017" s="25">
        <f t="shared" si="93"/>
        <v>-9.7098039215686285</v>
      </c>
      <c r="P1017" s="20">
        <f t="shared" si="94"/>
        <v>94.280292195309514</v>
      </c>
      <c r="R1017" s="17">
        <f t="shared" si="95"/>
        <v>-0.15807176406762369</v>
      </c>
    </row>
    <row r="1018" spans="5:18" x14ac:dyDescent="0.2">
      <c r="E1018" s="26"/>
      <c r="F1018" t="s">
        <v>8219</v>
      </c>
      <c r="G1018" s="24">
        <v>56</v>
      </c>
      <c r="H1018" s="25">
        <f t="shared" si="90"/>
        <v>-138.42517162471395</v>
      </c>
      <c r="I1018" s="20">
        <f t="shared" si="91"/>
        <v>19161.528139331513</v>
      </c>
      <c r="K1018" s="17">
        <f t="shared" si="92"/>
        <v>-0.16395276274152995</v>
      </c>
      <c r="L1018" s="26"/>
      <c r="M1018" t="s">
        <v>8221</v>
      </c>
      <c r="N1018" s="24">
        <v>8</v>
      </c>
      <c r="O1018" s="25">
        <f t="shared" si="93"/>
        <v>-9.7098039215686285</v>
      </c>
      <c r="P1018" s="20">
        <f t="shared" si="94"/>
        <v>94.280292195309514</v>
      </c>
      <c r="R1018" s="17">
        <f t="shared" si="95"/>
        <v>-0.15807176406762369</v>
      </c>
    </row>
    <row r="1019" spans="5:18" x14ac:dyDescent="0.2">
      <c r="E1019" s="26"/>
      <c r="F1019" t="s">
        <v>8219</v>
      </c>
      <c r="G1019" s="24">
        <v>56</v>
      </c>
      <c r="H1019" s="25">
        <f t="shared" si="90"/>
        <v>-138.42517162471395</v>
      </c>
      <c r="I1019" s="20">
        <f t="shared" si="91"/>
        <v>19161.528139331513</v>
      </c>
      <c r="K1019" s="17">
        <f t="shared" si="92"/>
        <v>-0.16395276274152995</v>
      </c>
      <c r="L1019" s="26"/>
      <c r="M1019" t="s">
        <v>8221</v>
      </c>
      <c r="N1019" s="24">
        <v>8</v>
      </c>
      <c r="O1019" s="25">
        <f t="shared" si="93"/>
        <v>-9.7098039215686285</v>
      </c>
      <c r="P1019" s="20">
        <f t="shared" si="94"/>
        <v>94.280292195309514</v>
      </c>
      <c r="R1019" s="17">
        <f t="shared" si="95"/>
        <v>-0.15807176406762369</v>
      </c>
    </row>
    <row r="1020" spans="5:18" x14ac:dyDescent="0.2">
      <c r="E1020" s="26"/>
      <c r="F1020" t="s">
        <v>8219</v>
      </c>
      <c r="G1020" s="24">
        <v>56</v>
      </c>
      <c r="H1020" s="25">
        <f t="shared" si="90"/>
        <v>-138.42517162471395</v>
      </c>
      <c r="I1020" s="20">
        <f t="shared" si="91"/>
        <v>19161.528139331513</v>
      </c>
      <c r="K1020" s="17">
        <f t="shared" si="92"/>
        <v>-0.16395276274152995</v>
      </c>
      <c r="L1020" s="26"/>
      <c r="M1020" t="s">
        <v>8221</v>
      </c>
      <c r="N1020" s="24">
        <v>8</v>
      </c>
      <c r="O1020" s="25">
        <f t="shared" si="93"/>
        <v>-9.7098039215686285</v>
      </c>
      <c r="P1020" s="20">
        <f t="shared" si="94"/>
        <v>94.280292195309514</v>
      </c>
      <c r="R1020" s="17">
        <f t="shared" si="95"/>
        <v>-0.15807176406762369</v>
      </c>
    </row>
    <row r="1021" spans="5:18" x14ac:dyDescent="0.2">
      <c r="E1021" s="26"/>
      <c r="F1021" t="s">
        <v>8219</v>
      </c>
      <c r="G1021" s="24">
        <v>56</v>
      </c>
      <c r="H1021" s="25">
        <f t="shared" si="90"/>
        <v>-138.42517162471395</v>
      </c>
      <c r="I1021" s="20">
        <f t="shared" si="91"/>
        <v>19161.528139331513</v>
      </c>
      <c r="K1021" s="17">
        <f t="shared" si="92"/>
        <v>-0.16395276274152995</v>
      </c>
      <c r="L1021" s="26"/>
      <c r="M1021" t="s">
        <v>8221</v>
      </c>
      <c r="N1021" s="24">
        <v>8</v>
      </c>
      <c r="O1021" s="25">
        <f t="shared" si="93"/>
        <v>-9.7098039215686285</v>
      </c>
      <c r="P1021" s="20">
        <f t="shared" si="94"/>
        <v>94.280292195309514</v>
      </c>
      <c r="R1021" s="17">
        <f t="shared" si="95"/>
        <v>-0.15807176406762369</v>
      </c>
    </row>
    <row r="1022" spans="5:18" x14ac:dyDescent="0.2">
      <c r="E1022" s="26"/>
      <c r="F1022" t="s">
        <v>8219</v>
      </c>
      <c r="G1022" s="24">
        <v>57</v>
      </c>
      <c r="H1022" s="25">
        <f t="shared" si="90"/>
        <v>-137.42517162471395</v>
      </c>
      <c r="I1022" s="20">
        <f t="shared" si="91"/>
        <v>18885.677796082084</v>
      </c>
      <c r="K1022" s="17">
        <f t="shared" si="92"/>
        <v>-0.16276834836936632</v>
      </c>
      <c r="L1022" s="26"/>
      <c r="M1022" t="s">
        <v>8221</v>
      </c>
      <c r="N1022" s="24">
        <v>8</v>
      </c>
      <c r="O1022" s="25">
        <f t="shared" si="93"/>
        <v>-9.7098039215686285</v>
      </c>
      <c r="P1022" s="20">
        <f t="shared" si="94"/>
        <v>94.280292195309514</v>
      </c>
      <c r="R1022" s="17">
        <f t="shared" si="95"/>
        <v>-0.15807176406762369</v>
      </c>
    </row>
    <row r="1023" spans="5:18" x14ac:dyDescent="0.2">
      <c r="E1023" s="26"/>
      <c r="F1023" t="s">
        <v>8219</v>
      </c>
      <c r="G1023" s="24">
        <v>57</v>
      </c>
      <c r="H1023" s="25">
        <f t="shared" si="90"/>
        <v>-137.42517162471395</v>
      </c>
      <c r="I1023" s="20">
        <f t="shared" si="91"/>
        <v>18885.677796082084</v>
      </c>
      <c r="K1023" s="17">
        <f t="shared" si="92"/>
        <v>-0.16276834836936632</v>
      </c>
      <c r="L1023" s="26"/>
      <c r="M1023" t="s">
        <v>8221</v>
      </c>
      <c r="N1023" s="24">
        <v>8</v>
      </c>
      <c r="O1023" s="25">
        <f t="shared" si="93"/>
        <v>-9.7098039215686285</v>
      </c>
      <c r="P1023" s="20">
        <f t="shared" si="94"/>
        <v>94.280292195309514</v>
      </c>
      <c r="R1023" s="17">
        <f t="shared" si="95"/>
        <v>-0.15807176406762369</v>
      </c>
    </row>
    <row r="1024" spans="5:18" x14ac:dyDescent="0.2">
      <c r="E1024" s="26"/>
      <c r="F1024" t="s">
        <v>8219</v>
      </c>
      <c r="G1024" s="24">
        <v>57</v>
      </c>
      <c r="H1024" s="25">
        <f t="shared" si="90"/>
        <v>-137.42517162471395</v>
      </c>
      <c r="I1024" s="20">
        <f t="shared" si="91"/>
        <v>18885.677796082084</v>
      </c>
      <c r="K1024" s="17">
        <f t="shared" si="92"/>
        <v>-0.16276834836936632</v>
      </c>
      <c r="L1024" s="26"/>
      <c r="M1024" t="s">
        <v>8221</v>
      </c>
      <c r="N1024" s="24">
        <v>8</v>
      </c>
      <c r="O1024" s="25">
        <f t="shared" si="93"/>
        <v>-9.7098039215686285</v>
      </c>
      <c r="P1024" s="20">
        <f t="shared" si="94"/>
        <v>94.280292195309514</v>
      </c>
      <c r="R1024" s="17">
        <f t="shared" si="95"/>
        <v>-0.15807176406762369</v>
      </c>
    </row>
    <row r="1025" spans="5:18" x14ac:dyDescent="0.2">
      <c r="E1025" s="26"/>
      <c r="F1025" t="s">
        <v>8219</v>
      </c>
      <c r="G1025" s="24">
        <v>57</v>
      </c>
      <c r="H1025" s="25">
        <f t="shared" si="90"/>
        <v>-137.42517162471395</v>
      </c>
      <c r="I1025" s="20">
        <f t="shared" si="91"/>
        <v>18885.677796082084</v>
      </c>
      <c r="K1025" s="17">
        <f t="shared" si="92"/>
        <v>-0.16276834836936632</v>
      </c>
      <c r="L1025" s="26"/>
      <c r="M1025" t="s">
        <v>8221</v>
      </c>
      <c r="N1025" s="24">
        <v>8</v>
      </c>
      <c r="O1025" s="25">
        <f t="shared" si="93"/>
        <v>-9.7098039215686285</v>
      </c>
      <c r="P1025" s="20">
        <f t="shared" si="94"/>
        <v>94.280292195309514</v>
      </c>
      <c r="R1025" s="17">
        <f t="shared" si="95"/>
        <v>-0.15807176406762369</v>
      </c>
    </row>
    <row r="1026" spans="5:18" x14ac:dyDescent="0.2">
      <c r="E1026" s="26"/>
      <c r="F1026" t="s">
        <v>8219</v>
      </c>
      <c r="G1026" s="24">
        <v>57</v>
      </c>
      <c r="H1026" s="25">
        <f t="shared" si="90"/>
        <v>-137.42517162471395</v>
      </c>
      <c r="I1026" s="20">
        <f t="shared" si="91"/>
        <v>18885.677796082084</v>
      </c>
      <c r="K1026" s="17">
        <f t="shared" si="92"/>
        <v>-0.16276834836936632</v>
      </c>
      <c r="L1026" s="26"/>
      <c r="M1026" t="s">
        <v>8221</v>
      </c>
      <c r="N1026" s="24">
        <v>8</v>
      </c>
      <c r="O1026" s="25">
        <f t="shared" si="93"/>
        <v>-9.7098039215686285</v>
      </c>
      <c r="P1026" s="20">
        <f t="shared" si="94"/>
        <v>94.280292195309514</v>
      </c>
      <c r="R1026" s="17">
        <f t="shared" si="95"/>
        <v>-0.15807176406762369</v>
      </c>
    </row>
    <row r="1027" spans="5:18" x14ac:dyDescent="0.2">
      <c r="E1027" s="26"/>
      <c r="F1027" t="s">
        <v>8219</v>
      </c>
      <c r="G1027" s="24">
        <v>57</v>
      </c>
      <c r="H1027" s="25">
        <f t="shared" ref="H1027:H1090" si="96">G1027-$B$3</f>
        <v>-137.42517162471395</v>
      </c>
      <c r="I1027" s="20">
        <f t="shared" ref="I1027:I1090" si="97">POWER(H1027,2)</f>
        <v>18885.677796082084</v>
      </c>
      <c r="K1027" s="17">
        <f t="shared" ref="K1027:K1090" si="98">(G1027-$B$3)/$B$8</f>
        <v>-0.16276834836936632</v>
      </c>
      <c r="L1027" s="26"/>
      <c r="M1027" t="s">
        <v>8221</v>
      </c>
      <c r="N1027" s="24">
        <v>8</v>
      </c>
      <c r="O1027" s="25">
        <f t="shared" ref="O1027:O1090" si="99">N1027-$C$3</f>
        <v>-9.7098039215686285</v>
      </c>
      <c r="P1027" s="20">
        <f t="shared" ref="P1027:P1090" si="100">POWER(O1027,2)</f>
        <v>94.280292195309514</v>
      </c>
      <c r="R1027" s="17">
        <f t="shared" ref="R1027:R1090" si="101">(N1027-$C$3)/$C$8</f>
        <v>-0.15807176406762369</v>
      </c>
    </row>
    <row r="1028" spans="5:18" x14ac:dyDescent="0.2">
      <c r="E1028" s="26"/>
      <c r="F1028" t="s">
        <v>8219</v>
      </c>
      <c r="G1028" s="24">
        <v>57</v>
      </c>
      <c r="H1028" s="25">
        <f t="shared" si="96"/>
        <v>-137.42517162471395</v>
      </c>
      <c r="I1028" s="20">
        <f t="shared" si="97"/>
        <v>18885.677796082084</v>
      </c>
      <c r="K1028" s="17">
        <f t="shared" si="98"/>
        <v>-0.16276834836936632</v>
      </c>
      <c r="L1028" s="26"/>
      <c r="M1028" t="s">
        <v>8221</v>
      </c>
      <c r="N1028" s="24">
        <v>8</v>
      </c>
      <c r="O1028" s="25">
        <f t="shared" si="99"/>
        <v>-9.7098039215686285</v>
      </c>
      <c r="P1028" s="20">
        <f t="shared" si="100"/>
        <v>94.280292195309514</v>
      </c>
      <c r="R1028" s="17">
        <f t="shared" si="101"/>
        <v>-0.15807176406762369</v>
      </c>
    </row>
    <row r="1029" spans="5:18" x14ac:dyDescent="0.2">
      <c r="E1029" s="26"/>
      <c r="F1029" t="s">
        <v>8219</v>
      </c>
      <c r="G1029" s="24">
        <v>57</v>
      </c>
      <c r="H1029" s="25">
        <f t="shared" si="96"/>
        <v>-137.42517162471395</v>
      </c>
      <c r="I1029" s="20">
        <f t="shared" si="97"/>
        <v>18885.677796082084</v>
      </c>
      <c r="K1029" s="17">
        <f t="shared" si="98"/>
        <v>-0.16276834836936632</v>
      </c>
      <c r="L1029" s="26"/>
      <c r="M1029" t="s">
        <v>8221</v>
      </c>
      <c r="N1029" s="24">
        <v>8</v>
      </c>
      <c r="O1029" s="25">
        <f t="shared" si="99"/>
        <v>-9.7098039215686285</v>
      </c>
      <c r="P1029" s="20">
        <f t="shared" si="100"/>
        <v>94.280292195309514</v>
      </c>
      <c r="R1029" s="17">
        <f t="shared" si="101"/>
        <v>-0.15807176406762369</v>
      </c>
    </row>
    <row r="1030" spans="5:18" x14ac:dyDescent="0.2">
      <c r="E1030" s="26"/>
      <c r="F1030" t="s">
        <v>8219</v>
      </c>
      <c r="G1030" s="24">
        <v>57</v>
      </c>
      <c r="H1030" s="25">
        <f t="shared" si="96"/>
        <v>-137.42517162471395</v>
      </c>
      <c r="I1030" s="20">
        <f t="shared" si="97"/>
        <v>18885.677796082084</v>
      </c>
      <c r="K1030" s="17">
        <f t="shared" si="98"/>
        <v>-0.16276834836936632</v>
      </c>
      <c r="L1030" s="26"/>
      <c r="M1030" t="s">
        <v>8221</v>
      </c>
      <c r="N1030" s="24">
        <v>8</v>
      </c>
      <c r="O1030" s="25">
        <f t="shared" si="99"/>
        <v>-9.7098039215686285</v>
      </c>
      <c r="P1030" s="20">
        <f t="shared" si="100"/>
        <v>94.280292195309514</v>
      </c>
      <c r="R1030" s="17">
        <f t="shared" si="101"/>
        <v>-0.15807176406762369</v>
      </c>
    </row>
    <row r="1031" spans="5:18" x14ac:dyDescent="0.2">
      <c r="E1031" s="26"/>
      <c r="F1031" t="s">
        <v>8219</v>
      </c>
      <c r="G1031" s="24">
        <v>57</v>
      </c>
      <c r="H1031" s="25">
        <f t="shared" si="96"/>
        <v>-137.42517162471395</v>
      </c>
      <c r="I1031" s="20">
        <f t="shared" si="97"/>
        <v>18885.677796082084</v>
      </c>
      <c r="K1031" s="17">
        <f t="shared" si="98"/>
        <v>-0.16276834836936632</v>
      </c>
      <c r="L1031" s="26"/>
      <c r="M1031" t="s">
        <v>8221</v>
      </c>
      <c r="N1031" s="24">
        <v>8</v>
      </c>
      <c r="O1031" s="25">
        <f t="shared" si="99"/>
        <v>-9.7098039215686285</v>
      </c>
      <c r="P1031" s="20">
        <f t="shared" si="100"/>
        <v>94.280292195309514</v>
      </c>
      <c r="R1031" s="17">
        <f t="shared" si="101"/>
        <v>-0.15807176406762369</v>
      </c>
    </row>
    <row r="1032" spans="5:18" x14ac:dyDescent="0.2">
      <c r="E1032" s="26"/>
      <c r="F1032" t="s">
        <v>8219</v>
      </c>
      <c r="G1032" s="24">
        <v>57</v>
      </c>
      <c r="H1032" s="25">
        <f t="shared" si="96"/>
        <v>-137.42517162471395</v>
      </c>
      <c r="I1032" s="20">
        <f t="shared" si="97"/>
        <v>18885.677796082084</v>
      </c>
      <c r="K1032" s="17">
        <f t="shared" si="98"/>
        <v>-0.16276834836936632</v>
      </c>
      <c r="L1032" s="26"/>
      <c r="M1032" t="s">
        <v>8221</v>
      </c>
      <c r="N1032" s="24">
        <v>8</v>
      </c>
      <c r="O1032" s="25">
        <f t="shared" si="99"/>
        <v>-9.7098039215686285</v>
      </c>
      <c r="P1032" s="20">
        <f t="shared" si="100"/>
        <v>94.280292195309514</v>
      </c>
      <c r="R1032" s="17">
        <f t="shared" si="101"/>
        <v>-0.15807176406762369</v>
      </c>
    </row>
    <row r="1033" spans="5:18" x14ac:dyDescent="0.2">
      <c r="E1033" s="26"/>
      <c r="F1033" t="s">
        <v>8219</v>
      </c>
      <c r="G1033" s="24">
        <v>57</v>
      </c>
      <c r="H1033" s="25">
        <f t="shared" si="96"/>
        <v>-137.42517162471395</v>
      </c>
      <c r="I1033" s="20">
        <f t="shared" si="97"/>
        <v>18885.677796082084</v>
      </c>
      <c r="K1033" s="17">
        <f t="shared" si="98"/>
        <v>-0.16276834836936632</v>
      </c>
      <c r="L1033" s="26"/>
      <c r="M1033" t="s">
        <v>8221</v>
      </c>
      <c r="N1033" s="24">
        <v>8</v>
      </c>
      <c r="O1033" s="25">
        <f t="shared" si="99"/>
        <v>-9.7098039215686285</v>
      </c>
      <c r="P1033" s="20">
        <f t="shared" si="100"/>
        <v>94.280292195309514</v>
      </c>
      <c r="R1033" s="17">
        <f t="shared" si="101"/>
        <v>-0.15807176406762369</v>
      </c>
    </row>
    <row r="1034" spans="5:18" x14ac:dyDescent="0.2">
      <c r="E1034" s="26"/>
      <c r="F1034" t="s">
        <v>8219</v>
      </c>
      <c r="G1034" s="24">
        <v>57</v>
      </c>
      <c r="H1034" s="25">
        <f t="shared" si="96"/>
        <v>-137.42517162471395</v>
      </c>
      <c r="I1034" s="20">
        <f t="shared" si="97"/>
        <v>18885.677796082084</v>
      </c>
      <c r="K1034" s="17">
        <f t="shared" si="98"/>
        <v>-0.16276834836936632</v>
      </c>
      <c r="L1034" s="26"/>
      <c r="M1034" t="s">
        <v>8221</v>
      </c>
      <c r="N1034" s="24">
        <v>8</v>
      </c>
      <c r="O1034" s="25">
        <f t="shared" si="99"/>
        <v>-9.7098039215686285</v>
      </c>
      <c r="P1034" s="20">
        <f t="shared" si="100"/>
        <v>94.280292195309514</v>
      </c>
      <c r="R1034" s="17">
        <f t="shared" si="101"/>
        <v>-0.15807176406762369</v>
      </c>
    </row>
    <row r="1035" spans="5:18" x14ac:dyDescent="0.2">
      <c r="E1035" s="26"/>
      <c r="F1035" t="s">
        <v>8219</v>
      </c>
      <c r="G1035" s="24">
        <v>57</v>
      </c>
      <c r="H1035" s="25">
        <f t="shared" si="96"/>
        <v>-137.42517162471395</v>
      </c>
      <c r="I1035" s="20">
        <f t="shared" si="97"/>
        <v>18885.677796082084</v>
      </c>
      <c r="K1035" s="17">
        <f t="shared" si="98"/>
        <v>-0.16276834836936632</v>
      </c>
      <c r="L1035" s="26"/>
      <c r="M1035" t="s">
        <v>8221</v>
      </c>
      <c r="N1035" s="24">
        <v>8</v>
      </c>
      <c r="O1035" s="25">
        <f t="shared" si="99"/>
        <v>-9.7098039215686285</v>
      </c>
      <c r="P1035" s="20">
        <f t="shared" si="100"/>
        <v>94.280292195309514</v>
      </c>
      <c r="R1035" s="17">
        <f t="shared" si="101"/>
        <v>-0.15807176406762369</v>
      </c>
    </row>
    <row r="1036" spans="5:18" x14ac:dyDescent="0.2">
      <c r="E1036" s="26"/>
      <c r="F1036" t="s">
        <v>8219</v>
      </c>
      <c r="G1036" s="24">
        <v>57</v>
      </c>
      <c r="H1036" s="25">
        <f t="shared" si="96"/>
        <v>-137.42517162471395</v>
      </c>
      <c r="I1036" s="20">
        <f t="shared" si="97"/>
        <v>18885.677796082084</v>
      </c>
      <c r="K1036" s="17">
        <f t="shared" si="98"/>
        <v>-0.16276834836936632</v>
      </c>
      <c r="L1036" s="26"/>
      <c r="M1036" t="s">
        <v>8221</v>
      </c>
      <c r="N1036" s="24">
        <v>8</v>
      </c>
      <c r="O1036" s="25">
        <f t="shared" si="99"/>
        <v>-9.7098039215686285</v>
      </c>
      <c r="P1036" s="20">
        <f t="shared" si="100"/>
        <v>94.280292195309514</v>
      </c>
      <c r="R1036" s="17">
        <f t="shared" si="101"/>
        <v>-0.15807176406762369</v>
      </c>
    </row>
    <row r="1037" spans="5:18" x14ac:dyDescent="0.2">
      <c r="E1037" s="26"/>
      <c r="F1037" t="s">
        <v>8219</v>
      </c>
      <c r="G1037" s="24">
        <v>57</v>
      </c>
      <c r="H1037" s="25">
        <f t="shared" si="96"/>
        <v>-137.42517162471395</v>
      </c>
      <c r="I1037" s="20">
        <f t="shared" si="97"/>
        <v>18885.677796082084</v>
      </c>
      <c r="K1037" s="17">
        <f t="shared" si="98"/>
        <v>-0.16276834836936632</v>
      </c>
      <c r="L1037" s="26"/>
      <c r="M1037" t="s">
        <v>8221</v>
      </c>
      <c r="N1037" s="24">
        <v>8</v>
      </c>
      <c r="O1037" s="25">
        <f t="shared" si="99"/>
        <v>-9.7098039215686285</v>
      </c>
      <c r="P1037" s="20">
        <f t="shared" si="100"/>
        <v>94.280292195309514</v>
      </c>
      <c r="R1037" s="17">
        <f t="shared" si="101"/>
        <v>-0.15807176406762369</v>
      </c>
    </row>
    <row r="1038" spans="5:18" x14ac:dyDescent="0.2">
      <c r="E1038" s="26"/>
      <c r="F1038" t="s">
        <v>8219</v>
      </c>
      <c r="G1038" s="24">
        <v>57</v>
      </c>
      <c r="H1038" s="25">
        <f t="shared" si="96"/>
        <v>-137.42517162471395</v>
      </c>
      <c r="I1038" s="20">
        <f t="shared" si="97"/>
        <v>18885.677796082084</v>
      </c>
      <c r="K1038" s="17">
        <f t="shared" si="98"/>
        <v>-0.16276834836936632</v>
      </c>
      <c r="L1038" s="26"/>
      <c r="M1038" t="s">
        <v>8221</v>
      </c>
      <c r="N1038" s="24">
        <v>8</v>
      </c>
      <c r="O1038" s="25">
        <f t="shared" si="99"/>
        <v>-9.7098039215686285</v>
      </c>
      <c r="P1038" s="20">
        <f t="shared" si="100"/>
        <v>94.280292195309514</v>
      </c>
      <c r="R1038" s="17">
        <f t="shared" si="101"/>
        <v>-0.15807176406762369</v>
      </c>
    </row>
    <row r="1039" spans="5:18" x14ac:dyDescent="0.2">
      <c r="E1039" s="26"/>
      <c r="F1039" t="s">
        <v>8219</v>
      </c>
      <c r="G1039" s="24">
        <v>57</v>
      </c>
      <c r="H1039" s="25">
        <f t="shared" si="96"/>
        <v>-137.42517162471395</v>
      </c>
      <c r="I1039" s="20">
        <f t="shared" si="97"/>
        <v>18885.677796082084</v>
      </c>
      <c r="K1039" s="17">
        <f t="shared" si="98"/>
        <v>-0.16276834836936632</v>
      </c>
      <c r="L1039" s="26"/>
      <c r="M1039" t="s">
        <v>8221</v>
      </c>
      <c r="N1039" s="24">
        <v>8</v>
      </c>
      <c r="O1039" s="25">
        <f t="shared" si="99"/>
        <v>-9.7098039215686285</v>
      </c>
      <c r="P1039" s="20">
        <f t="shared" si="100"/>
        <v>94.280292195309514</v>
      </c>
      <c r="R1039" s="17">
        <f t="shared" si="101"/>
        <v>-0.15807176406762369</v>
      </c>
    </row>
    <row r="1040" spans="5:18" x14ac:dyDescent="0.2">
      <c r="E1040" s="26"/>
      <c r="F1040" t="s">
        <v>8219</v>
      </c>
      <c r="G1040" s="24">
        <v>57</v>
      </c>
      <c r="H1040" s="25">
        <f t="shared" si="96"/>
        <v>-137.42517162471395</v>
      </c>
      <c r="I1040" s="20">
        <f t="shared" si="97"/>
        <v>18885.677796082084</v>
      </c>
      <c r="K1040" s="17">
        <f t="shared" si="98"/>
        <v>-0.16276834836936632</v>
      </c>
      <c r="L1040" s="26"/>
      <c r="M1040" t="s">
        <v>8221</v>
      </c>
      <c r="N1040" s="24">
        <v>8</v>
      </c>
      <c r="O1040" s="25">
        <f t="shared" si="99"/>
        <v>-9.7098039215686285</v>
      </c>
      <c r="P1040" s="20">
        <f t="shared" si="100"/>
        <v>94.280292195309514</v>
      </c>
      <c r="R1040" s="17">
        <f t="shared" si="101"/>
        <v>-0.15807176406762369</v>
      </c>
    </row>
    <row r="1041" spans="5:18" x14ac:dyDescent="0.2">
      <c r="E1041" s="26"/>
      <c r="F1041" t="s">
        <v>8219</v>
      </c>
      <c r="G1041" s="24">
        <v>57</v>
      </c>
      <c r="H1041" s="25">
        <f t="shared" si="96"/>
        <v>-137.42517162471395</v>
      </c>
      <c r="I1041" s="20">
        <f t="shared" si="97"/>
        <v>18885.677796082084</v>
      </c>
      <c r="K1041" s="17">
        <f t="shared" si="98"/>
        <v>-0.16276834836936632</v>
      </c>
      <c r="L1041" s="26"/>
      <c r="M1041" t="s">
        <v>8221</v>
      </c>
      <c r="N1041" s="24">
        <v>8</v>
      </c>
      <c r="O1041" s="25">
        <f t="shared" si="99"/>
        <v>-9.7098039215686285</v>
      </c>
      <c r="P1041" s="20">
        <f t="shared" si="100"/>
        <v>94.280292195309514</v>
      </c>
      <c r="R1041" s="17">
        <f t="shared" si="101"/>
        <v>-0.15807176406762369</v>
      </c>
    </row>
    <row r="1042" spans="5:18" x14ac:dyDescent="0.2">
      <c r="E1042" s="26"/>
      <c r="F1042" t="s">
        <v>8219</v>
      </c>
      <c r="G1042" s="24">
        <v>57</v>
      </c>
      <c r="H1042" s="25">
        <f t="shared" si="96"/>
        <v>-137.42517162471395</v>
      </c>
      <c r="I1042" s="20">
        <f t="shared" si="97"/>
        <v>18885.677796082084</v>
      </c>
      <c r="K1042" s="17">
        <f t="shared" si="98"/>
        <v>-0.16276834836936632</v>
      </c>
      <c r="L1042" s="26"/>
      <c r="M1042" t="s">
        <v>8221</v>
      </c>
      <c r="N1042" s="24">
        <v>8</v>
      </c>
      <c r="O1042" s="25">
        <f t="shared" si="99"/>
        <v>-9.7098039215686285</v>
      </c>
      <c r="P1042" s="20">
        <f t="shared" si="100"/>
        <v>94.280292195309514</v>
      </c>
      <c r="R1042" s="17">
        <f t="shared" si="101"/>
        <v>-0.15807176406762369</v>
      </c>
    </row>
    <row r="1043" spans="5:18" x14ac:dyDescent="0.2">
      <c r="E1043" s="26"/>
      <c r="F1043" t="s">
        <v>8219</v>
      </c>
      <c r="G1043" s="24">
        <v>58</v>
      </c>
      <c r="H1043" s="25">
        <f t="shared" si="96"/>
        <v>-136.42517162471395</v>
      </c>
      <c r="I1043" s="20">
        <f t="shared" si="97"/>
        <v>18611.827452832658</v>
      </c>
      <c r="K1043" s="17">
        <f t="shared" si="98"/>
        <v>-0.16158393399720267</v>
      </c>
      <c r="L1043" s="26"/>
      <c r="M1043" t="s">
        <v>8221</v>
      </c>
      <c r="N1043" s="24">
        <v>8</v>
      </c>
      <c r="O1043" s="25">
        <f t="shared" si="99"/>
        <v>-9.7098039215686285</v>
      </c>
      <c r="P1043" s="20">
        <f t="shared" si="100"/>
        <v>94.280292195309514</v>
      </c>
      <c r="R1043" s="17">
        <f t="shared" si="101"/>
        <v>-0.15807176406762369</v>
      </c>
    </row>
    <row r="1044" spans="5:18" x14ac:dyDescent="0.2">
      <c r="E1044" s="26"/>
      <c r="F1044" t="s">
        <v>8219</v>
      </c>
      <c r="G1044" s="24">
        <v>58</v>
      </c>
      <c r="H1044" s="25">
        <f t="shared" si="96"/>
        <v>-136.42517162471395</v>
      </c>
      <c r="I1044" s="20">
        <f t="shared" si="97"/>
        <v>18611.827452832658</v>
      </c>
      <c r="K1044" s="17">
        <f t="shared" si="98"/>
        <v>-0.16158393399720267</v>
      </c>
      <c r="L1044" s="26"/>
      <c r="M1044" t="s">
        <v>8221</v>
      </c>
      <c r="N1044" s="24">
        <v>8</v>
      </c>
      <c r="O1044" s="25">
        <f t="shared" si="99"/>
        <v>-9.7098039215686285</v>
      </c>
      <c r="P1044" s="20">
        <f t="shared" si="100"/>
        <v>94.280292195309514</v>
      </c>
      <c r="R1044" s="17">
        <f t="shared" si="101"/>
        <v>-0.15807176406762369</v>
      </c>
    </row>
    <row r="1045" spans="5:18" x14ac:dyDescent="0.2">
      <c r="E1045" s="26"/>
      <c r="F1045" t="s">
        <v>8219</v>
      </c>
      <c r="G1045" s="24">
        <v>58</v>
      </c>
      <c r="H1045" s="25">
        <f t="shared" si="96"/>
        <v>-136.42517162471395</v>
      </c>
      <c r="I1045" s="20">
        <f t="shared" si="97"/>
        <v>18611.827452832658</v>
      </c>
      <c r="K1045" s="17">
        <f t="shared" si="98"/>
        <v>-0.16158393399720267</v>
      </c>
      <c r="L1045" s="26"/>
      <c r="M1045" t="s">
        <v>8221</v>
      </c>
      <c r="N1045" s="24">
        <v>8</v>
      </c>
      <c r="O1045" s="25">
        <f t="shared" si="99"/>
        <v>-9.7098039215686285</v>
      </c>
      <c r="P1045" s="20">
        <f t="shared" si="100"/>
        <v>94.280292195309514</v>
      </c>
      <c r="R1045" s="17">
        <f t="shared" si="101"/>
        <v>-0.15807176406762369</v>
      </c>
    </row>
    <row r="1046" spans="5:18" x14ac:dyDescent="0.2">
      <c r="E1046" s="26"/>
      <c r="F1046" t="s">
        <v>8219</v>
      </c>
      <c r="G1046" s="24">
        <v>58</v>
      </c>
      <c r="H1046" s="25">
        <f t="shared" si="96"/>
        <v>-136.42517162471395</v>
      </c>
      <c r="I1046" s="20">
        <f t="shared" si="97"/>
        <v>18611.827452832658</v>
      </c>
      <c r="K1046" s="17">
        <f t="shared" si="98"/>
        <v>-0.16158393399720267</v>
      </c>
      <c r="L1046" s="26"/>
      <c r="M1046" t="s">
        <v>8221</v>
      </c>
      <c r="N1046" s="24">
        <v>8</v>
      </c>
      <c r="O1046" s="25">
        <f t="shared" si="99"/>
        <v>-9.7098039215686285</v>
      </c>
      <c r="P1046" s="20">
        <f t="shared" si="100"/>
        <v>94.280292195309514</v>
      </c>
      <c r="R1046" s="17">
        <f t="shared" si="101"/>
        <v>-0.15807176406762369</v>
      </c>
    </row>
    <row r="1047" spans="5:18" x14ac:dyDescent="0.2">
      <c r="E1047" s="26"/>
      <c r="F1047" t="s">
        <v>8219</v>
      </c>
      <c r="G1047" s="24">
        <v>58</v>
      </c>
      <c r="H1047" s="25">
        <f t="shared" si="96"/>
        <v>-136.42517162471395</v>
      </c>
      <c r="I1047" s="20">
        <f t="shared" si="97"/>
        <v>18611.827452832658</v>
      </c>
      <c r="K1047" s="17">
        <f t="shared" si="98"/>
        <v>-0.16158393399720267</v>
      </c>
      <c r="L1047" s="26"/>
      <c r="M1047" t="s">
        <v>8221</v>
      </c>
      <c r="N1047" s="24">
        <v>9</v>
      </c>
      <c r="O1047" s="25">
        <f t="shared" si="99"/>
        <v>-8.7098039215686285</v>
      </c>
      <c r="P1047" s="20">
        <f t="shared" si="100"/>
        <v>75.860684352172257</v>
      </c>
      <c r="R1047" s="17">
        <f t="shared" si="101"/>
        <v>-0.14179215993303401</v>
      </c>
    </row>
    <row r="1048" spans="5:18" x14ac:dyDescent="0.2">
      <c r="E1048" s="26"/>
      <c r="F1048" t="s">
        <v>8219</v>
      </c>
      <c r="G1048" s="24">
        <v>58</v>
      </c>
      <c r="H1048" s="25">
        <f t="shared" si="96"/>
        <v>-136.42517162471395</v>
      </c>
      <c r="I1048" s="20">
        <f t="shared" si="97"/>
        <v>18611.827452832658</v>
      </c>
      <c r="K1048" s="17">
        <f t="shared" si="98"/>
        <v>-0.16158393399720267</v>
      </c>
      <c r="L1048" s="26"/>
      <c r="M1048" t="s">
        <v>8221</v>
      </c>
      <c r="N1048" s="24">
        <v>9</v>
      </c>
      <c r="O1048" s="25">
        <f t="shared" si="99"/>
        <v>-8.7098039215686285</v>
      </c>
      <c r="P1048" s="20">
        <f t="shared" si="100"/>
        <v>75.860684352172257</v>
      </c>
      <c r="R1048" s="17">
        <f t="shared" si="101"/>
        <v>-0.14179215993303401</v>
      </c>
    </row>
    <row r="1049" spans="5:18" x14ac:dyDescent="0.2">
      <c r="E1049" s="26"/>
      <c r="F1049" t="s">
        <v>8219</v>
      </c>
      <c r="G1049" s="24">
        <v>58</v>
      </c>
      <c r="H1049" s="25">
        <f t="shared" si="96"/>
        <v>-136.42517162471395</v>
      </c>
      <c r="I1049" s="20">
        <f t="shared" si="97"/>
        <v>18611.827452832658</v>
      </c>
      <c r="K1049" s="17">
        <f t="shared" si="98"/>
        <v>-0.16158393399720267</v>
      </c>
      <c r="L1049" s="26"/>
      <c r="M1049" t="s">
        <v>8221</v>
      </c>
      <c r="N1049" s="24">
        <v>9</v>
      </c>
      <c r="O1049" s="25">
        <f t="shared" si="99"/>
        <v>-8.7098039215686285</v>
      </c>
      <c r="P1049" s="20">
        <f t="shared" si="100"/>
        <v>75.860684352172257</v>
      </c>
      <c r="R1049" s="17">
        <f t="shared" si="101"/>
        <v>-0.14179215993303401</v>
      </c>
    </row>
    <row r="1050" spans="5:18" x14ac:dyDescent="0.2">
      <c r="E1050" s="26"/>
      <c r="F1050" t="s">
        <v>8219</v>
      </c>
      <c r="G1050" s="24">
        <v>58</v>
      </c>
      <c r="H1050" s="25">
        <f t="shared" si="96"/>
        <v>-136.42517162471395</v>
      </c>
      <c r="I1050" s="20">
        <f t="shared" si="97"/>
        <v>18611.827452832658</v>
      </c>
      <c r="K1050" s="17">
        <f t="shared" si="98"/>
        <v>-0.16158393399720267</v>
      </c>
      <c r="L1050" s="26"/>
      <c r="M1050" t="s">
        <v>8221</v>
      </c>
      <c r="N1050" s="24">
        <v>9</v>
      </c>
      <c r="O1050" s="25">
        <f t="shared" si="99"/>
        <v>-8.7098039215686285</v>
      </c>
      <c r="P1050" s="20">
        <f t="shared" si="100"/>
        <v>75.860684352172257</v>
      </c>
      <c r="R1050" s="17">
        <f t="shared" si="101"/>
        <v>-0.14179215993303401</v>
      </c>
    </row>
    <row r="1051" spans="5:18" x14ac:dyDescent="0.2">
      <c r="E1051" s="26"/>
      <c r="F1051" t="s">
        <v>8219</v>
      </c>
      <c r="G1051" s="24">
        <v>58</v>
      </c>
      <c r="H1051" s="25">
        <f t="shared" si="96"/>
        <v>-136.42517162471395</v>
      </c>
      <c r="I1051" s="20">
        <f t="shared" si="97"/>
        <v>18611.827452832658</v>
      </c>
      <c r="K1051" s="17">
        <f t="shared" si="98"/>
        <v>-0.16158393399720267</v>
      </c>
      <c r="L1051" s="26"/>
      <c r="M1051" t="s">
        <v>8221</v>
      </c>
      <c r="N1051" s="24">
        <v>9</v>
      </c>
      <c r="O1051" s="25">
        <f t="shared" si="99"/>
        <v>-8.7098039215686285</v>
      </c>
      <c r="P1051" s="20">
        <f t="shared" si="100"/>
        <v>75.860684352172257</v>
      </c>
      <c r="R1051" s="17">
        <f t="shared" si="101"/>
        <v>-0.14179215993303401</v>
      </c>
    </row>
    <row r="1052" spans="5:18" x14ac:dyDescent="0.2">
      <c r="E1052" s="26"/>
      <c r="F1052" t="s">
        <v>8219</v>
      </c>
      <c r="G1052" s="24">
        <v>58</v>
      </c>
      <c r="H1052" s="25">
        <f t="shared" si="96"/>
        <v>-136.42517162471395</v>
      </c>
      <c r="I1052" s="20">
        <f t="shared" si="97"/>
        <v>18611.827452832658</v>
      </c>
      <c r="K1052" s="17">
        <f t="shared" si="98"/>
        <v>-0.16158393399720267</v>
      </c>
      <c r="L1052" s="26"/>
      <c r="M1052" t="s">
        <v>8221</v>
      </c>
      <c r="N1052" s="24">
        <v>9</v>
      </c>
      <c r="O1052" s="25">
        <f t="shared" si="99"/>
        <v>-8.7098039215686285</v>
      </c>
      <c r="P1052" s="20">
        <f t="shared" si="100"/>
        <v>75.860684352172257</v>
      </c>
      <c r="R1052" s="17">
        <f t="shared" si="101"/>
        <v>-0.14179215993303401</v>
      </c>
    </row>
    <row r="1053" spans="5:18" x14ac:dyDescent="0.2">
      <c r="E1053" s="26"/>
      <c r="F1053" t="s">
        <v>8219</v>
      </c>
      <c r="G1053" s="24">
        <v>58</v>
      </c>
      <c r="H1053" s="25">
        <f t="shared" si="96"/>
        <v>-136.42517162471395</v>
      </c>
      <c r="I1053" s="20">
        <f t="shared" si="97"/>
        <v>18611.827452832658</v>
      </c>
      <c r="K1053" s="17">
        <f t="shared" si="98"/>
        <v>-0.16158393399720267</v>
      </c>
      <c r="L1053" s="26"/>
      <c r="M1053" t="s">
        <v>8221</v>
      </c>
      <c r="N1053" s="24">
        <v>9</v>
      </c>
      <c r="O1053" s="25">
        <f t="shared" si="99"/>
        <v>-8.7098039215686285</v>
      </c>
      <c r="P1053" s="20">
        <f t="shared" si="100"/>
        <v>75.860684352172257</v>
      </c>
      <c r="R1053" s="17">
        <f t="shared" si="101"/>
        <v>-0.14179215993303401</v>
      </c>
    </row>
    <row r="1054" spans="5:18" x14ac:dyDescent="0.2">
      <c r="E1054" s="26"/>
      <c r="F1054" t="s">
        <v>8219</v>
      </c>
      <c r="G1054" s="24">
        <v>58</v>
      </c>
      <c r="H1054" s="25">
        <f t="shared" si="96"/>
        <v>-136.42517162471395</v>
      </c>
      <c r="I1054" s="20">
        <f t="shared" si="97"/>
        <v>18611.827452832658</v>
      </c>
      <c r="K1054" s="17">
        <f t="shared" si="98"/>
        <v>-0.16158393399720267</v>
      </c>
      <c r="L1054" s="26"/>
      <c r="M1054" t="s">
        <v>8221</v>
      </c>
      <c r="N1054" s="24">
        <v>9</v>
      </c>
      <c r="O1054" s="25">
        <f t="shared" si="99"/>
        <v>-8.7098039215686285</v>
      </c>
      <c r="P1054" s="20">
        <f t="shared" si="100"/>
        <v>75.860684352172257</v>
      </c>
      <c r="R1054" s="17">
        <f t="shared" si="101"/>
        <v>-0.14179215993303401</v>
      </c>
    </row>
    <row r="1055" spans="5:18" x14ac:dyDescent="0.2">
      <c r="E1055" s="26"/>
      <c r="F1055" t="s">
        <v>8219</v>
      </c>
      <c r="G1055" s="24">
        <v>59</v>
      </c>
      <c r="H1055" s="25">
        <f t="shared" si="96"/>
        <v>-135.42517162471395</v>
      </c>
      <c r="I1055" s="20">
        <f t="shared" si="97"/>
        <v>18339.977109583229</v>
      </c>
      <c r="K1055" s="17">
        <f t="shared" si="98"/>
        <v>-0.16039951962503904</v>
      </c>
      <c r="L1055" s="26"/>
      <c r="M1055" t="s">
        <v>8221</v>
      </c>
      <c r="N1055" s="24">
        <v>9</v>
      </c>
      <c r="O1055" s="25">
        <f t="shared" si="99"/>
        <v>-8.7098039215686285</v>
      </c>
      <c r="P1055" s="20">
        <f t="shared" si="100"/>
        <v>75.860684352172257</v>
      </c>
      <c r="R1055" s="17">
        <f t="shared" si="101"/>
        <v>-0.14179215993303401</v>
      </c>
    </row>
    <row r="1056" spans="5:18" x14ac:dyDescent="0.2">
      <c r="E1056" s="26"/>
      <c r="F1056" t="s">
        <v>8219</v>
      </c>
      <c r="G1056" s="24">
        <v>59</v>
      </c>
      <c r="H1056" s="25">
        <f t="shared" si="96"/>
        <v>-135.42517162471395</v>
      </c>
      <c r="I1056" s="20">
        <f t="shared" si="97"/>
        <v>18339.977109583229</v>
      </c>
      <c r="K1056" s="17">
        <f t="shared" si="98"/>
        <v>-0.16039951962503904</v>
      </c>
      <c r="L1056" s="26"/>
      <c r="M1056" t="s">
        <v>8221</v>
      </c>
      <c r="N1056" s="24">
        <v>9</v>
      </c>
      <c r="O1056" s="25">
        <f t="shared" si="99"/>
        <v>-8.7098039215686285</v>
      </c>
      <c r="P1056" s="20">
        <f t="shared" si="100"/>
        <v>75.860684352172257</v>
      </c>
      <c r="R1056" s="17">
        <f t="shared" si="101"/>
        <v>-0.14179215993303401</v>
      </c>
    </row>
    <row r="1057" spans="5:18" x14ac:dyDescent="0.2">
      <c r="E1057" s="26"/>
      <c r="F1057" t="s">
        <v>8219</v>
      </c>
      <c r="G1057" s="24">
        <v>59</v>
      </c>
      <c r="H1057" s="25">
        <f t="shared" si="96"/>
        <v>-135.42517162471395</v>
      </c>
      <c r="I1057" s="20">
        <f t="shared" si="97"/>
        <v>18339.977109583229</v>
      </c>
      <c r="K1057" s="17">
        <f t="shared" si="98"/>
        <v>-0.16039951962503904</v>
      </c>
      <c r="L1057" s="26"/>
      <c r="M1057" t="s">
        <v>8221</v>
      </c>
      <c r="N1057" s="24">
        <v>9</v>
      </c>
      <c r="O1057" s="25">
        <f t="shared" si="99"/>
        <v>-8.7098039215686285</v>
      </c>
      <c r="P1057" s="20">
        <f t="shared" si="100"/>
        <v>75.860684352172257</v>
      </c>
      <c r="R1057" s="17">
        <f t="shared" si="101"/>
        <v>-0.14179215993303401</v>
      </c>
    </row>
    <row r="1058" spans="5:18" x14ac:dyDescent="0.2">
      <c r="E1058" s="26"/>
      <c r="F1058" t="s">
        <v>8219</v>
      </c>
      <c r="G1058" s="24">
        <v>59</v>
      </c>
      <c r="H1058" s="25">
        <f t="shared" si="96"/>
        <v>-135.42517162471395</v>
      </c>
      <c r="I1058" s="20">
        <f t="shared" si="97"/>
        <v>18339.977109583229</v>
      </c>
      <c r="K1058" s="17">
        <f t="shared" si="98"/>
        <v>-0.16039951962503904</v>
      </c>
      <c r="L1058" s="26"/>
      <c r="M1058" t="s">
        <v>8221</v>
      </c>
      <c r="N1058" s="24">
        <v>9</v>
      </c>
      <c r="O1058" s="25">
        <f t="shared" si="99"/>
        <v>-8.7098039215686285</v>
      </c>
      <c r="P1058" s="20">
        <f t="shared" si="100"/>
        <v>75.860684352172257</v>
      </c>
      <c r="R1058" s="17">
        <f t="shared" si="101"/>
        <v>-0.14179215993303401</v>
      </c>
    </row>
    <row r="1059" spans="5:18" x14ac:dyDescent="0.2">
      <c r="E1059" s="26"/>
      <c r="F1059" t="s">
        <v>8219</v>
      </c>
      <c r="G1059" s="24">
        <v>59</v>
      </c>
      <c r="H1059" s="25">
        <f t="shared" si="96"/>
        <v>-135.42517162471395</v>
      </c>
      <c r="I1059" s="20">
        <f t="shared" si="97"/>
        <v>18339.977109583229</v>
      </c>
      <c r="K1059" s="17">
        <f t="shared" si="98"/>
        <v>-0.16039951962503904</v>
      </c>
      <c r="L1059" s="26"/>
      <c r="M1059" t="s">
        <v>8221</v>
      </c>
      <c r="N1059" s="24">
        <v>9</v>
      </c>
      <c r="O1059" s="25">
        <f t="shared" si="99"/>
        <v>-8.7098039215686285</v>
      </c>
      <c r="P1059" s="20">
        <f t="shared" si="100"/>
        <v>75.860684352172257</v>
      </c>
      <c r="R1059" s="17">
        <f t="shared" si="101"/>
        <v>-0.14179215993303401</v>
      </c>
    </row>
    <row r="1060" spans="5:18" x14ac:dyDescent="0.2">
      <c r="E1060" s="26"/>
      <c r="F1060" t="s">
        <v>8219</v>
      </c>
      <c r="G1060" s="24">
        <v>59</v>
      </c>
      <c r="H1060" s="25">
        <f t="shared" si="96"/>
        <v>-135.42517162471395</v>
      </c>
      <c r="I1060" s="20">
        <f t="shared" si="97"/>
        <v>18339.977109583229</v>
      </c>
      <c r="K1060" s="17">
        <f t="shared" si="98"/>
        <v>-0.16039951962503904</v>
      </c>
      <c r="L1060" s="26"/>
      <c r="M1060" t="s">
        <v>8221</v>
      </c>
      <c r="N1060" s="24">
        <v>9</v>
      </c>
      <c r="O1060" s="25">
        <f t="shared" si="99"/>
        <v>-8.7098039215686285</v>
      </c>
      <c r="P1060" s="20">
        <f t="shared" si="100"/>
        <v>75.860684352172257</v>
      </c>
      <c r="R1060" s="17">
        <f t="shared" si="101"/>
        <v>-0.14179215993303401</v>
      </c>
    </row>
    <row r="1061" spans="5:18" x14ac:dyDescent="0.2">
      <c r="E1061" s="26"/>
      <c r="F1061" t="s">
        <v>8219</v>
      </c>
      <c r="G1061" s="24">
        <v>59</v>
      </c>
      <c r="H1061" s="25">
        <f t="shared" si="96"/>
        <v>-135.42517162471395</v>
      </c>
      <c r="I1061" s="20">
        <f t="shared" si="97"/>
        <v>18339.977109583229</v>
      </c>
      <c r="K1061" s="17">
        <f t="shared" si="98"/>
        <v>-0.16039951962503904</v>
      </c>
      <c r="L1061" s="26"/>
      <c r="M1061" t="s">
        <v>8221</v>
      </c>
      <c r="N1061" s="24">
        <v>9</v>
      </c>
      <c r="O1061" s="25">
        <f t="shared" si="99"/>
        <v>-8.7098039215686285</v>
      </c>
      <c r="P1061" s="20">
        <f t="shared" si="100"/>
        <v>75.860684352172257</v>
      </c>
      <c r="R1061" s="17">
        <f t="shared" si="101"/>
        <v>-0.14179215993303401</v>
      </c>
    </row>
    <row r="1062" spans="5:18" x14ac:dyDescent="0.2">
      <c r="E1062" s="26"/>
      <c r="F1062" t="s">
        <v>8219</v>
      </c>
      <c r="G1062" s="24">
        <v>59</v>
      </c>
      <c r="H1062" s="25">
        <f t="shared" si="96"/>
        <v>-135.42517162471395</v>
      </c>
      <c r="I1062" s="20">
        <f t="shared" si="97"/>
        <v>18339.977109583229</v>
      </c>
      <c r="K1062" s="17">
        <f t="shared" si="98"/>
        <v>-0.16039951962503904</v>
      </c>
      <c r="L1062" s="26"/>
      <c r="M1062" t="s">
        <v>8221</v>
      </c>
      <c r="N1062" s="24">
        <v>9</v>
      </c>
      <c r="O1062" s="25">
        <f t="shared" si="99"/>
        <v>-8.7098039215686285</v>
      </c>
      <c r="P1062" s="20">
        <f t="shared" si="100"/>
        <v>75.860684352172257</v>
      </c>
      <c r="R1062" s="17">
        <f t="shared" si="101"/>
        <v>-0.14179215993303401</v>
      </c>
    </row>
    <row r="1063" spans="5:18" x14ac:dyDescent="0.2">
      <c r="E1063" s="26"/>
      <c r="F1063" t="s">
        <v>8219</v>
      </c>
      <c r="G1063" s="24">
        <v>59</v>
      </c>
      <c r="H1063" s="25">
        <f t="shared" si="96"/>
        <v>-135.42517162471395</v>
      </c>
      <c r="I1063" s="20">
        <f t="shared" si="97"/>
        <v>18339.977109583229</v>
      </c>
      <c r="K1063" s="17">
        <f t="shared" si="98"/>
        <v>-0.16039951962503904</v>
      </c>
      <c r="L1063" s="26"/>
      <c r="M1063" t="s">
        <v>8221</v>
      </c>
      <c r="N1063" s="24">
        <v>9</v>
      </c>
      <c r="O1063" s="25">
        <f t="shared" si="99"/>
        <v>-8.7098039215686285</v>
      </c>
      <c r="P1063" s="20">
        <f t="shared" si="100"/>
        <v>75.860684352172257</v>
      </c>
      <c r="R1063" s="17">
        <f t="shared" si="101"/>
        <v>-0.14179215993303401</v>
      </c>
    </row>
    <row r="1064" spans="5:18" x14ac:dyDescent="0.2">
      <c r="E1064" s="26"/>
      <c r="F1064" t="s">
        <v>8219</v>
      </c>
      <c r="G1064" s="24">
        <v>59</v>
      </c>
      <c r="H1064" s="25">
        <f t="shared" si="96"/>
        <v>-135.42517162471395</v>
      </c>
      <c r="I1064" s="20">
        <f t="shared" si="97"/>
        <v>18339.977109583229</v>
      </c>
      <c r="K1064" s="17">
        <f t="shared" si="98"/>
        <v>-0.16039951962503904</v>
      </c>
      <c r="L1064" s="26"/>
      <c r="M1064" t="s">
        <v>8221</v>
      </c>
      <c r="N1064" s="24">
        <v>9</v>
      </c>
      <c r="O1064" s="25">
        <f t="shared" si="99"/>
        <v>-8.7098039215686285</v>
      </c>
      <c r="P1064" s="20">
        <f t="shared" si="100"/>
        <v>75.860684352172257</v>
      </c>
      <c r="R1064" s="17">
        <f t="shared" si="101"/>
        <v>-0.14179215993303401</v>
      </c>
    </row>
    <row r="1065" spans="5:18" x14ac:dyDescent="0.2">
      <c r="E1065" s="26"/>
      <c r="F1065" t="s">
        <v>8219</v>
      </c>
      <c r="G1065" s="24">
        <v>59</v>
      </c>
      <c r="H1065" s="25">
        <f t="shared" si="96"/>
        <v>-135.42517162471395</v>
      </c>
      <c r="I1065" s="20">
        <f t="shared" si="97"/>
        <v>18339.977109583229</v>
      </c>
      <c r="K1065" s="17">
        <f t="shared" si="98"/>
        <v>-0.16039951962503904</v>
      </c>
      <c r="L1065" s="26"/>
      <c r="M1065" t="s">
        <v>8221</v>
      </c>
      <c r="N1065" s="24">
        <v>9</v>
      </c>
      <c r="O1065" s="25">
        <f t="shared" si="99"/>
        <v>-8.7098039215686285</v>
      </c>
      <c r="P1065" s="20">
        <f t="shared" si="100"/>
        <v>75.860684352172257</v>
      </c>
      <c r="R1065" s="17">
        <f t="shared" si="101"/>
        <v>-0.14179215993303401</v>
      </c>
    </row>
    <row r="1066" spans="5:18" x14ac:dyDescent="0.2">
      <c r="E1066" s="26"/>
      <c r="F1066" t="s">
        <v>8219</v>
      </c>
      <c r="G1066" s="24">
        <v>60</v>
      </c>
      <c r="H1066" s="25">
        <f t="shared" si="96"/>
        <v>-134.42517162471395</v>
      </c>
      <c r="I1066" s="20">
        <f t="shared" si="97"/>
        <v>18070.1267663338</v>
      </c>
      <c r="K1066" s="17">
        <f t="shared" si="98"/>
        <v>-0.15921510525287538</v>
      </c>
      <c r="L1066" s="26"/>
      <c r="M1066" t="s">
        <v>8221</v>
      </c>
      <c r="N1066" s="24">
        <v>9</v>
      </c>
      <c r="O1066" s="25">
        <f t="shared" si="99"/>
        <v>-8.7098039215686285</v>
      </c>
      <c r="P1066" s="20">
        <f t="shared" si="100"/>
        <v>75.860684352172257</v>
      </c>
      <c r="R1066" s="17">
        <f t="shared" si="101"/>
        <v>-0.14179215993303401</v>
      </c>
    </row>
    <row r="1067" spans="5:18" x14ac:dyDescent="0.2">
      <c r="E1067" s="26"/>
      <c r="F1067" t="s">
        <v>8219</v>
      </c>
      <c r="G1067" s="24">
        <v>60</v>
      </c>
      <c r="H1067" s="25">
        <f t="shared" si="96"/>
        <v>-134.42517162471395</v>
      </c>
      <c r="I1067" s="20">
        <f t="shared" si="97"/>
        <v>18070.1267663338</v>
      </c>
      <c r="K1067" s="17">
        <f t="shared" si="98"/>
        <v>-0.15921510525287538</v>
      </c>
      <c r="L1067" s="26"/>
      <c r="M1067" t="s">
        <v>8221</v>
      </c>
      <c r="N1067" s="24">
        <v>9</v>
      </c>
      <c r="O1067" s="25">
        <f t="shared" si="99"/>
        <v>-8.7098039215686285</v>
      </c>
      <c r="P1067" s="20">
        <f t="shared" si="100"/>
        <v>75.860684352172257</v>
      </c>
      <c r="R1067" s="17">
        <f t="shared" si="101"/>
        <v>-0.14179215993303401</v>
      </c>
    </row>
    <row r="1068" spans="5:18" x14ac:dyDescent="0.2">
      <c r="E1068" s="26"/>
      <c r="F1068" t="s">
        <v>8219</v>
      </c>
      <c r="G1068" s="24">
        <v>60</v>
      </c>
      <c r="H1068" s="25">
        <f t="shared" si="96"/>
        <v>-134.42517162471395</v>
      </c>
      <c r="I1068" s="20">
        <f t="shared" si="97"/>
        <v>18070.1267663338</v>
      </c>
      <c r="K1068" s="17">
        <f t="shared" si="98"/>
        <v>-0.15921510525287538</v>
      </c>
      <c r="L1068" s="26"/>
      <c r="M1068" t="s">
        <v>8221</v>
      </c>
      <c r="N1068" s="24">
        <v>9</v>
      </c>
      <c r="O1068" s="25">
        <f t="shared" si="99"/>
        <v>-8.7098039215686285</v>
      </c>
      <c r="P1068" s="20">
        <f t="shared" si="100"/>
        <v>75.860684352172257</v>
      </c>
      <c r="R1068" s="17">
        <f t="shared" si="101"/>
        <v>-0.14179215993303401</v>
      </c>
    </row>
    <row r="1069" spans="5:18" x14ac:dyDescent="0.2">
      <c r="E1069" s="26"/>
      <c r="F1069" t="s">
        <v>8219</v>
      </c>
      <c r="G1069" s="24">
        <v>60</v>
      </c>
      <c r="H1069" s="25">
        <f t="shared" si="96"/>
        <v>-134.42517162471395</v>
      </c>
      <c r="I1069" s="20">
        <f t="shared" si="97"/>
        <v>18070.1267663338</v>
      </c>
      <c r="K1069" s="17">
        <f t="shared" si="98"/>
        <v>-0.15921510525287538</v>
      </c>
      <c r="L1069" s="26"/>
      <c r="M1069" t="s">
        <v>8221</v>
      </c>
      <c r="N1069" s="24">
        <v>9</v>
      </c>
      <c r="O1069" s="25">
        <f t="shared" si="99"/>
        <v>-8.7098039215686285</v>
      </c>
      <c r="P1069" s="20">
        <f t="shared" si="100"/>
        <v>75.860684352172257</v>
      </c>
      <c r="R1069" s="17">
        <f t="shared" si="101"/>
        <v>-0.14179215993303401</v>
      </c>
    </row>
    <row r="1070" spans="5:18" x14ac:dyDescent="0.2">
      <c r="E1070" s="26"/>
      <c r="F1070" t="s">
        <v>8219</v>
      </c>
      <c r="G1070" s="24">
        <v>60</v>
      </c>
      <c r="H1070" s="25">
        <f t="shared" si="96"/>
        <v>-134.42517162471395</v>
      </c>
      <c r="I1070" s="20">
        <f t="shared" si="97"/>
        <v>18070.1267663338</v>
      </c>
      <c r="K1070" s="17">
        <f t="shared" si="98"/>
        <v>-0.15921510525287538</v>
      </c>
      <c r="L1070" s="26"/>
      <c r="M1070" t="s">
        <v>8221</v>
      </c>
      <c r="N1070" s="24">
        <v>9</v>
      </c>
      <c r="O1070" s="25">
        <f t="shared" si="99"/>
        <v>-8.7098039215686285</v>
      </c>
      <c r="P1070" s="20">
        <f t="shared" si="100"/>
        <v>75.860684352172257</v>
      </c>
      <c r="R1070" s="17">
        <f t="shared" si="101"/>
        <v>-0.14179215993303401</v>
      </c>
    </row>
    <row r="1071" spans="5:18" x14ac:dyDescent="0.2">
      <c r="E1071" s="26"/>
      <c r="F1071" t="s">
        <v>8219</v>
      </c>
      <c r="G1071" s="24">
        <v>60</v>
      </c>
      <c r="H1071" s="25">
        <f t="shared" si="96"/>
        <v>-134.42517162471395</v>
      </c>
      <c r="I1071" s="20">
        <f t="shared" si="97"/>
        <v>18070.1267663338</v>
      </c>
      <c r="K1071" s="17">
        <f t="shared" si="98"/>
        <v>-0.15921510525287538</v>
      </c>
      <c r="L1071" s="26"/>
      <c r="M1071" t="s">
        <v>8221</v>
      </c>
      <c r="N1071" s="24">
        <v>9</v>
      </c>
      <c r="O1071" s="25">
        <f t="shared" si="99"/>
        <v>-8.7098039215686285</v>
      </c>
      <c r="P1071" s="20">
        <f t="shared" si="100"/>
        <v>75.860684352172257</v>
      </c>
      <c r="R1071" s="17">
        <f t="shared" si="101"/>
        <v>-0.14179215993303401</v>
      </c>
    </row>
    <row r="1072" spans="5:18" x14ac:dyDescent="0.2">
      <c r="E1072" s="26"/>
      <c r="F1072" t="s">
        <v>8219</v>
      </c>
      <c r="G1072" s="24">
        <v>60</v>
      </c>
      <c r="H1072" s="25">
        <f t="shared" si="96"/>
        <v>-134.42517162471395</v>
      </c>
      <c r="I1072" s="20">
        <f t="shared" si="97"/>
        <v>18070.1267663338</v>
      </c>
      <c r="K1072" s="17">
        <f t="shared" si="98"/>
        <v>-0.15921510525287538</v>
      </c>
      <c r="L1072" s="26"/>
      <c r="M1072" t="s">
        <v>8221</v>
      </c>
      <c r="N1072" s="24">
        <v>9</v>
      </c>
      <c r="O1072" s="25">
        <f t="shared" si="99"/>
        <v>-8.7098039215686285</v>
      </c>
      <c r="P1072" s="20">
        <f t="shared" si="100"/>
        <v>75.860684352172257</v>
      </c>
      <c r="R1072" s="17">
        <f t="shared" si="101"/>
        <v>-0.14179215993303401</v>
      </c>
    </row>
    <row r="1073" spans="5:18" x14ac:dyDescent="0.2">
      <c r="E1073" s="26"/>
      <c r="F1073" t="s">
        <v>8219</v>
      </c>
      <c r="G1073" s="24">
        <v>60</v>
      </c>
      <c r="H1073" s="25">
        <f t="shared" si="96"/>
        <v>-134.42517162471395</v>
      </c>
      <c r="I1073" s="20">
        <f t="shared" si="97"/>
        <v>18070.1267663338</v>
      </c>
      <c r="K1073" s="17">
        <f t="shared" si="98"/>
        <v>-0.15921510525287538</v>
      </c>
      <c r="L1073" s="26"/>
      <c r="M1073" t="s">
        <v>8221</v>
      </c>
      <c r="N1073" s="24">
        <v>9</v>
      </c>
      <c r="O1073" s="25">
        <f t="shared" si="99"/>
        <v>-8.7098039215686285</v>
      </c>
      <c r="P1073" s="20">
        <f t="shared" si="100"/>
        <v>75.860684352172257</v>
      </c>
      <c r="R1073" s="17">
        <f t="shared" si="101"/>
        <v>-0.14179215993303401</v>
      </c>
    </row>
    <row r="1074" spans="5:18" x14ac:dyDescent="0.2">
      <c r="E1074" s="26"/>
      <c r="F1074" t="s">
        <v>8219</v>
      </c>
      <c r="G1074" s="24">
        <v>60</v>
      </c>
      <c r="H1074" s="25">
        <f t="shared" si="96"/>
        <v>-134.42517162471395</v>
      </c>
      <c r="I1074" s="20">
        <f t="shared" si="97"/>
        <v>18070.1267663338</v>
      </c>
      <c r="K1074" s="17">
        <f t="shared" si="98"/>
        <v>-0.15921510525287538</v>
      </c>
      <c r="L1074" s="26"/>
      <c r="M1074" t="s">
        <v>8221</v>
      </c>
      <c r="N1074" s="24">
        <v>9</v>
      </c>
      <c r="O1074" s="25">
        <f t="shared" si="99"/>
        <v>-8.7098039215686285</v>
      </c>
      <c r="P1074" s="20">
        <f t="shared" si="100"/>
        <v>75.860684352172257</v>
      </c>
      <c r="R1074" s="17">
        <f t="shared" si="101"/>
        <v>-0.14179215993303401</v>
      </c>
    </row>
    <row r="1075" spans="5:18" x14ac:dyDescent="0.2">
      <c r="E1075" s="26"/>
      <c r="F1075" t="s">
        <v>8219</v>
      </c>
      <c r="G1075" s="24">
        <v>60</v>
      </c>
      <c r="H1075" s="25">
        <f t="shared" si="96"/>
        <v>-134.42517162471395</v>
      </c>
      <c r="I1075" s="20">
        <f t="shared" si="97"/>
        <v>18070.1267663338</v>
      </c>
      <c r="K1075" s="17">
        <f t="shared" si="98"/>
        <v>-0.15921510525287538</v>
      </c>
      <c r="L1075" s="26"/>
      <c r="M1075" t="s">
        <v>8221</v>
      </c>
      <c r="N1075" s="24">
        <v>9</v>
      </c>
      <c r="O1075" s="25">
        <f t="shared" si="99"/>
        <v>-8.7098039215686285</v>
      </c>
      <c r="P1075" s="20">
        <f t="shared" si="100"/>
        <v>75.860684352172257</v>
      </c>
      <c r="R1075" s="17">
        <f t="shared" si="101"/>
        <v>-0.14179215993303401</v>
      </c>
    </row>
    <row r="1076" spans="5:18" x14ac:dyDescent="0.2">
      <c r="E1076" s="26"/>
      <c r="F1076" t="s">
        <v>8219</v>
      </c>
      <c r="G1076" s="24">
        <v>60</v>
      </c>
      <c r="H1076" s="25">
        <f t="shared" si="96"/>
        <v>-134.42517162471395</v>
      </c>
      <c r="I1076" s="20">
        <f t="shared" si="97"/>
        <v>18070.1267663338</v>
      </c>
      <c r="K1076" s="17">
        <f t="shared" si="98"/>
        <v>-0.15921510525287538</v>
      </c>
      <c r="L1076" s="26"/>
      <c r="M1076" t="s">
        <v>8221</v>
      </c>
      <c r="N1076" s="24">
        <v>9</v>
      </c>
      <c r="O1076" s="25">
        <f t="shared" si="99"/>
        <v>-8.7098039215686285</v>
      </c>
      <c r="P1076" s="20">
        <f t="shared" si="100"/>
        <v>75.860684352172257</v>
      </c>
      <c r="R1076" s="17">
        <f t="shared" si="101"/>
        <v>-0.14179215993303401</v>
      </c>
    </row>
    <row r="1077" spans="5:18" x14ac:dyDescent="0.2">
      <c r="E1077" s="26"/>
      <c r="F1077" t="s">
        <v>8219</v>
      </c>
      <c r="G1077" s="24">
        <v>60</v>
      </c>
      <c r="H1077" s="25">
        <f t="shared" si="96"/>
        <v>-134.42517162471395</v>
      </c>
      <c r="I1077" s="20">
        <f t="shared" si="97"/>
        <v>18070.1267663338</v>
      </c>
      <c r="K1077" s="17">
        <f t="shared" si="98"/>
        <v>-0.15921510525287538</v>
      </c>
      <c r="L1077" s="26"/>
      <c r="M1077" t="s">
        <v>8221</v>
      </c>
      <c r="N1077" s="24">
        <v>9</v>
      </c>
      <c r="O1077" s="25">
        <f t="shared" si="99"/>
        <v>-8.7098039215686285</v>
      </c>
      <c r="P1077" s="20">
        <f t="shared" si="100"/>
        <v>75.860684352172257</v>
      </c>
      <c r="R1077" s="17">
        <f t="shared" si="101"/>
        <v>-0.14179215993303401</v>
      </c>
    </row>
    <row r="1078" spans="5:18" x14ac:dyDescent="0.2">
      <c r="E1078" s="26"/>
      <c r="F1078" t="s">
        <v>8219</v>
      </c>
      <c r="G1078" s="24">
        <v>61</v>
      </c>
      <c r="H1078" s="25">
        <f t="shared" si="96"/>
        <v>-133.42517162471395</v>
      </c>
      <c r="I1078" s="20">
        <f t="shared" si="97"/>
        <v>17802.276423084375</v>
      </c>
      <c r="K1078" s="17">
        <f t="shared" si="98"/>
        <v>-0.15803069088071175</v>
      </c>
      <c r="L1078" s="26"/>
      <c r="M1078" t="s">
        <v>8221</v>
      </c>
      <c r="N1078" s="24">
        <v>9</v>
      </c>
      <c r="O1078" s="25">
        <f t="shared" si="99"/>
        <v>-8.7098039215686285</v>
      </c>
      <c r="P1078" s="20">
        <f t="shared" si="100"/>
        <v>75.860684352172257</v>
      </c>
      <c r="R1078" s="17">
        <f t="shared" si="101"/>
        <v>-0.14179215993303401</v>
      </c>
    </row>
    <row r="1079" spans="5:18" x14ac:dyDescent="0.2">
      <c r="E1079" s="26"/>
      <c r="F1079" t="s">
        <v>8219</v>
      </c>
      <c r="G1079" s="24">
        <v>61</v>
      </c>
      <c r="H1079" s="25">
        <f t="shared" si="96"/>
        <v>-133.42517162471395</v>
      </c>
      <c r="I1079" s="20">
        <f t="shared" si="97"/>
        <v>17802.276423084375</v>
      </c>
      <c r="K1079" s="17">
        <f t="shared" si="98"/>
        <v>-0.15803069088071175</v>
      </c>
      <c r="L1079" s="26"/>
      <c r="M1079" t="s">
        <v>8221</v>
      </c>
      <c r="N1079" s="24">
        <v>9</v>
      </c>
      <c r="O1079" s="25">
        <f t="shared" si="99"/>
        <v>-8.7098039215686285</v>
      </c>
      <c r="P1079" s="20">
        <f t="shared" si="100"/>
        <v>75.860684352172257</v>
      </c>
      <c r="R1079" s="17">
        <f t="shared" si="101"/>
        <v>-0.14179215993303401</v>
      </c>
    </row>
    <row r="1080" spans="5:18" x14ac:dyDescent="0.2">
      <c r="E1080" s="26"/>
      <c r="F1080" t="s">
        <v>8219</v>
      </c>
      <c r="G1080" s="24">
        <v>61</v>
      </c>
      <c r="H1080" s="25">
        <f t="shared" si="96"/>
        <v>-133.42517162471395</v>
      </c>
      <c r="I1080" s="20">
        <f t="shared" si="97"/>
        <v>17802.276423084375</v>
      </c>
      <c r="K1080" s="17">
        <f t="shared" si="98"/>
        <v>-0.15803069088071175</v>
      </c>
      <c r="L1080" s="26"/>
      <c r="M1080" t="s">
        <v>8221</v>
      </c>
      <c r="N1080" s="24">
        <v>9</v>
      </c>
      <c r="O1080" s="25">
        <f t="shared" si="99"/>
        <v>-8.7098039215686285</v>
      </c>
      <c r="P1080" s="20">
        <f t="shared" si="100"/>
        <v>75.860684352172257</v>
      </c>
      <c r="R1080" s="17">
        <f t="shared" si="101"/>
        <v>-0.14179215993303401</v>
      </c>
    </row>
    <row r="1081" spans="5:18" x14ac:dyDescent="0.2">
      <c r="E1081" s="26"/>
      <c r="F1081" t="s">
        <v>8219</v>
      </c>
      <c r="G1081" s="24">
        <v>61</v>
      </c>
      <c r="H1081" s="25">
        <f t="shared" si="96"/>
        <v>-133.42517162471395</v>
      </c>
      <c r="I1081" s="20">
        <f t="shared" si="97"/>
        <v>17802.276423084375</v>
      </c>
      <c r="K1081" s="17">
        <f t="shared" si="98"/>
        <v>-0.15803069088071175</v>
      </c>
      <c r="L1081" s="26"/>
      <c r="M1081" t="s">
        <v>8221</v>
      </c>
      <c r="N1081" s="24">
        <v>9</v>
      </c>
      <c r="O1081" s="25">
        <f t="shared" si="99"/>
        <v>-8.7098039215686285</v>
      </c>
      <c r="P1081" s="20">
        <f t="shared" si="100"/>
        <v>75.860684352172257</v>
      </c>
      <c r="R1081" s="17">
        <f t="shared" si="101"/>
        <v>-0.14179215993303401</v>
      </c>
    </row>
    <row r="1082" spans="5:18" x14ac:dyDescent="0.2">
      <c r="E1082" s="26"/>
      <c r="F1082" t="s">
        <v>8219</v>
      </c>
      <c r="G1082" s="24">
        <v>61</v>
      </c>
      <c r="H1082" s="25">
        <f t="shared" si="96"/>
        <v>-133.42517162471395</v>
      </c>
      <c r="I1082" s="20">
        <f t="shared" si="97"/>
        <v>17802.276423084375</v>
      </c>
      <c r="K1082" s="17">
        <f t="shared" si="98"/>
        <v>-0.15803069088071175</v>
      </c>
      <c r="L1082" s="26"/>
      <c r="M1082" t="s">
        <v>8221</v>
      </c>
      <c r="N1082" s="24">
        <v>9</v>
      </c>
      <c r="O1082" s="25">
        <f t="shared" si="99"/>
        <v>-8.7098039215686285</v>
      </c>
      <c r="P1082" s="20">
        <f t="shared" si="100"/>
        <v>75.860684352172257</v>
      </c>
      <c r="R1082" s="17">
        <f t="shared" si="101"/>
        <v>-0.14179215993303401</v>
      </c>
    </row>
    <row r="1083" spans="5:18" x14ac:dyDescent="0.2">
      <c r="E1083" s="26"/>
      <c r="F1083" t="s">
        <v>8219</v>
      </c>
      <c r="G1083" s="24">
        <v>61</v>
      </c>
      <c r="H1083" s="25">
        <f t="shared" si="96"/>
        <v>-133.42517162471395</v>
      </c>
      <c r="I1083" s="20">
        <f t="shared" si="97"/>
        <v>17802.276423084375</v>
      </c>
      <c r="K1083" s="17">
        <f t="shared" si="98"/>
        <v>-0.15803069088071175</v>
      </c>
      <c r="L1083" s="26"/>
      <c r="M1083" t="s">
        <v>8221</v>
      </c>
      <c r="N1083" s="24">
        <v>10</v>
      </c>
      <c r="O1083" s="25">
        <f t="shared" si="99"/>
        <v>-7.7098039215686285</v>
      </c>
      <c r="P1083" s="20">
        <f t="shared" si="100"/>
        <v>59.441076509035</v>
      </c>
      <c r="R1083" s="17">
        <f t="shared" si="101"/>
        <v>-0.12551255579844434</v>
      </c>
    </row>
    <row r="1084" spans="5:18" x14ac:dyDescent="0.2">
      <c r="E1084" s="26"/>
      <c r="F1084" t="s">
        <v>8219</v>
      </c>
      <c r="G1084" s="24">
        <v>61</v>
      </c>
      <c r="H1084" s="25">
        <f t="shared" si="96"/>
        <v>-133.42517162471395</v>
      </c>
      <c r="I1084" s="20">
        <f t="shared" si="97"/>
        <v>17802.276423084375</v>
      </c>
      <c r="K1084" s="17">
        <f t="shared" si="98"/>
        <v>-0.15803069088071175</v>
      </c>
      <c r="L1084" s="26"/>
      <c r="M1084" t="s">
        <v>8221</v>
      </c>
      <c r="N1084" s="24">
        <v>10</v>
      </c>
      <c r="O1084" s="25">
        <f t="shared" si="99"/>
        <v>-7.7098039215686285</v>
      </c>
      <c r="P1084" s="20">
        <f t="shared" si="100"/>
        <v>59.441076509035</v>
      </c>
      <c r="R1084" s="17">
        <f t="shared" si="101"/>
        <v>-0.12551255579844434</v>
      </c>
    </row>
    <row r="1085" spans="5:18" x14ac:dyDescent="0.2">
      <c r="E1085" s="26"/>
      <c r="F1085" t="s">
        <v>8219</v>
      </c>
      <c r="G1085" s="24">
        <v>61</v>
      </c>
      <c r="H1085" s="25">
        <f t="shared" si="96"/>
        <v>-133.42517162471395</v>
      </c>
      <c r="I1085" s="20">
        <f t="shared" si="97"/>
        <v>17802.276423084375</v>
      </c>
      <c r="K1085" s="17">
        <f t="shared" si="98"/>
        <v>-0.15803069088071175</v>
      </c>
      <c r="L1085" s="26"/>
      <c r="M1085" t="s">
        <v>8221</v>
      </c>
      <c r="N1085" s="24">
        <v>10</v>
      </c>
      <c r="O1085" s="25">
        <f t="shared" si="99"/>
        <v>-7.7098039215686285</v>
      </c>
      <c r="P1085" s="20">
        <f t="shared" si="100"/>
        <v>59.441076509035</v>
      </c>
      <c r="R1085" s="17">
        <f t="shared" si="101"/>
        <v>-0.12551255579844434</v>
      </c>
    </row>
    <row r="1086" spans="5:18" x14ac:dyDescent="0.2">
      <c r="E1086" s="26"/>
      <c r="F1086" t="s">
        <v>8219</v>
      </c>
      <c r="G1086" s="24">
        <v>61</v>
      </c>
      <c r="H1086" s="25">
        <f t="shared" si="96"/>
        <v>-133.42517162471395</v>
      </c>
      <c r="I1086" s="20">
        <f t="shared" si="97"/>
        <v>17802.276423084375</v>
      </c>
      <c r="K1086" s="17">
        <f t="shared" si="98"/>
        <v>-0.15803069088071175</v>
      </c>
      <c r="L1086" s="26"/>
      <c r="M1086" t="s">
        <v>8221</v>
      </c>
      <c r="N1086" s="24">
        <v>10</v>
      </c>
      <c r="O1086" s="25">
        <f t="shared" si="99"/>
        <v>-7.7098039215686285</v>
      </c>
      <c r="P1086" s="20">
        <f t="shared" si="100"/>
        <v>59.441076509035</v>
      </c>
      <c r="R1086" s="17">
        <f t="shared" si="101"/>
        <v>-0.12551255579844434</v>
      </c>
    </row>
    <row r="1087" spans="5:18" x14ac:dyDescent="0.2">
      <c r="E1087" s="26"/>
      <c r="F1087" t="s">
        <v>8219</v>
      </c>
      <c r="G1087" s="24">
        <v>61</v>
      </c>
      <c r="H1087" s="25">
        <f t="shared" si="96"/>
        <v>-133.42517162471395</v>
      </c>
      <c r="I1087" s="20">
        <f t="shared" si="97"/>
        <v>17802.276423084375</v>
      </c>
      <c r="K1087" s="17">
        <f t="shared" si="98"/>
        <v>-0.15803069088071175</v>
      </c>
      <c r="L1087" s="26"/>
      <c r="M1087" t="s">
        <v>8221</v>
      </c>
      <c r="N1087" s="24">
        <v>10</v>
      </c>
      <c r="O1087" s="25">
        <f t="shared" si="99"/>
        <v>-7.7098039215686285</v>
      </c>
      <c r="P1087" s="20">
        <f t="shared" si="100"/>
        <v>59.441076509035</v>
      </c>
      <c r="R1087" s="17">
        <f t="shared" si="101"/>
        <v>-0.12551255579844434</v>
      </c>
    </row>
    <row r="1088" spans="5:18" x14ac:dyDescent="0.2">
      <c r="E1088" s="26"/>
      <c r="F1088" t="s">
        <v>8219</v>
      </c>
      <c r="G1088" s="24">
        <v>61</v>
      </c>
      <c r="H1088" s="25">
        <f t="shared" si="96"/>
        <v>-133.42517162471395</v>
      </c>
      <c r="I1088" s="20">
        <f t="shared" si="97"/>
        <v>17802.276423084375</v>
      </c>
      <c r="K1088" s="17">
        <f t="shared" si="98"/>
        <v>-0.15803069088071175</v>
      </c>
      <c r="L1088" s="26"/>
      <c r="M1088" t="s">
        <v>8221</v>
      </c>
      <c r="N1088" s="24">
        <v>10</v>
      </c>
      <c r="O1088" s="25">
        <f t="shared" si="99"/>
        <v>-7.7098039215686285</v>
      </c>
      <c r="P1088" s="20">
        <f t="shared" si="100"/>
        <v>59.441076509035</v>
      </c>
      <c r="R1088" s="17">
        <f t="shared" si="101"/>
        <v>-0.12551255579844434</v>
      </c>
    </row>
    <row r="1089" spans="5:18" x14ac:dyDescent="0.2">
      <c r="E1089" s="26"/>
      <c r="F1089" t="s">
        <v>8219</v>
      </c>
      <c r="G1089" s="24">
        <v>61</v>
      </c>
      <c r="H1089" s="25">
        <f t="shared" si="96"/>
        <v>-133.42517162471395</v>
      </c>
      <c r="I1089" s="20">
        <f t="shared" si="97"/>
        <v>17802.276423084375</v>
      </c>
      <c r="K1089" s="17">
        <f t="shared" si="98"/>
        <v>-0.15803069088071175</v>
      </c>
      <c r="L1089" s="26"/>
      <c r="M1089" t="s">
        <v>8221</v>
      </c>
      <c r="N1089" s="24">
        <v>10</v>
      </c>
      <c r="O1089" s="25">
        <f t="shared" si="99"/>
        <v>-7.7098039215686285</v>
      </c>
      <c r="P1089" s="20">
        <f t="shared" si="100"/>
        <v>59.441076509035</v>
      </c>
      <c r="R1089" s="17">
        <f t="shared" si="101"/>
        <v>-0.12551255579844434</v>
      </c>
    </row>
    <row r="1090" spans="5:18" x14ac:dyDescent="0.2">
      <c r="E1090" s="26"/>
      <c r="F1090" t="s">
        <v>8219</v>
      </c>
      <c r="G1090" s="24">
        <v>61</v>
      </c>
      <c r="H1090" s="25">
        <f t="shared" si="96"/>
        <v>-133.42517162471395</v>
      </c>
      <c r="I1090" s="20">
        <f t="shared" si="97"/>
        <v>17802.276423084375</v>
      </c>
      <c r="K1090" s="17">
        <f t="shared" si="98"/>
        <v>-0.15803069088071175</v>
      </c>
      <c r="L1090" s="26"/>
      <c r="M1090" t="s">
        <v>8221</v>
      </c>
      <c r="N1090" s="24">
        <v>10</v>
      </c>
      <c r="O1090" s="25">
        <f t="shared" si="99"/>
        <v>-7.7098039215686285</v>
      </c>
      <c r="P1090" s="20">
        <f t="shared" si="100"/>
        <v>59.441076509035</v>
      </c>
      <c r="R1090" s="17">
        <f t="shared" si="101"/>
        <v>-0.12551255579844434</v>
      </c>
    </row>
    <row r="1091" spans="5:18" x14ac:dyDescent="0.2">
      <c r="E1091" s="26"/>
      <c r="F1091" t="s">
        <v>8219</v>
      </c>
      <c r="G1091" s="24">
        <v>61</v>
      </c>
      <c r="H1091" s="25">
        <f t="shared" ref="H1091:H1154" si="102">G1091-$B$3</f>
        <v>-133.42517162471395</v>
      </c>
      <c r="I1091" s="20">
        <f t="shared" ref="I1091:I1154" si="103">POWER(H1091,2)</f>
        <v>17802.276423084375</v>
      </c>
      <c r="K1091" s="17">
        <f t="shared" ref="K1091:K1154" si="104">(G1091-$B$3)/$B$8</f>
        <v>-0.15803069088071175</v>
      </c>
      <c r="L1091" s="26"/>
      <c r="M1091" t="s">
        <v>8221</v>
      </c>
      <c r="N1091" s="24">
        <v>10</v>
      </c>
      <c r="O1091" s="25">
        <f t="shared" ref="O1091:O1154" si="105">N1091-$C$3</f>
        <v>-7.7098039215686285</v>
      </c>
      <c r="P1091" s="20">
        <f t="shared" ref="P1091:P1154" si="106">POWER(O1091,2)</f>
        <v>59.441076509035</v>
      </c>
      <c r="R1091" s="17">
        <f t="shared" ref="R1091:R1154" si="107">(N1091-$C$3)/$C$8</f>
        <v>-0.12551255579844434</v>
      </c>
    </row>
    <row r="1092" spans="5:18" x14ac:dyDescent="0.2">
      <c r="E1092" s="26"/>
      <c r="F1092" t="s">
        <v>8219</v>
      </c>
      <c r="G1092" s="24">
        <v>62</v>
      </c>
      <c r="H1092" s="25">
        <f t="shared" si="102"/>
        <v>-132.42517162471395</v>
      </c>
      <c r="I1092" s="20">
        <f t="shared" si="103"/>
        <v>17536.426079834946</v>
      </c>
      <c r="K1092" s="17">
        <f t="shared" si="104"/>
        <v>-0.1568462765085481</v>
      </c>
      <c r="L1092" s="26"/>
      <c r="M1092" t="s">
        <v>8221</v>
      </c>
      <c r="N1092" s="24">
        <v>10</v>
      </c>
      <c r="O1092" s="25">
        <f t="shared" si="105"/>
        <v>-7.7098039215686285</v>
      </c>
      <c r="P1092" s="20">
        <f t="shared" si="106"/>
        <v>59.441076509035</v>
      </c>
      <c r="R1092" s="17">
        <f t="shared" si="107"/>
        <v>-0.12551255579844434</v>
      </c>
    </row>
    <row r="1093" spans="5:18" x14ac:dyDescent="0.2">
      <c r="E1093" s="26"/>
      <c r="F1093" t="s">
        <v>8219</v>
      </c>
      <c r="G1093" s="24">
        <v>62</v>
      </c>
      <c r="H1093" s="25">
        <f t="shared" si="102"/>
        <v>-132.42517162471395</v>
      </c>
      <c r="I1093" s="20">
        <f t="shared" si="103"/>
        <v>17536.426079834946</v>
      </c>
      <c r="K1093" s="17">
        <f t="shared" si="104"/>
        <v>-0.1568462765085481</v>
      </c>
      <c r="L1093" s="26"/>
      <c r="M1093" t="s">
        <v>8221</v>
      </c>
      <c r="N1093" s="24">
        <v>10</v>
      </c>
      <c r="O1093" s="25">
        <f t="shared" si="105"/>
        <v>-7.7098039215686285</v>
      </c>
      <c r="P1093" s="20">
        <f t="shared" si="106"/>
        <v>59.441076509035</v>
      </c>
      <c r="R1093" s="17">
        <f t="shared" si="107"/>
        <v>-0.12551255579844434</v>
      </c>
    </row>
    <row r="1094" spans="5:18" x14ac:dyDescent="0.2">
      <c r="E1094" s="26"/>
      <c r="F1094" t="s">
        <v>8219</v>
      </c>
      <c r="G1094" s="24">
        <v>62</v>
      </c>
      <c r="H1094" s="25">
        <f t="shared" si="102"/>
        <v>-132.42517162471395</v>
      </c>
      <c r="I1094" s="20">
        <f t="shared" si="103"/>
        <v>17536.426079834946</v>
      </c>
      <c r="K1094" s="17">
        <f t="shared" si="104"/>
        <v>-0.1568462765085481</v>
      </c>
      <c r="L1094" s="26"/>
      <c r="M1094" t="s">
        <v>8221</v>
      </c>
      <c r="N1094" s="24">
        <v>10</v>
      </c>
      <c r="O1094" s="25">
        <f t="shared" si="105"/>
        <v>-7.7098039215686285</v>
      </c>
      <c r="P1094" s="20">
        <f t="shared" si="106"/>
        <v>59.441076509035</v>
      </c>
      <c r="R1094" s="17">
        <f t="shared" si="107"/>
        <v>-0.12551255579844434</v>
      </c>
    </row>
    <row r="1095" spans="5:18" x14ac:dyDescent="0.2">
      <c r="E1095" s="26"/>
      <c r="F1095" t="s">
        <v>8219</v>
      </c>
      <c r="G1095" s="24">
        <v>62</v>
      </c>
      <c r="H1095" s="25">
        <f t="shared" si="102"/>
        <v>-132.42517162471395</v>
      </c>
      <c r="I1095" s="20">
        <f t="shared" si="103"/>
        <v>17536.426079834946</v>
      </c>
      <c r="K1095" s="17">
        <f t="shared" si="104"/>
        <v>-0.1568462765085481</v>
      </c>
      <c r="L1095" s="26"/>
      <c r="M1095" t="s">
        <v>8221</v>
      </c>
      <c r="N1095" s="24">
        <v>10</v>
      </c>
      <c r="O1095" s="25">
        <f t="shared" si="105"/>
        <v>-7.7098039215686285</v>
      </c>
      <c r="P1095" s="20">
        <f t="shared" si="106"/>
        <v>59.441076509035</v>
      </c>
      <c r="R1095" s="17">
        <f t="shared" si="107"/>
        <v>-0.12551255579844434</v>
      </c>
    </row>
    <row r="1096" spans="5:18" x14ac:dyDescent="0.2">
      <c r="E1096" s="26"/>
      <c r="F1096" t="s">
        <v>8219</v>
      </c>
      <c r="G1096" s="24">
        <v>62</v>
      </c>
      <c r="H1096" s="25">
        <f t="shared" si="102"/>
        <v>-132.42517162471395</v>
      </c>
      <c r="I1096" s="20">
        <f t="shared" si="103"/>
        <v>17536.426079834946</v>
      </c>
      <c r="K1096" s="17">
        <f t="shared" si="104"/>
        <v>-0.1568462765085481</v>
      </c>
      <c r="L1096" s="26"/>
      <c r="M1096" t="s">
        <v>8221</v>
      </c>
      <c r="N1096" s="24">
        <v>10</v>
      </c>
      <c r="O1096" s="25">
        <f t="shared" si="105"/>
        <v>-7.7098039215686285</v>
      </c>
      <c r="P1096" s="20">
        <f t="shared" si="106"/>
        <v>59.441076509035</v>
      </c>
      <c r="R1096" s="17">
        <f t="shared" si="107"/>
        <v>-0.12551255579844434</v>
      </c>
    </row>
    <row r="1097" spans="5:18" x14ac:dyDescent="0.2">
      <c r="E1097" s="26"/>
      <c r="F1097" t="s">
        <v>8219</v>
      </c>
      <c r="G1097" s="24">
        <v>62</v>
      </c>
      <c r="H1097" s="25">
        <f t="shared" si="102"/>
        <v>-132.42517162471395</v>
      </c>
      <c r="I1097" s="20">
        <f t="shared" si="103"/>
        <v>17536.426079834946</v>
      </c>
      <c r="K1097" s="17">
        <f t="shared" si="104"/>
        <v>-0.1568462765085481</v>
      </c>
      <c r="L1097" s="26"/>
      <c r="M1097" t="s">
        <v>8221</v>
      </c>
      <c r="N1097" s="24">
        <v>10</v>
      </c>
      <c r="O1097" s="25">
        <f t="shared" si="105"/>
        <v>-7.7098039215686285</v>
      </c>
      <c r="P1097" s="20">
        <f t="shared" si="106"/>
        <v>59.441076509035</v>
      </c>
      <c r="R1097" s="17">
        <f t="shared" si="107"/>
        <v>-0.12551255579844434</v>
      </c>
    </row>
    <row r="1098" spans="5:18" x14ac:dyDescent="0.2">
      <c r="E1098" s="26"/>
      <c r="F1098" t="s">
        <v>8219</v>
      </c>
      <c r="G1098" s="24">
        <v>62</v>
      </c>
      <c r="H1098" s="25">
        <f t="shared" si="102"/>
        <v>-132.42517162471395</v>
      </c>
      <c r="I1098" s="20">
        <f t="shared" si="103"/>
        <v>17536.426079834946</v>
      </c>
      <c r="K1098" s="17">
        <f t="shared" si="104"/>
        <v>-0.1568462765085481</v>
      </c>
      <c r="L1098" s="26"/>
      <c r="M1098" t="s">
        <v>8221</v>
      </c>
      <c r="N1098" s="24">
        <v>10</v>
      </c>
      <c r="O1098" s="25">
        <f t="shared" si="105"/>
        <v>-7.7098039215686285</v>
      </c>
      <c r="P1098" s="20">
        <f t="shared" si="106"/>
        <v>59.441076509035</v>
      </c>
      <c r="R1098" s="17">
        <f t="shared" si="107"/>
        <v>-0.12551255579844434</v>
      </c>
    </row>
    <row r="1099" spans="5:18" x14ac:dyDescent="0.2">
      <c r="E1099" s="26"/>
      <c r="F1099" t="s">
        <v>8219</v>
      </c>
      <c r="G1099" s="24">
        <v>62</v>
      </c>
      <c r="H1099" s="25">
        <f t="shared" si="102"/>
        <v>-132.42517162471395</v>
      </c>
      <c r="I1099" s="20">
        <f t="shared" si="103"/>
        <v>17536.426079834946</v>
      </c>
      <c r="K1099" s="17">
        <f t="shared" si="104"/>
        <v>-0.1568462765085481</v>
      </c>
      <c r="L1099" s="26"/>
      <c r="M1099" t="s">
        <v>8221</v>
      </c>
      <c r="N1099" s="24">
        <v>10</v>
      </c>
      <c r="O1099" s="25">
        <f t="shared" si="105"/>
        <v>-7.7098039215686285</v>
      </c>
      <c r="P1099" s="20">
        <f t="shared" si="106"/>
        <v>59.441076509035</v>
      </c>
      <c r="R1099" s="17">
        <f t="shared" si="107"/>
        <v>-0.12551255579844434</v>
      </c>
    </row>
    <row r="1100" spans="5:18" x14ac:dyDescent="0.2">
      <c r="E1100" s="26"/>
      <c r="F1100" t="s">
        <v>8219</v>
      </c>
      <c r="G1100" s="24">
        <v>62</v>
      </c>
      <c r="H1100" s="25">
        <f t="shared" si="102"/>
        <v>-132.42517162471395</v>
      </c>
      <c r="I1100" s="20">
        <f t="shared" si="103"/>
        <v>17536.426079834946</v>
      </c>
      <c r="K1100" s="17">
        <f t="shared" si="104"/>
        <v>-0.1568462765085481</v>
      </c>
      <c r="L1100" s="26"/>
      <c r="M1100" t="s">
        <v>8221</v>
      </c>
      <c r="N1100" s="24">
        <v>10</v>
      </c>
      <c r="O1100" s="25">
        <f t="shared" si="105"/>
        <v>-7.7098039215686285</v>
      </c>
      <c r="P1100" s="20">
        <f t="shared" si="106"/>
        <v>59.441076509035</v>
      </c>
      <c r="R1100" s="17">
        <f t="shared" si="107"/>
        <v>-0.12551255579844434</v>
      </c>
    </row>
    <row r="1101" spans="5:18" x14ac:dyDescent="0.2">
      <c r="E1101" s="26"/>
      <c r="F1101" t="s">
        <v>8219</v>
      </c>
      <c r="G1101" s="24">
        <v>62</v>
      </c>
      <c r="H1101" s="25">
        <f t="shared" si="102"/>
        <v>-132.42517162471395</v>
      </c>
      <c r="I1101" s="20">
        <f t="shared" si="103"/>
        <v>17536.426079834946</v>
      </c>
      <c r="K1101" s="17">
        <f t="shared" si="104"/>
        <v>-0.1568462765085481</v>
      </c>
      <c r="L1101" s="26"/>
      <c r="M1101" t="s">
        <v>8221</v>
      </c>
      <c r="N1101" s="24">
        <v>10</v>
      </c>
      <c r="O1101" s="25">
        <f t="shared" si="105"/>
        <v>-7.7098039215686285</v>
      </c>
      <c r="P1101" s="20">
        <f t="shared" si="106"/>
        <v>59.441076509035</v>
      </c>
      <c r="R1101" s="17">
        <f t="shared" si="107"/>
        <v>-0.12551255579844434</v>
      </c>
    </row>
    <row r="1102" spans="5:18" x14ac:dyDescent="0.2">
      <c r="E1102" s="26"/>
      <c r="F1102" t="s">
        <v>8219</v>
      </c>
      <c r="G1102" s="24">
        <v>62</v>
      </c>
      <c r="H1102" s="25">
        <f t="shared" si="102"/>
        <v>-132.42517162471395</v>
      </c>
      <c r="I1102" s="20">
        <f t="shared" si="103"/>
        <v>17536.426079834946</v>
      </c>
      <c r="K1102" s="17">
        <f t="shared" si="104"/>
        <v>-0.1568462765085481</v>
      </c>
      <c r="L1102" s="26"/>
      <c r="M1102" t="s">
        <v>8221</v>
      </c>
      <c r="N1102" s="24">
        <v>10</v>
      </c>
      <c r="O1102" s="25">
        <f t="shared" si="105"/>
        <v>-7.7098039215686285</v>
      </c>
      <c r="P1102" s="20">
        <f t="shared" si="106"/>
        <v>59.441076509035</v>
      </c>
      <c r="R1102" s="17">
        <f t="shared" si="107"/>
        <v>-0.12551255579844434</v>
      </c>
    </row>
    <row r="1103" spans="5:18" x14ac:dyDescent="0.2">
      <c r="E1103" s="26"/>
      <c r="F1103" t="s">
        <v>8219</v>
      </c>
      <c r="G1103" s="24">
        <v>62</v>
      </c>
      <c r="H1103" s="25">
        <f t="shared" si="102"/>
        <v>-132.42517162471395</v>
      </c>
      <c r="I1103" s="20">
        <f t="shared" si="103"/>
        <v>17536.426079834946</v>
      </c>
      <c r="K1103" s="17">
        <f t="shared" si="104"/>
        <v>-0.1568462765085481</v>
      </c>
      <c r="L1103" s="26"/>
      <c r="M1103" t="s">
        <v>8221</v>
      </c>
      <c r="N1103" s="24">
        <v>10</v>
      </c>
      <c r="O1103" s="25">
        <f t="shared" si="105"/>
        <v>-7.7098039215686285</v>
      </c>
      <c r="P1103" s="20">
        <f t="shared" si="106"/>
        <v>59.441076509035</v>
      </c>
      <c r="R1103" s="17">
        <f t="shared" si="107"/>
        <v>-0.12551255579844434</v>
      </c>
    </row>
    <row r="1104" spans="5:18" x14ac:dyDescent="0.2">
      <c r="E1104" s="26"/>
      <c r="F1104" t="s">
        <v>8219</v>
      </c>
      <c r="G1104" s="24">
        <v>62</v>
      </c>
      <c r="H1104" s="25">
        <f t="shared" si="102"/>
        <v>-132.42517162471395</v>
      </c>
      <c r="I1104" s="20">
        <f t="shared" si="103"/>
        <v>17536.426079834946</v>
      </c>
      <c r="K1104" s="17">
        <f t="shared" si="104"/>
        <v>-0.1568462765085481</v>
      </c>
      <c r="L1104" s="26"/>
      <c r="M1104" t="s">
        <v>8221</v>
      </c>
      <c r="N1104" s="24">
        <v>10</v>
      </c>
      <c r="O1104" s="25">
        <f t="shared" si="105"/>
        <v>-7.7098039215686285</v>
      </c>
      <c r="P1104" s="20">
        <f t="shared" si="106"/>
        <v>59.441076509035</v>
      </c>
      <c r="R1104" s="17">
        <f t="shared" si="107"/>
        <v>-0.12551255579844434</v>
      </c>
    </row>
    <row r="1105" spans="5:18" x14ac:dyDescent="0.2">
      <c r="E1105" s="26"/>
      <c r="F1105" t="s">
        <v>8219</v>
      </c>
      <c r="G1105" s="24">
        <v>62</v>
      </c>
      <c r="H1105" s="25">
        <f t="shared" si="102"/>
        <v>-132.42517162471395</v>
      </c>
      <c r="I1105" s="20">
        <f t="shared" si="103"/>
        <v>17536.426079834946</v>
      </c>
      <c r="K1105" s="17">
        <f t="shared" si="104"/>
        <v>-0.1568462765085481</v>
      </c>
      <c r="L1105" s="26"/>
      <c r="M1105" t="s">
        <v>8221</v>
      </c>
      <c r="N1105" s="24">
        <v>10</v>
      </c>
      <c r="O1105" s="25">
        <f t="shared" si="105"/>
        <v>-7.7098039215686285</v>
      </c>
      <c r="P1105" s="20">
        <f t="shared" si="106"/>
        <v>59.441076509035</v>
      </c>
      <c r="R1105" s="17">
        <f t="shared" si="107"/>
        <v>-0.12551255579844434</v>
      </c>
    </row>
    <row r="1106" spans="5:18" x14ac:dyDescent="0.2">
      <c r="E1106" s="26"/>
      <c r="F1106" t="s">
        <v>8219</v>
      </c>
      <c r="G1106" s="24">
        <v>62</v>
      </c>
      <c r="H1106" s="25">
        <f t="shared" si="102"/>
        <v>-132.42517162471395</v>
      </c>
      <c r="I1106" s="20">
        <f t="shared" si="103"/>
        <v>17536.426079834946</v>
      </c>
      <c r="K1106" s="17">
        <f t="shared" si="104"/>
        <v>-0.1568462765085481</v>
      </c>
      <c r="L1106" s="26"/>
      <c r="M1106" t="s">
        <v>8221</v>
      </c>
      <c r="N1106" s="24">
        <v>10</v>
      </c>
      <c r="O1106" s="25">
        <f t="shared" si="105"/>
        <v>-7.7098039215686285</v>
      </c>
      <c r="P1106" s="20">
        <f t="shared" si="106"/>
        <v>59.441076509035</v>
      </c>
      <c r="R1106" s="17">
        <f t="shared" si="107"/>
        <v>-0.12551255579844434</v>
      </c>
    </row>
    <row r="1107" spans="5:18" x14ac:dyDescent="0.2">
      <c r="E1107" s="26"/>
      <c r="F1107" t="s">
        <v>8219</v>
      </c>
      <c r="G1107" s="24">
        <v>62</v>
      </c>
      <c r="H1107" s="25">
        <f t="shared" si="102"/>
        <v>-132.42517162471395</v>
      </c>
      <c r="I1107" s="20">
        <f t="shared" si="103"/>
        <v>17536.426079834946</v>
      </c>
      <c r="K1107" s="17">
        <f t="shared" si="104"/>
        <v>-0.1568462765085481</v>
      </c>
      <c r="L1107" s="26"/>
      <c r="M1107" t="s">
        <v>8221</v>
      </c>
      <c r="N1107" s="24">
        <v>10</v>
      </c>
      <c r="O1107" s="25">
        <f t="shared" si="105"/>
        <v>-7.7098039215686285</v>
      </c>
      <c r="P1107" s="20">
        <f t="shared" si="106"/>
        <v>59.441076509035</v>
      </c>
      <c r="R1107" s="17">
        <f t="shared" si="107"/>
        <v>-0.12551255579844434</v>
      </c>
    </row>
    <row r="1108" spans="5:18" x14ac:dyDescent="0.2">
      <c r="E1108" s="26"/>
      <c r="F1108" t="s">
        <v>8219</v>
      </c>
      <c r="G1108" s="24">
        <v>62</v>
      </c>
      <c r="H1108" s="25">
        <f t="shared" si="102"/>
        <v>-132.42517162471395</v>
      </c>
      <c r="I1108" s="20">
        <f t="shared" si="103"/>
        <v>17536.426079834946</v>
      </c>
      <c r="K1108" s="17">
        <f t="shared" si="104"/>
        <v>-0.1568462765085481</v>
      </c>
      <c r="L1108" s="26"/>
      <c r="M1108" t="s">
        <v>8221</v>
      </c>
      <c r="N1108" s="24">
        <v>10</v>
      </c>
      <c r="O1108" s="25">
        <f t="shared" si="105"/>
        <v>-7.7098039215686285</v>
      </c>
      <c r="P1108" s="20">
        <f t="shared" si="106"/>
        <v>59.441076509035</v>
      </c>
      <c r="R1108" s="17">
        <f t="shared" si="107"/>
        <v>-0.12551255579844434</v>
      </c>
    </row>
    <row r="1109" spans="5:18" x14ac:dyDescent="0.2">
      <c r="E1109" s="26"/>
      <c r="F1109" t="s">
        <v>8219</v>
      </c>
      <c r="G1109" s="24">
        <v>62</v>
      </c>
      <c r="H1109" s="25">
        <f t="shared" si="102"/>
        <v>-132.42517162471395</v>
      </c>
      <c r="I1109" s="20">
        <f t="shared" si="103"/>
        <v>17536.426079834946</v>
      </c>
      <c r="K1109" s="17">
        <f t="shared" si="104"/>
        <v>-0.1568462765085481</v>
      </c>
      <c r="L1109" s="26"/>
      <c r="M1109" t="s">
        <v>8221</v>
      </c>
      <c r="N1109" s="24">
        <v>10</v>
      </c>
      <c r="O1109" s="25">
        <f t="shared" si="105"/>
        <v>-7.7098039215686285</v>
      </c>
      <c r="P1109" s="20">
        <f t="shared" si="106"/>
        <v>59.441076509035</v>
      </c>
      <c r="R1109" s="17">
        <f t="shared" si="107"/>
        <v>-0.12551255579844434</v>
      </c>
    </row>
    <row r="1110" spans="5:18" x14ac:dyDescent="0.2">
      <c r="E1110" s="26"/>
      <c r="F1110" t="s">
        <v>8219</v>
      </c>
      <c r="G1110" s="24">
        <v>63</v>
      </c>
      <c r="H1110" s="25">
        <f t="shared" si="102"/>
        <v>-131.42517162471395</v>
      </c>
      <c r="I1110" s="20">
        <f t="shared" si="103"/>
        <v>17272.575736585517</v>
      </c>
      <c r="K1110" s="17">
        <f t="shared" si="104"/>
        <v>-0.15566186213638447</v>
      </c>
      <c r="L1110" s="26"/>
      <c r="M1110" t="s">
        <v>8221</v>
      </c>
      <c r="N1110" s="24">
        <v>11</v>
      </c>
      <c r="O1110" s="25">
        <f t="shared" si="105"/>
        <v>-6.7098039215686285</v>
      </c>
      <c r="P1110" s="20">
        <f t="shared" si="106"/>
        <v>45.021468665897743</v>
      </c>
      <c r="R1110" s="17">
        <f t="shared" si="107"/>
        <v>-0.10923295166385466</v>
      </c>
    </row>
    <row r="1111" spans="5:18" x14ac:dyDescent="0.2">
      <c r="E1111" s="26"/>
      <c r="F1111" t="s">
        <v>8219</v>
      </c>
      <c r="G1111" s="24">
        <v>63</v>
      </c>
      <c r="H1111" s="25">
        <f t="shared" si="102"/>
        <v>-131.42517162471395</v>
      </c>
      <c r="I1111" s="20">
        <f t="shared" si="103"/>
        <v>17272.575736585517</v>
      </c>
      <c r="K1111" s="17">
        <f t="shared" si="104"/>
        <v>-0.15566186213638447</v>
      </c>
      <c r="L1111" s="26"/>
      <c r="M1111" t="s">
        <v>8221</v>
      </c>
      <c r="N1111" s="24">
        <v>11</v>
      </c>
      <c r="O1111" s="25">
        <f t="shared" si="105"/>
        <v>-6.7098039215686285</v>
      </c>
      <c r="P1111" s="20">
        <f t="shared" si="106"/>
        <v>45.021468665897743</v>
      </c>
      <c r="R1111" s="17">
        <f t="shared" si="107"/>
        <v>-0.10923295166385466</v>
      </c>
    </row>
    <row r="1112" spans="5:18" x14ac:dyDescent="0.2">
      <c r="E1112" s="26"/>
      <c r="F1112" t="s">
        <v>8219</v>
      </c>
      <c r="G1112" s="24">
        <v>63</v>
      </c>
      <c r="H1112" s="25">
        <f t="shared" si="102"/>
        <v>-131.42517162471395</v>
      </c>
      <c r="I1112" s="20">
        <f t="shared" si="103"/>
        <v>17272.575736585517</v>
      </c>
      <c r="K1112" s="17">
        <f t="shared" si="104"/>
        <v>-0.15566186213638447</v>
      </c>
      <c r="L1112" s="26"/>
      <c r="M1112" t="s">
        <v>8221</v>
      </c>
      <c r="N1112" s="24">
        <v>11</v>
      </c>
      <c r="O1112" s="25">
        <f t="shared" si="105"/>
        <v>-6.7098039215686285</v>
      </c>
      <c r="P1112" s="20">
        <f t="shared" si="106"/>
        <v>45.021468665897743</v>
      </c>
      <c r="R1112" s="17">
        <f t="shared" si="107"/>
        <v>-0.10923295166385466</v>
      </c>
    </row>
    <row r="1113" spans="5:18" x14ac:dyDescent="0.2">
      <c r="E1113" s="26"/>
      <c r="F1113" t="s">
        <v>8219</v>
      </c>
      <c r="G1113" s="24">
        <v>63</v>
      </c>
      <c r="H1113" s="25">
        <f t="shared" si="102"/>
        <v>-131.42517162471395</v>
      </c>
      <c r="I1113" s="20">
        <f t="shared" si="103"/>
        <v>17272.575736585517</v>
      </c>
      <c r="K1113" s="17">
        <f t="shared" si="104"/>
        <v>-0.15566186213638447</v>
      </c>
      <c r="L1113" s="26"/>
      <c r="M1113" t="s">
        <v>8221</v>
      </c>
      <c r="N1113" s="24">
        <v>11</v>
      </c>
      <c r="O1113" s="25">
        <f t="shared" si="105"/>
        <v>-6.7098039215686285</v>
      </c>
      <c r="P1113" s="20">
        <f t="shared" si="106"/>
        <v>45.021468665897743</v>
      </c>
      <c r="R1113" s="17">
        <f t="shared" si="107"/>
        <v>-0.10923295166385466</v>
      </c>
    </row>
    <row r="1114" spans="5:18" x14ac:dyDescent="0.2">
      <c r="E1114" s="26"/>
      <c r="F1114" t="s">
        <v>8219</v>
      </c>
      <c r="G1114" s="24">
        <v>63</v>
      </c>
      <c r="H1114" s="25">
        <f t="shared" si="102"/>
        <v>-131.42517162471395</v>
      </c>
      <c r="I1114" s="20">
        <f t="shared" si="103"/>
        <v>17272.575736585517</v>
      </c>
      <c r="K1114" s="17">
        <f t="shared" si="104"/>
        <v>-0.15566186213638447</v>
      </c>
      <c r="L1114" s="26"/>
      <c r="M1114" t="s">
        <v>8221</v>
      </c>
      <c r="N1114" s="24">
        <v>11</v>
      </c>
      <c r="O1114" s="25">
        <f t="shared" si="105"/>
        <v>-6.7098039215686285</v>
      </c>
      <c r="P1114" s="20">
        <f t="shared" si="106"/>
        <v>45.021468665897743</v>
      </c>
      <c r="R1114" s="17">
        <f t="shared" si="107"/>
        <v>-0.10923295166385466</v>
      </c>
    </row>
    <row r="1115" spans="5:18" x14ac:dyDescent="0.2">
      <c r="E1115" s="26"/>
      <c r="F1115" t="s">
        <v>8219</v>
      </c>
      <c r="G1115" s="24">
        <v>63</v>
      </c>
      <c r="H1115" s="25">
        <f t="shared" si="102"/>
        <v>-131.42517162471395</v>
      </c>
      <c r="I1115" s="20">
        <f t="shared" si="103"/>
        <v>17272.575736585517</v>
      </c>
      <c r="K1115" s="17">
        <f t="shared" si="104"/>
        <v>-0.15566186213638447</v>
      </c>
      <c r="L1115" s="26"/>
      <c r="M1115" t="s">
        <v>8221</v>
      </c>
      <c r="N1115" s="24">
        <v>11</v>
      </c>
      <c r="O1115" s="25">
        <f t="shared" si="105"/>
        <v>-6.7098039215686285</v>
      </c>
      <c r="P1115" s="20">
        <f t="shared" si="106"/>
        <v>45.021468665897743</v>
      </c>
      <c r="R1115" s="17">
        <f t="shared" si="107"/>
        <v>-0.10923295166385466</v>
      </c>
    </row>
    <row r="1116" spans="5:18" x14ac:dyDescent="0.2">
      <c r="E1116" s="26"/>
      <c r="F1116" t="s">
        <v>8219</v>
      </c>
      <c r="G1116" s="24">
        <v>63</v>
      </c>
      <c r="H1116" s="25">
        <f t="shared" si="102"/>
        <v>-131.42517162471395</v>
      </c>
      <c r="I1116" s="20">
        <f t="shared" si="103"/>
        <v>17272.575736585517</v>
      </c>
      <c r="K1116" s="17">
        <f t="shared" si="104"/>
        <v>-0.15566186213638447</v>
      </c>
      <c r="L1116" s="26"/>
      <c r="M1116" t="s">
        <v>8221</v>
      </c>
      <c r="N1116" s="24">
        <v>11</v>
      </c>
      <c r="O1116" s="25">
        <f t="shared" si="105"/>
        <v>-6.7098039215686285</v>
      </c>
      <c r="P1116" s="20">
        <f t="shared" si="106"/>
        <v>45.021468665897743</v>
      </c>
      <c r="R1116" s="17">
        <f t="shared" si="107"/>
        <v>-0.10923295166385466</v>
      </c>
    </row>
    <row r="1117" spans="5:18" x14ac:dyDescent="0.2">
      <c r="E1117" s="26"/>
      <c r="F1117" t="s">
        <v>8219</v>
      </c>
      <c r="G1117" s="24">
        <v>63</v>
      </c>
      <c r="H1117" s="25">
        <f t="shared" si="102"/>
        <v>-131.42517162471395</v>
      </c>
      <c r="I1117" s="20">
        <f t="shared" si="103"/>
        <v>17272.575736585517</v>
      </c>
      <c r="K1117" s="17">
        <f t="shared" si="104"/>
        <v>-0.15566186213638447</v>
      </c>
      <c r="L1117" s="26"/>
      <c r="M1117" t="s">
        <v>8221</v>
      </c>
      <c r="N1117" s="24">
        <v>11</v>
      </c>
      <c r="O1117" s="25">
        <f t="shared" si="105"/>
        <v>-6.7098039215686285</v>
      </c>
      <c r="P1117" s="20">
        <f t="shared" si="106"/>
        <v>45.021468665897743</v>
      </c>
      <c r="R1117" s="17">
        <f t="shared" si="107"/>
        <v>-0.10923295166385466</v>
      </c>
    </row>
    <row r="1118" spans="5:18" x14ac:dyDescent="0.2">
      <c r="E1118" s="26"/>
      <c r="F1118" t="s">
        <v>8219</v>
      </c>
      <c r="G1118" s="24">
        <v>63</v>
      </c>
      <c r="H1118" s="25">
        <f t="shared" si="102"/>
        <v>-131.42517162471395</v>
      </c>
      <c r="I1118" s="20">
        <f t="shared" si="103"/>
        <v>17272.575736585517</v>
      </c>
      <c r="K1118" s="17">
        <f t="shared" si="104"/>
        <v>-0.15566186213638447</v>
      </c>
      <c r="L1118" s="26"/>
      <c r="M1118" t="s">
        <v>8221</v>
      </c>
      <c r="N1118" s="24">
        <v>11</v>
      </c>
      <c r="O1118" s="25">
        <f t="shared" si="105"/>
        <v>-6.7098039215686285</v>
      </c>
      <c r="P1118" s="20">
        <f t="shared" si="106"/>
        <v>45.021468665897743</v>
      </c>
      <c r="R1118" s="17">
        <f t="shared" si="107"/>
        <v>-0.10923295166385466</v>
      </c>
    </row>
    <row r="1119" spans="5:18" x14ac:dyDescent="0.2">
      <c r="E1119" s="26"/>
      <c r="F1119" t="s">
        <v>8219</v>
      </c>
      <c r="G1119" s="24">
        <v>63</v>
      </c>
      <c r="H1119" s="25">
        <f t="shared" si="102"/>
        <v>-131.42517162471395</v>
      </c>
      <c r="I1119" s="20">
        <f t="shared" si="103"/>
        <v>17272.575736585517</v>
      </c>
      <c r="K1119" s="17">
        <f t="shared" si="104"/>
        <v>-0.15566186213638447</v>
      </c>
      <c r="L1119" s="26"/>
      <c r="M1119" t="s">
        <v>8221</v>
      </c>
      <c r="N1119" s="24">
        <v>11</v>
      </c>
      <c r="O1119" s="25">
        <f t="shared" si="105"/>
        <v>-6.7098039215686285</v>
      </c>
      <c r="P1119" s="20">
        <f t="shared" si="106"/>
        <v>45.021468665897743</v>
      </c>
      <c r="R1119" s="17">
        <f t="shared" si="107"/>
        <v>-0.10923295166385466</v>
      </c>
    </row>
    <row r="1120" spans="5:18" x14ac:dyDescent="0.2">
      <c r="E1120" s="26"/>
      <c r="F1120" t="s">
        <v>8219</v>
      </c>
      <c r="G1120" s="24">
        <v>63</v>
      </c>
      <c r="H1120" s="25">
        <f t="shared" si="102"/>
        <v>-131.42517162471395</v>
      </c>
      <c r="I1120" s="20">
        <f t="shared" si="103"/>
        <v>17272.575736585517</v>
      </c>
      <c r="K1120" s="17">
        <f t="shared" si="104"/>
        <v>-0.15566186213638447</v>
      </c>
      <c r="L1120" s="26"/>
      <c r="M1120" t="s">
        <v>8221</v>
      </c>
      <c r="N1120" s="24">
        <v>11</v>
      </c>
      <c r="O1120" s="25">
        <f t="shared" si="105"/>
        <v>-6.7098039215686285</v>
      </c>
      <c r="P1120" s="20">
        <f t="shared" si="106"/>
        <v>45.021468665897743</v>
      </c>
      <c r="R1120" s="17">
        <f t="shared" si="107"/>
        <v>-0.10923295166385466</v>
      </c>
    </row>
    <row r="1121" spans="5:18" x14ac:dyDescent="0.2">
      <c r="E1121" s="26"/>
      <c r="F1121" t="s">
        <v>8219</v>
      </c>
      <c r="G1121" s="24">
        <v>63</v>
      </c>
      <c r="H1121" s="25">
        <f t="shared" si="102"/>
        <v>-131.42517162471395</v>
      </c>
      <c r="I1121" s="20">
        <f t="shared" si="103"/>
        <v>17272.575736585517</v>
      </c>
      <c r="K1121" s="17">
        <f t="shared" si="104"/>
        <v>-0.15566186213638447</v>
      </c>
      <c r="L1121" s="26"/>
      <c r="M1121" t="s">
        <v>8221</v>
      </c>
      <c r="N1121" s="24">
        <v>11</v>
      </c>
      <c r="O1121" s="25">
        <f t="shared" si="105"/>
        <v>-6.7098039215686285</v>
      </c>
      <c r="P1121" s="20">
        <f t="shared" si="106"/>
        <v>45.021468665897743</v>
      </c>
      <c r="R1121" s="17">
        <f t="shared" si="107"/>
        <v>-0.10923295166385466</v>
      </c>
    </row>
    <row r="1122" spans="5:18" x14ac:dyDescent="0.2">
      <c r="E1122" s="26"/>
      <c r="F1122" t="s">
        <v>8219</v>
      </c>
      <c r="G1122" s="24">
        <v>64</v>
      </c>
      <c r="H1122" s="25">
        <f t="shared" si="102"/>
        <v>-130.42517162471395</v>
      </c>
      <c r="I1122" s="20">
        <f t="shared" si="103"/>
        <v>17010.725393336092</v>
      </c>
      <c r="K1122" s="17">
        <f t="shared" si="104"/>
        <v>-0.15447744776422082</v>
      </c>
      <c r="L1122" s="26"/>
      <c r="M1122" t="s">
        <v>8221</v>
      </c>
      <c r="N1122" s="24">
        <v>11</v>
      </c>
      <c r="O1122" s="25">
        <f t="shared" si="105"/>
        <v>-6.7098039215686285</v>
      </c>
      <c r="P1122" s="20">
        <f t="shared" si="106"/>
        <v>45.021468665897743</v>
      </c>
      <c r="R1122" s="17">
        <f t="shared" si="107"/>
        <v>-0.10923295166385466</v>
      </c>
    </row>
    <row r="1123" spans="5:18" x14ac:dyDescent="0.2">
      <c r="E1123" s="26"/>
      <c r="F1123" t="s">
        <v>8219</v>
      </c>
      <c r="G1123" s="24">
        <v>64</v>
      </c>
      <c r="H1123" s="25">
        <f t="shared" si="102"/>
        <v>-130.42517162471395</v>
      </c>
      <c r="I1123" s="20">
        <f t="shared" si="103"/>
        <v>17010.725393336092</v>
      </c>
      <c r="K1123" s="17">
        <f t="shared" si="104"/>
        <v>-0.15447744776422082</v>
      </c>
      <c r="L1123" s="26"/>
      <c r="M1123" t="s">
        <v>8221</v>
      </c>
      <c r="N1123" s="24">
        <v>11</v>
      </c>
      <c r="O1123" s="25">
        <f t="shared" si="105"/>
        <v>-6.7098039215686285</v>
      </c>
      <c r="P1123" s="20">
        <f t="shared" si="106"/>
        <v>45.021468665897743</v>
      </c>
      <c r="R1123" s="17">
        <f t="shared" si="107"/>
        <v>-0.10923295166385466</v>
      </c>
    </row>
    <row r="1124" spans="5:18" x14ac:dyDescent="0.2">
      <c r="E1124" s="26"/>
      <c r="F1124" t="s">
        <v>8219</v>
      </c>
      <c r="G1124" s="24">
        <v>64</v>
      </c>
      <c r="H1124" s="25">
        <f t="shared" si="102"/>
        <v>-130.42517162471395</v>
      </c>
      <c r="I1124" s="20">
        <f t="shared" si="103"/>
        <v>17010.725393336092</v>
      </c>
      <c r="K1124" s="17">
        <f t="shared" si="104"/>
        <v>-0.15447744776422082</v>
      </c>
      <c r="L1124" s="26"/>
      <c r="M1124" t="s">
        <v>8221</v>
      </c>
      <c r="N1124" s="24">
        <v>11</v>
      </c>
      <c r="O1124" s="25">
        <f t="shared" si="105"/>
        <v>-6.7098039215686285</v>
      </c>
      <c r="P1124" s="20">
        <f t="shared" si="106"/>
        <v>45.021468665897743</v>
      </c>
      <c r="R1124" s="17">
        <f t="shared" si="107"/>
        <v>-0.10923295166385466</v>
      </c>
    </row>
    <row r="1125" spans="5:18" x14ac:dyDescent="0.2">
      <c r="E1125" s="26"/>
      <c r="F1125" t="s">
        <v>8219</v>
      </c>
      <c r="G1125" s="24">
        <v>64</v>
      </c>
      <c r="H1125" s="25">
        <f t="shared" si="102"/>
        <v>-130.42517162471395</v>
      </c>
      <c r="I1125" s="20">
        <f t="shared" si="103"/>
        <v>17010.725393336092</v>
      </c>
      <c r="K1125" s="17">
        <f t="shared" si="104"/>
        <v>-0.15447744776422082</v>
      </c>
      <c r="L1125" s="26"/>
      <c r="M1125" t="s">
        <v>8221</v>
      </c>
      <c r="N1125" s="24">
        <v>11</v>
      </c>
      <c r="O1125" s="25">
        <f t="shared" si="105"/>
        <v>-6.7098039215686285</v>
      </c>
      <c r="P1125" s="20">
        <f t="shared" si="106"/>
        <v>45.021468665897743</v>
      </c>
      <c r="R1125" s="17">
        <f t="shared" si="107"/>
        <v>-0.10923295166385466</v>
      </c>
    </row>
    <row r="1126" spans="5:18" x14ac:dyDescent="0.2">
      <c r="E1126" s="26"/>
      <c r="F1126" t="s">
        <v>8219</v>
      </c>
      <c r="G1126" s="24">
        <v>64</v>
      </c>
      <c r="H1126" s="25">
        <f t="shared" si="102"/>
        <v>-130.42517162471395</v>
      </c>
      <c r="I1126" s="20">
        <f t="shared" si="103"/>
        <v>17010.725393336092</v>
      </c>
      <c r="K1126" s="17">
        <f t="shared" si="104"/>
        <v>-0.15447744776422082</v>
      </c>
      <c r="L1126" s="26"/>
      <c r="M1126" t="s">
        <v>8221</v>
      </c>
      <c r="N1126" s="24">
        <v>11</v>
      </c>
      <c r="O1126" s="25">
        <f t="shared" si="105"/>
        <v>-6.7098039215686285</v>
      </c>
      <c r="P1126" s="20">
        <f t="shared" si="106"/>
        <v>45.021468665897743</v>
      </c>
      <c r="R1126" s="17">
        <f t="shared" si="107"/>
        <v>-0.10923295166385466</v>
      </c>
    </row>
    <row r="1127" spans="5:18" x14ac:dyDescent="0.2">
      <c r="E1127" s="26"/>
      <c r="F1127" t="s">
        <v>8219</v>
      </c>
      <c r="G1127" s="24">
        <v>64</v>
      </c>
      <c r="H1127" s="25">
        <f t="shared" si="102"/>
        <v>-130.42517162471395</v>
      </c>
      <c r="I1127" s="20">
        <f t="shared" si="103"/>
        <v>17010.725393336092</v>
      </c>
      <c r="K1127" s="17">
        <f t="shared" si="104"/>
        <v>-0.15447744776422082</v>
      </c>
      <c r="L1127" s="26"/>
      <c r="M1127" t="s">
        <v>8221</v>
      </c>
      <c r="N1127" s="24">
        <v>11</v>
      </c>
      <c r="O1127" s="25">
        <f t="shared" si="105"/>
        <v>-6.7098039215686285</v>
      </c>
      <c r="P1127" s="20">
        <f t="shared" si="106"/>
        <v>45.021468665897743</v>
      </c>
      <c r="R1127" s="17">
        <f t="shared" si="107"/>
        <v>-0.10923295166385466</v>
      </c>
    </row>
    <row r="1128" spans="5:18" x14ac:dyDescent="0.2">
      <c r="E1128" s="26"/>
      <c r="F1128" t="s">
        <v>8219</v>
      </c>
      <c r="G1128" s="24">
        <v>64</v>
      </c>
      <c r="H1128" s="25">
        <f t="shared" si="102"/>
        <v>-130.42517162471395</v>
      </c>
      <c r="I1128" s="20">
        <f t="shared" si="103"/>
        <v>17010.725393336092</v>
      </c>
      <c r="K1128" s="17">
        <f t="shared" si="104"/>
        <v>-0.15447744776422082</v>
      </c>
      <c r="L1128" s="26"/>
      <c r="M1128" t="s">
        <v>8221</v>
      </c>
      <c r="N1128" s="24">
        <v>11</v>
      </c>
      <c r="O1128" s="25">
        <f t="shared" si="105"/>
        <v>-6.7098039215686285</v>
      </c>
      <c r="P1128" s="20">
        <f t="shared" si="106"/>
        <v>45.021468665897743</v>
      </c>
      <c r="R1128" s="17">
        <f t="shared" si="107"/>
        <v>-0.10923295166385466</v>
      </c>
    </row>
    <row r="1129" spans="5:18" x14ac:dyDescent="0.2">
      <c r="E1129" s="26"/>
      <c r="F1129" t="s">
        <v>8219</v>
      </c>
      <c r="G1129" s="24">
        <v>64</v>
      </c>
      <c r="H1129" s="25">
        <f t="shared" si="102"/>
        <v>-130.42517162471395</v>
      </c>
      <c r="I1129" s="20">
        <f t="shared" si="103"/>
        <v>17010.725393336092</v>
      </c>
      <c r="K1129" s="17">
        <f t="shared" si="104"/>
        <v>-0.15447744776422082</v>
      </c>
      <c r="L1129" s="26"/>
      <c r="M1129" t="s">
        <v>8221</v>
      </c>
      <c r="N1129" s="24">
        <v>11</v>
      </c>
      <c r="O1129" s="25">
        <f t="shared" si="105"/>
        <v>-6.7098039215686285</v>
      </c>
      <c r="P1129" s="20">
        <f t="shared" si="106"/>
        <v>45.021468665897743</v>
      </c>
      <c r="R1129" s="17">
        <f t="shared" si="107"/>
        <v>-0.10923295166385466</v>
      </c>
    </row>
    <row r="1130" spans="5:18" x14ac:dyDescent="0.2">
      <c r="E1130" s="26"/>
      <c r="F1130" t="s">
        <v>8219</v>
      </c>
      <c r="G1130" s="24">
        <v>64</v>
      </c>
      <c r="H1130" s="25">
        <f t="shared" si="102"/>
        <v>-130.42517162471395</v>
      </c>
      <c r="I1130" s="20">
        <f t="shared" si="103"/>
        <v>17010.725393336092</v>
      </c>
      <c r="K1130" s="17">
        <f t="shared" si="104"/>
        <v>-0.15447744776422082</v>
      </c>
      <c r="L1130" s="26"/>
      <c r="M1130" t="s">
        <v>8221</v>
      </c>
      <c r="N1130" s="24">
        <v>12</v>
      </c>
      <c r="O1130" s="25">
        <f t="shared" si="105"/>
        <v>-5.7098039215686285</v>
      </c>
      <c r="P1130" s="20">
        <f t="shared" si="106"/>
        <v>32.601860822760486</v>
      </c>
      <c r="R1130" s="17">
        <f t="shared" si="107"/>
        <v>-9.2953347529264985E-2</v>
      </c>
    </row>
    <row r="1131" spans="5:18" x14ac:dyDescent="0.2">
      <c r="E1131" s="26"/>
      <c r="F1131" t="s">
        <v>8219</v>
      </c>
      <c r="G1131" s="24">
        <v>64</v>
      </c>
      <c r="H1131" s="25">
        <f t="shared" si="102"/>
        <v>-130.42517162471395</v>
      </c>
      <c r="I1131" s="20">
        <f t="shared" si="103"/>
        <v>17010.725393336092</v>
      </c>
      <c r="K1131" s="17">
        <f t="shared" si="104"/>
        <v>-0.15447744776422082</v>
      </c>
      <c r="L1131" s="26"/>
      <c r="M1131" t="s">
        <v>8221</v>
      </c>
      <c r="N1131" s="24">
        <v>12</v>
      </c>
      <c r="O1131" s="25">
        <f t="shared" si="105"/>
        <v>-5.7098039215686285</v>
      </c>
      <c r="P1131" s="20">
        <f t="shared" si="106"/>
        <v>32.601860822760486</v>
      </c>
      <c r="R1131" s="17">
        <f t="shared" si="107"/>
        <v>-9.2953347529264985E-2</v>
      </c>
    </row>
    <row r="1132" spans="5:18" x14ac:dyDescent="0.2">
      <c r="E1132" s="26"/>
      <c r="F1132" t="s">
        <v>8219</v>
      </c>
      <c r="G1132" s="24">
        <v>64</v>
      </c>
      <c r="H1132" s="25">
        <f t="shared" si="102"/>
        <v>-130.42517162471395</v>
      </c>
      <c r="I1132" s="20">
        <f t="shared" si="103"/>
        <v>17010.725393336092</v>
      </c>
      <c r="K1132" s="17">
        <f t="shared" si="104"/>
        <v>-0.15447744776422082</v>
      </c>
      <c r="L1132" s="26"/>
      <c r="M1132" t="s">
        <v>8221</v>
      </c>
      <c r="N1132" s="24">
        <v>12</v>
      </c>
      <c r="O1132" s="25">
        <f t="shared" si="105"/>
        <v>-5.7098039215686285</v>
      </c>
      <c r="P1132" s="20">
        <f t="shared" si="106"/>
        <v>32.601860822760486</v>
      </c>
      <c r="R1132" s="17">
        <f t="shared" si="107"/>
        <v>-9.2953347529264985E-2</v>
      </c>
    </row>
    <row r="1133" spans="5:18" x14ac:dyDescent="0.2">
      <c r="E1133" s="26"/>
      <c r="F1133" t="s">
        <v>8219</v>
      </c>
      <c r="G1133" s="24">
        <v>64</v>
      </c>
      <c r="H1133" s="25">
        <f t="shared" si="102"/>
        <v>-130.42517162471395</v>
      </c>
      <c r="I1133" s="20">
        <f t="shared" si="103"/>
        <v>17010.725393336092</v>
      </c>
      <c r="K1133" s="17">
        <f t="shared" si="104"/>
        <v>-0.15447744776422082</v>
      </c>
      <c r="L1133" s="26"/>
      <c r="M1133" t="s">
        <v>8221</v>
      </c>
      <c r="N1133" s="24">
        <v>12</v>
      </c>
      <c r="O1133" s="25">
        <f t="shared" si="105"/>
        <v>-5.7098039215686285</v>
      </c>
      <c r="P1133" s="20">
        <f t="shared" si="106"/>
        <v>32.601860822760486</v>
      </c>
      <c r="R1133" s="17">
        <f t="shared" si="107"/>
        <v>-9.2953347529264985E-2</v>
      </c>
    </row>
    <row r="1134" spans="5:18" x14ac:dyDescent="0.2">
      <c r="E1134" s="26"/>
      <c r="F1134" t="s">
        <v>8219</v>
      </c>
      <c r="G1134" s="24">
        <v>65</v>
      </c>
      <c r="H1134" s="25">
        <f t="shared" si="102"/>
        <v>-129.42517162471395</v>
      </c>
      <c r="I1134" s="20">
        <f t="shared" si="103"/>
        <v>16750.875050086663</v>
      </c>
      <c r="K1134" s="17">
        <f t="shared" si="104"/>
        <v>-0.15329303339205719</v>
      </c>
      <c r="L1134" s="26"/>
      <c r="M1134" t="s">
        <v>8221</v>
      </c>
      <c r="N1134" s="24">
        <v>12</v>
      </c>
      <c r="O1134" s="25">
        <f t="shared" si="105"/>
        <v>-5.7098039215686285</v>
      </c>
      <c r="P1134" s="20">
        <f t="shared" si="106"/>
        <v>32.601860822760486</v>
      </c>
      <c r="R1134" s="17">
        <f t="shared" si="107"/>
        <v>-9.2953347529264985E-2</v>
      </c>
    </row>
    <row r="1135" spans="5:18" x14ac:dyDescent="0.2">
      <c r="E1135" s="26"/>
      <c r="F1135" t="s">
        <v>8219</v>
      </c>
      <c r="G1135" s="24">
        <v>65</v>
      </c>
      <c r="H1135" s="25">
        <f t="shared" si="102"/>
        <v>-129.42517162471395</v>
      </c>
      <c r="I1135" s="20">
        <f t="shared" si="103"/>
        <v>16750.875050086663</v>
      </c>
      <c r="K1135" s="17">
        <f t="shared" si="104"/>
        <v>-0.15329303339205719</v>
      </c>
      <c r="L1135" s="26"/>
      <c r="M1135" t="s">
        <v>8221</v>
      </c>
      <c r="N1135" s="24">
        <v>12</v>
      </c>
      <c r="O1135" s="25">
        <f t="shared" si="105"/>
        <v>-5.7098039215686285</v>
      </c>
      <c r="P1135" s="20">
        <f t="shared" si="106"/>
        <v>32.601860822760486</v>
      </c>
      <c r="R1135" s="17">
        <f t="shared" si="107"/>
        <v>-9.2953347529264985E-2</v>
      </c>
    </row>
    <row r="1136" spans="5:18" x14ac:dyDescent="0.2">
      <c r="E1136" s="26"/>
      <c r="F1136" t="s">
        <v>8219</v>
      </c>
      <c r="G1136" s="24">
        <v>65</v>
      </c>
      <c r="H1136" s="25">
        <f t="shared" si="102"/>
        <v>-129.42517162471395</v>
      </c>
      <c r="I1136" s="20">
        <f t="shared" si="103"/>
        <v>16750.875050086663</v>
      </c>
      <c r="K1136" s="17">
        <f t="shared" si="104"/>
        <v>-0.15329303339205719</v>
      </c>
      <c r="L1136" s="26"/>
      <c r="M1136" t="s">
        <v>8221</v>
      </c>
      <c r="N1136" s="24">
        <v>12</v>
      </c>
      <c r="O1136" s="25">
        <f t="shared" si="105"/>
        <v>-5.7098039215686285</v>
      </c>
      <c r="P1136" s="20">
        <f t="shared" si="106"/>
        <v>32.601860822760486</v>
      </c>
      <c r="R1136" s="17">
        <f t="shared" si="107"/>
        <v>-9.2953347529264985E-2</v>
      </c>
    </row>
    <row r="1137" spans="5:18" x14ac:dyDescent="0.2">
      <c r="E1137" s="26"/>
      <c r="F1137" t="s">
        <v>8219</v>
      </c>
      <c r="G1137" s="24">
        <v>65</v>
      </c>
      <c r="H1137" s="25">
        <f t="shared" si="102"/>
        <v>-129.42517162471395</v>
      </c>
      <c r="I1137" s="20">
        <f t="shared" si="103"/>
        <v>16750.875050086663</v>
      </c>
      <c r="K1137" s="17">
        <f t="shared" si="104"/>
        <v>-0.15329303339205719</v>
      </c>
      <c r="L1137" s="26"/>
      <c r="M1137" t="s">
        <v>8221</v>
      </c>
      <c r="N1137" s="24">
        <v>12</v>
      </c>
      <c r="O1137" s="25">
        <f t="shared" si="105"/>
        <v>-5.7098039215686285</v>
      </c>
      <c r="P1137" s="20">
        <f t="shared" si="106"/>
        <v>32.601860822760486</v>
      </c>
      <c r="R1137" s="17">
        <f t="shared" si="107"/>
        <v>-9.2953347529264985E-2</v>
      </c>
    </row>
    <row r="1138" spans="5:18" x14ac:dyDescent="0.2">
      <c r="E1138" s="26"/>
      <c r="F1138" t="s">
        <v>8219</v>
      </c>
      <c r="G1138" s="24">
        <v>65</v>
      </c>
      <c r="H1138" s="25">
        <f t="shared" si="102"/>
        <v>-129.42517162471395</v>
      </c>
      <c r="I1138" s="20">
        <f t="shared" si="103"/>
        <v>16750.875050086663</v>
      </c>
      <c r="K1138" s="17">
        <f t="shared" si="104"/>
        <v>-0.15329303339205719</v>
      </c>
      <c r="L1138" s="26"/>
      <c r="M1138" t="s">
        <v>8221</v>
      </c>
      <c r="N1138" s="24">
        <v>12</v>
      </c>
      <c r="O1138" s="25">
        <f t="shared" si="105"/>
        <v>-5.7098039215686285</v>
      </c>
      <c r="P1138" s="20">
        <f t="shared" si="106"/>
        <v>32.601860822760486</v>
      </c>
      <c r="R1138" s="17">
        <f t="shared" si="107"/>
        <v>-9.2953347529264985E-2</v>
      </c>
    </row>
    <row r="1139" spans="5:18" x14ac:dyDescent="0.2">
      <c r="E1139" s="26"/>
      <c r="F1139" t="s">
        <v>8219</v>
      </c>
      <c r="G1139" s="24">
        <v>65</v>
      </c>
      <c r="H1139" s="25">
        <f t="shared" si="102"/>
        <v>-129.42517162471395</v>
      </c>
      <c r="I1139" s="20">
        <f t="shared" si="103"/>
        <v>16750.875050086663</v>
      </c>
      <c r="K1139" s="17">
        <f t="shared" si="104"/>
        <v>-0.15329303339205719</v>
      </c>
      <c r="L1139" s="26"/>
      <c r="M1139" t="s">
        <v>8221</v>
      </c>
      <c r="N1139" s="24">
        <v>12</v>
      </c>
      <c r="O1139" s="25">
        <f t="shared" si="105"/>
        <v>-5.7098039215686285</v>
      </c>
      <c r="P1139" s="20">
        <f t="shared" si="106"/>
        <v>32.601860822760486</v>
      </c>
      <c r="R1139" s="17">
        <f t="shared" si="107"/>
        <v>-9.2953347529264985E-2</v>
      </c>
    </row>
    <row r="1140" spans="5:18" x14ac:dyDescent="0.2">
      <c r="E1140" s="26"/>
      <c r="F1140" t="s">
        <v>8219</v>
      </c>
      <c r="G1140" s="24">
        <v>65</v>
      </c>
      <c r="H1140" s="25">
        <f t="shared" si="102"/>
        <v>-129.42517162471395</v>
      </c>
      <c r="I1140" s="20">
        <f t="shared" si="103"/>
        <v>16750.875050086663</v>
      </c>
      <c r="K1140" s="17">
        <f t="shared" si="104"/>
        <v>-0.15329303339205719</v>
      </c>
      <c r="L1140" s="26"/>
      <c r="M1140" t="s">
        <v>8221</v>
      </c>
      <c r="N1140" s="24">
        <v>12</v>
      </c>
      <c r="O1140" s="25">
        <f t="shared" si="105"/>
        <v>-5.7098039215686285</v>
      </c>
      <c r="P1140" s="20">
        <f t="shared" si="106"/>
        <v>32.601860822760486</v>
      </c>
      <c r="R1140" s="17">
        <f t="shared" si="107"/>
        <v>-9.2953347529264985E-2</v>
      </c>
    </row>
    <row r="1141" spans="5:18" x14ac:dyDescent="0.2">
      <c r="E1141" s="26"/>
      <c r="F1141" t="s">
        <v>8219</v>
      </c>
      <c r="G1141" s="24">
        <v>65</v>
      </c>
      <c r="H1141" s="25">
        <f t="shared" si="102"/>
        <v>-129.42517162471395</v>
      </c>
      <c r="I1141" s="20">
        <f t="shared" si="103"/>
        <v>16750.875050086663</v>
      </c>
      <c r="K1141" s="17">
        <f t="shared" si="104"/>
        <v>-0.15329303339205719</v>
      </c>
      <c r="L1141" s="26"/>
      <c r="M1141" t="s">
        <v>8221</v>
      </c>
      <c r="N1141" s="24">
        <v>12</v>
      </c>
      <c r="O1141" s="25">
        <f t="shared" si="105"/>
        <v>-5.7098039215686285</v>
      </c>
      <c r="P1141" s="20">
        <f t="shared" si="106"/>
        <v>32.601860822760486</v>
      </c>
      <c r="R1141" s="17">
        <f t="shared" si="107"/>
        <v>-9.2953347529264985E-2</v>
      </c>
    </row>
    <row r="1142" spans="5:18" x14ac:dyDescent="0.2">
      <c r="E1142" s="26"/>
      <c r="F1142" t="s">
        <v>8219</v>
      </c>
      <c r="G1142" s="24">
        <v>65</v>
      </c>
      <c r="H1142" s="25">
        <f t="shared" si="102"/>
        <v>-129.42517162471395</v>
      </c>
      <c r="I1142" s="20">
        <f t="shared" si="103"/>
        <v>16750.875050086663</v>
      </c>
      <c r="K1142" s="17">
        <f t="shared" si="104"/>
        <v>-0.15329303339205719</v>
      </c>
      <c r="L1142" s="26"/>
      <c r="M1142" t="s">
        <v>8221</v>
      </c>
      <c r="N1142" s="24">
        <v>12</v>
      </c>
      <c r="O1142" s="25">
        <f t="shared" si="105"/>
        <v>-5.7098039215686285</v>
      </c>
      <c r="P1142" s="20">
        <f t="shared" si="106"/>
        <v>32.601860822760486</v>
      </c>
      <c r="R1142" s="17">
        <f t="shared" si="107"/>
        <v>-9.2953347529264985E-2</v>
      </c>
    </row>
    <row r="1143" spans="5:18" x14ac:dyDescent="0.2">
      <c r="E1143" s="26"/>
      <c r="F1143" t="s">
        <v>8219</v>
      </c>
      <c r="G1143" s="24">
        <v>65</v>
      </c>
      <c r="H1143" s="25">
        <f t="shared" si="102"/>
        <v>-129.42517162471395</v>
      </c>
      <c r="I1143" s="20">
        <f t="shared" si="103"/>
        <v>16750.875050086663</v>
      </c>
      <c r="K1143" s="17">
        <f t="shared" si="104"/>
        <v>-0.15329303339205719</v>
      </c>
      <c r="L1143" s="26"/>
      <c r="M1143" t="s">
        <v>8221</v>
      </c>
      <c r="N1143" s="24">
        <v>12</v>
      </c>
      <c r="O1143" s="25">
        <f t="shared" si="105"/>
        <v>-5.7098039215686285</v>
      </c>
      <c r="P1143" s="20">
        <f t="shared" si="106"/>
        <v>32.601860822760486</v>
      </c>
      <c r="R1143" s="17">
        <f t="shared" si="107"/>
        <v>-9.2953347529264985E-2</v>
      </c>
    </row>
    <row r="1144" spans="5:18" x14ac:dyDescent="0.2">
      <c r="E1144" s="26"/>
      <c r="F1144" t="s">
        <v>8219</v>
      </c>
      <c r="G1144" s="24">
        <v>65</v>
      </c>
      <c r="H1144" s="25">
        <f t="shared" si="102"/>
        <v>-129.42517162471395</v>
      </c>
      <c r="I1144" s="20">
        <f t="shared" si="103"/>
        <v>16750.875050086663</v>
      </c>
      <c r="K1144" s="17">
        <f t="shared" si="104"/>
        <v>-0.15329303339205719</v>
      </c>
      <c r="L1144" s="26"/>
      <c r="M1144" t="s">
        <v>8221</v>
      </c>
      <c r="N1144" s="24">
        <v>12</v>
      </c>
      <c r="O1144" s="25">
        <f t="shared" si="105"/>
        <v>-5.7098039215686285</v>
      </c>
      <c r="P1144" s="20">
        <f t="shared" si="106"/>
        <v>32.601860822760486</v>
      </c>
      <c r="R1144" s="17">
        <f t="shared" si="107"/>
        <v>-9.2953347529264985E-2</v>
      </c>
    </row>
    <row r="1145" spans="5:18" x14ac:dyDescent="0.2">
      <c r="E1145" s="26"/>
      <c r="F1145" t="s">
        <v>8219</v>
      </c>
      <c r="G1145" s="24">
        <v>65</v>
      </c>
      <c r="H1145" s="25">
        <f t="shared" si="102"/>
        <v>-129.42517162471395</v>
      </c>
      <c r="I1145" s="20">
        <f t="shared" si="103"/>
        <v>16750.875050086663</v>
      </c>
      <c r="K1145" s="17">
        <f t="shared" si="104"/>
        <v>-0.15329303339205719</v>
      </c>
      <c r="L1145" s="26"/>
      <c r="M1145" t="s">
        <v>8221</v>
      </c>
      <c r="N1145" s="24">
        <v>12</v>
      </c>
      <c r="O1145" s="25">
        <f t="shared" si="105"/>
        <v>-5.7098039215686285</v>
      </c>
      <c r="P1145" s="20">
        <f t="shared" si="106"/>
        <v>32.601860822760486</v>
      </c>
      <c r="R1145" s="17">
        <f t="shared" si="107"/>
        <v>-9.2953347529264985E-2</v>
      </c>
    </row>
    <row r="1146" spans="5:18" x14ac:dyDescent="0.2">
      <c r="E1146" s="26"/>
      <c r="F1146" t="s">
        <v>8219</v>
      </c>
      <c r="G1146" s="24">
        <v>66</v>
      </c>
      <c r="H1146" s="25">
        <f t="shared" si="102"/>
        <v>-128.42517162471395</v>
      </c>
      <c r="I1146" s="20">
        <f t="shared" si="103"/>
        <v>16493.024706837234</v>
      </c>
      <c r="K1146" s="17">
        <f t="shared" si="104"/>
        <v>-0.15210861901989353</v>
      </c>
      <c r="L1146" s="26"/>
      <c r="M1146" t="s">
        <v>8221</v>
      </c>
      <c r="N1146" s="24">
        <v>12</v>
      </c>
      <c r="O1146" s="25">
        <f t="shared" si="105"/>
        <v>-5.7098039215686285</v>
      </c>
      <c r="P1146" s="20">
        <f t="shared" si="106"/>
        <v>32.601860822760486</v>
      </c>
      <c r="R1146" s="17">
        <f t="shared" si="107"/>
        <v>-9.2953347529264985E-2</v>
      </c>
    </row>
    <row r="1147" spans="5:18" x14ac:dyDescent="0.2">
      <c r="E1147" s="26"/>
      <c r="F1147" t="s">
        <v>8219</v>
      </c>
      <c r="G1147" s="24">
        <v>66</v>
      </c>
      <c r="H1147" s="25">
        <f t="shared" si="102"/>
        <v>-128.42517162471395</v>
      </c>
      <c r="I1147" s="20">
        <f t="shared" si="103"/>
        <v>16493.024706837234</v>
      </c>
      <c r="K1147" s="17">
        <f t="shared" si="104"/>
        <v>-0.15210861901989353</v>
      </c>
      <c r="L1147" s="26"/>
      <c r="M1147" t="s">
        <v>8221</v>
      </c>
      <c r="N1147" s="24">
        <v>12</v>
      </c>
      <c r="O1147" s="25">
        <f t="shared" si="105"/>
        <v>-5.7098039215686285</v>
      </c>
      <c r="P1147" s="20">
        <f t="shared" si="106"/>
        <v>32.601860822760486</v>
      </c>
      <c r="R1147" s="17">
        <f t="shared" si="107"/>
        <v>-9.2953347529264985E-2</v>
      </c>
    </row>
    <row r="1148" spans="5:18" x14ac:dyDescent="0.2">
      <c r="E1148" s="26"/>
      <c r="F1148" t="s">
        <v>8219</v>
      </c>
      <c r="G1148" s="24">
        <v>66</v>
      </c>
      <c r="H1148" s="25">
        <f t="shared" si="102"/>
        <v>-128.42517162471395</v>
      </c>
      <c r="I1148" s="20">
        <f t="shared" si="103"/>
        <v>16493.024706837234</v>
      </c>
      <c r="K1148" s="17">
        <f t="shared" si="104"/>
        <v>-0.15210861901989353</v>
      </c>
      <c r="L1148" s="26"/>
      <c r="M1148" t="s">
        <v>8221</v>
      </c>
      <c r="N1148" s="24">
        <v>12</v>
      </c>
      <c r="O1148" s="25">
        <f t="shared" si="105"/>
        <v>-5.7098039215686285</v>
      </c>
      <c r="P1148" s="20">
        <f t="shared" si="106"/>
        <v>32.601860822760486</v>
      </c>
      <c r="R1148" s="17">
        <f t="shared" si="107"/>
        <v>-9.2953347529264985E-2</v>
      </c>
    </row>
    <row r="1149" spans="5:18" x14ac:dyDescent="0.2">
      <c r="E1149" s="26"/>
      <c r="F1149" t="s">
        <v>8219</v>
      </c>
      <c r="G1149" s="24">
        <v>66</v>
      </c>
      <c r="H1149" s="25">
        <f t="shared" si="102"/>
        <v>-128.42517162471395</v>
      </c>
      <c r="I1149" s="20">
        <f t="shared" si="103"/>
        <v>16493.024706837234</v>
      </c>
      <c r="K1149" s="17">
        <f t="shared" si="104"/>
        <v>-0.15210861901989353</v>
      </c>
      <c r="L1149" s="26"/>
      <c r="M1149" t="s">
        <v>8221</v>
      </c>
      <c r="N1149" s="24">
        <v>12</v>
      </c>
      <c r="O1149" s="25">
        <f t="shared" si="105"/>
        <v>-5.7098039215686285</v>
      </c>
      <c r="P1149" s="20">
        <f t="shared" si="106"/>
        <v>32.601860822760486</v>
      </c>
      <c r="R1149" s="17">
        <f t="shared" si="107"/>
        <v>-9.2953347529264985E-2</v>
      </c>
    </row>
    <row r="1150" spans="5:18" x14ac:dyDescent="0.2">
      <c r="E1150" s="26"/>
      <c r="F1150" t="s">
        <v>8219</v>
      </c>
      <c r="G1150" s="24">
        <v>66</v>
      </c>
      <c r="H1150" s="25">
        <f t="shared" si="102"/>
        <v>-128.42517162471395</v>
      </c>
      <c r="I1150" s="20">
        <f t="shared" si="103"/>
        <v>16493.024706837234</v>
      </c>
      <c r="K1150" s="17">
        <f t="shared" si="104"/>
        <v>-0.15210861901989353</v>
      </c>
      <c r="L1150" s="26"/>
      <c r="M1150" t="s">
        <v>8221</v>
      </c>
      <c r="N1150" s="24">
        <v>12</v>
      </c>
      <c r="O1150" s="25">
        <f t="shared" si="105"/>
        <v>-5.7098039215686285</v>
      </c>
      <c r="P1150" s="20">
        <f t="shared" si="106"/>
        <v>32.601860822760486</v>
      </c>
      <c r="R1150" s="17">
        <f t="shared" si="107"/>
        <v>-9.2953347529264985E-2</v>
      </c>
    </row>
    <row r="1151" spans="5:18" x14ac:dyDescent="0.2">
      <c r="E1151" s="26"/>
      <c r="F1151" t="s">
        <v>8219</v>
      </c>
      <c r="G1151" s="24">
        <v>66</v>
      </c>
      <c r="H1151" s="25">
        <f t="shared" si="102"/>
        <v>-128.42517162471395</v>
      </c>
      <c r="I1151" s="20">
        <f t="shared" si="103"/>
        <v>16493.024706837234</v>
      </c>
      <c r="K1151" s="17">
        <f t="shared" si="104"/>
        <v>-0.15210861901989353</v>
      </c>
      <c r="L1151" s="26"/>
      <c r="M1151" t="s">
        <v>8221</v>
      </c>
      <c r="N1151" s="24">
        <v>12</v>
      </c>
      <c r="O1151" s="25">
        <f t="shared" si="105"/>
        <v>-5.7098039215686285</v>
      </c>
      <c r="P1151" s="20">
        <f t="shared" si="106"/>
        <v>32.601860822760486</v>
      </c>
      <c r="R1151" s="17">
        <f t="shared" si="107"/>
        <v>-9.2953347529264985E-2</v>
      </c>
    </row>
    <row r="1152" spans="5:18" x14ac:dyDescent="0.2">
      <c r="E1152" s="26"/>
      <c r="F1152" t="s">
        <v>8219</v>
      </c>
      <c r="G1152" s="24">
        <v>66</v>
      </c>
      <c r="H1152" s="25">
        <f t="shared" si="102"/>
        <v>-128.42517162471395</v>
      </c>
      <c r="I1152" s="20">
        <f t="shared" si="103"/>
        <v>16493.024706837234</v>
      </c>
      <c r="K1152" s="17">
        <f t="shared" si="104"/>
        <v>-0.15210861901989353</v>
      </c>
      <c r="L1152" s="26"/>
      <c r="M1152" t="s">
        <v>8221</v>
      </c>
      <c r="N1152" s="24">
        <v>12</v>
      </c>
      <c r="O1152" s="25">
        <f t="shared" si="105"/>
        <v>-5.7098039215686285</v>
      </c>
      <c r="P1152" s="20">
        <f t="shared" si="106"/>
        <v>32.601860822760486</v>
      </c>
      <c r="R1152" s="17">
        <f t="shared" si="107"/>
        <v>-9.2953347529264985E-2</v>
      </c>
    </row>
    <row r="1153" spans="5:18" x14ac:dyDescent="0.2">
      <c r="E1153" s="26"/>
      <c r="F1153" t="s">
        <v>8219</v>
      </c>
      <c r="G1153" s="24">
        <v>66</v>
      </c>
      <c r="H1153" s="25">
        <f t="shared" si="102"/>
        <v>-128.42517162471395</v>
      </c>
      <c r="I1153" s="20">
        <f t="shared" si="103"/>
        <v>16493.024706837234</v>
      </c>
      <c r="K1153" s="17">
        <f t="shared" si="104"/>
        <v>-0.15210861901989353</v>
      </c>
      <c r="L1153" s="26"/>
      <c r="M1153" t="s">
        <v>8221</v>
      </c>
      <c r="N1153" s="24">
        <v>12</v>
      </c>
      <c r="O1153" s="25">
        <f t="shared" si="105"/>
        <v>-5.7098039215686285</v>
      </c>
      <c r="P1153" s="20">
        <f t="shared" si="106"/>
        <v>32.601860822760486</v>
      </c>
      <c r="R1153" s="17">
        <f t="shared" si="107"/>
        <v>-9.2953347529264985E-2</v>
      </c>
    </row>
    <row r="1154" spans="5:18" x14ac:dyDescent="0.2">
      <c r="E1154" s="26"/>
      <c r="F1154" t="s">
        <v>8219</v>
      </c>
      <c r="G1154" s="24">
        <v>67</v>
      </c>
      <c r="H1154" s="25">
        <f t="shared" si="102"/>
        <v>-127.42517162471395</v>
      </c>
      <c r="I1154" s="20">
        <f t="shared" si="103"/>
        <v>16237.174363587807</v>
      </c>
      <c r="K1154" s="17">
        <f t="shared" si="104"/>
        <v>-0.1509242046477299</v>
      </c>
      <c r="L1154" s="26"/>
      <c r="M1154" t="s">
        <v>8221</v>
      </c>
      <c r="N1154" s="24">
        <v>12</v>
      </c>
      <c r="O1154" s="25">
        <f t="shared" si="105"/>
        <v>-5.7098039215686285</v>
      </c>
      <c r="P1154" s="20">
        <f t="shared" si="106"/>
        <v>32.601860822760486</v>
      </c>
      <c r="R1154" s="17">
        <f t="shared" si="107"/>
        <v>-9.2953347529264985E-2</v>
      </c>
    </row>
    <row r="1155" spans="5:18" x14ac:dyDescent="0.2">
      <c r="E1155" s="26"/>
      <c r="F1155" t="s">
        <v>8219</v>
      </c>
      <c r="G1155" s="24">
        <v>67</v>
      </c>
      <c r="H1155" s="25">
        <f t="shared" ref="H1155:H1218" si="108">G1155-$B$3</f>
        <v>-127.42517162471395</v>
      </c>
      <c r="I1155" s="20">
        <f t="shared" ref="I1155:I1218" si="109">POWER(H1155,2)</f>
        <v>16237.174363587807</v>
      </c>
      <c r="K1155" s="17">
        <f t="shared" ref="K1155:K1218" si="110">(G1155-$B$3)/$B$8</f>
        <v>-0.1509242046477299</v>
      </c>
      <c r="L1155" s="26"/>
      <c r="M1155" t="s">
        <v>8221</v>
      </c>
      <c r="N1155" s="24">
        <v>12</v>
      </c>
      <c r="O1155" s="25">
        <f t="shared" ref="O1155:O1218" si="111">N1155-$C$3</f>
        <v>-5.7098039215686285</v>
      </c>
      <c r="P1155" s="20">
        <f t="shared" ref="P1155:P1218" si="112">POWER(O1155,2)</f>
        <v>32.601860822760486</v>
      </c>
      <c r="R1155" s="17">
        <f t="shared" ref="R1155:R1218" si="113">(N1155-$C$3)/$C$8</f>
        <v>-9.2953347529264985E-2</v>
      </c>
    </row>
    <row r="1156" spans="5:18" x14ac:dyDescent="0.2">
      <c r="E1156" s="26"/>
      <c r="F1156" t="s">
        <v>8219</v>
      </c>
      <c r="G1156" s="24">
        <v>67</v>
      </c>
      <c r="H1156" s="25">
        <f t="shared" si="108"/>
        <v>-127.42517162471395</v>
      </c>
      <c r="I1156" s="20">
        <f t="shared" si="109"/>
        <v>16237.174363587807</v>
      </c>
      <c r="K1156" s="17">
        <f t="shared" si="110"/>
        <v>-0.1509242046477299</v>
      </c>
      <c r="L1156" s="26"/>
      <c r="M1156" t="s">
        <v>8221</v>
      </c>
      <c r="N1156" s="24">
        <v>12</v>
      </c>
      <c r="O1156" s="25">
        <f t="shared" si="111"/>
        <v>-5.7098039215686285</v>
      </c>
      <c r="P1156" s="20">
        <f t="shared" si="112"/>
        <v>32.601860822760486</v>
      </c>
      <c r="R1156" s="17">
        <f t="shared" si="113"/>
        <v>-9.2953347529264985E-2</v>
      </c>
    </row>
    <row r="1157" spans="5:18" x14ac:dyDescent="0.2">
      <c r="E1157" s="26"/>
      <c r="F1157" t="s">
        <v>8219</v>
      </c>
      <c r="G1157" s="24">
        <v>67</v>
      </c>
      <c r="H1157" s="25">
        <f t="shared" si="108"/>
        <v>-127.42517162471395</v>
      </c>
      <c r="I1157" s="20">
        <f t="shared" si="109"/>
        <v>16237.174363587807</v>
      </c>
      <c r="K1157" s="17">
        <f t="shared" si="110"/>
        <v>-0.1509242046477299</v>
      </c>
      <c r="L1157" s="26"/>
      <c r="M1157" t="s">
        <v>8221</v>
      </c>
      <c r="N1157" s="24">
        <v>12</v>
      </c>
      <c r="O1157" s="25">
        <f t="shared" si="111"/>
        <v>-5.7098039215686285</v>
      </c>
      <c r="P1157" s="20">
        <f t="shared" si="112"/>
        <v>32.601860822760486</v>
      </c>
      <c r="R1157" s="17">
        <f t="shared" si="113"/>
        <v>-9.2953347529264985E-2</v>
      </c>
    </row>
    <row r="1158" spans="5:18" x14ac:dyDescent="0.2">
      <c r="E1158" s="26"/>
      <c r="F1158" t="s">
        <v>8219</v>
      </c>
      <c r="G1158" s="24">
        <v>67</v>
      </c>
      <c r="H1158" s="25">
        <f t="shared" si="108"/>
        <v>-127.42517162471395</v>
      </c>
      <c r="I1158" s="20">
        <f t="shared" si="109"/>
        <v>16237.174363587807</v>
      </c>
      <c r="K1158" s="17">
        <f t="shared" si="110"/>
        <v>-0.1509242046477299</v>
      </c>
      <c r="L1158" s="26"/>
      <c r="M1158" t="s">
        <v>8221</v>
      </c>
      <c r="N1158" s="24">
        <v>12</v>
      </c>
      <c r="O1158" s="25">
        <f t="shared" si="111"/>
        <v>-5.7098039215686285</v>
      </c>
      <c r="P1158" s="20">
        <f t="shared" si="112"/>
        <v>32.601860822760486</v>
      </c>
      <c r="R1158" s="17">
        <f t="shared" si="113"/>
        <v>-9.2953347529264985E-2</v>
      </c>
    </row>
    <row r="1159" spans="5:18" x14ac:dyDescent="0.2">
      <c r="E1159" s="26"/>
      <c r="F1159" t="s">
        <v>8219</v>
      </c>
      <c r="G1159" s="24">
        <v>67</v>
      </c>
      <c r="H1159" s="25">
        <f t="shared" si="108"/>
        <v>-127.42517162471395</v>
      </c>
      <c r="I1159" s="20">
        <f t="shared" si="109"/>
        <v>16237.174363587807</v>
      </c>
      <c r="K1159" s="17">
        <f t="shared" si="110"/>
        <v>-0.1509242046477299</v>
      </c>
      <c r="L1159" s="26"/>
      <c r="M1159" t="s">
        <v>8221</v>
      </c>
      <c r="N1159" s="24">
        <v>12</v>
      </c>
      <c r="O1159" s="25">
        <f t="shared" si="111"/>
        <v>-5.7098039215686285</v>
      </c>
      <c r="P1159" s="20">
        <f t="shared" si="112"/>
        <v>32.601860822760486</v>
      </c>
      <c r="R1159" s="17">
        <f t="shared" si="113"/>
        <v>-9.2953347529264985E-2</v>
      </c>
    </row>
    <row r="1160" spans="5:18" x14ac:dyDescent="0.2">
      <c r="E1160" s="26"/>
      <c r="F1160" t="s">
        <v>8219</v>
      </c>
      <c r="G1160" s="24">
        <v>67</v>
      </c>
      <c r="H1160" s="25">
        <f t="shared" si="108"/>
        <v>-127.42517162471395</v>
      </c>
      <c r="I1160" s="20">
        <f t="shared" si="109"/>
        <v>16237.174363587807</v>
      </c>
      <c r="K1160" s="17">
        <f t="shared" si="110"/>
        <v>-0.1509242046477299</v>
      </c>
      <c r="L1160" s="26"/>
      <c r="M1160" t="s">
        <v>8221</v>
      </c>
      <c r="N1160" s="24">
        <v>12</v>
      </c>
      <c r="O1160" s="25">
        <f t="shared" si="111"/>
        <v>-5.7098039215686285</v>
      </c>
      <c r="P1160" s="20">
        <f t="shared" si="112"/>
        <v>32.601860822760486</v>
      </c>
      <c r="R1160" s="17">
        <f t="shared" si="113"/>
        <v>-9.2953347529264985E-2</v>
      </c>
    </row>
    <row r="1161" spans="5:18" x14ac:dyDescent="0.2">
      <c r="E1161" s="26"/>
      <c r="F1161" t="s">
        <v>8219</v>
      </c>
      <c r="G1161" s="24">
        <v>67</v>
      </c>
      <c r="H1161" s="25">
        <f t="shared" si="108"/>
        <v>-127.42517162471395</v>
      </c>
      <c r="I1161" s="20">
        <f t="shared" si="109"/>
        <v>16237.174363587807</v>
      </c>
      <c r="K1161" s="17">
        <f t="shared" si="110"/>
        <v>-0.1509242046477299</v>
      </c>
      <c r="L1161" s="26"/>
      <c r="M1161" t="s">
        <v>8221</v>
      </c>
      <c r="N1161" s="24">
        <v>13</v>
      </c>
      <c r="O1161" s="25">
        <f t="shared" si="111"/>
        <v>-4.7098039215686285</v>
      </c>
      <c r="P1161" s="20">
        <f t="shared" si="112"/>
        <v>22.182252979623232</v>
      </c>
      <c r="R1161" s="17">
        <f t="shared" si="113"/>
        <v>-7.6673743394675309E-2</v>
      </c>
    </row>
    <row r="1162" spans="5:18" x14ac:dyDescent="0.2">
      <c r="E1162" s="26"/>
      <c r="F1162" t="s">
        <v>8219</v>
      </c>
      <c r="G1162" s="24">
        <v>67</v>
      </c>
      <c r="H1162" s="25">
        <f t="shared" si="108"/>
        <v>-127.42517162471395</v>
      </c>
      <c r="I1162" s="20">
        <f t="shared" si="109"/>
        <v>16237.174363587807</v>
      </c>
      <c r="K1162" s="17">
        <f t="shared" si="110"/>
        <v>-0.1509242046477299</v>
      </c>
      <c r="L1162" s="26"/>
      <c r="M1162" t="s">
        <v>8221</v>
      </c>
      <c r="N1162" s="24">
        <v>13</v>
      </c>
      <c r="O1162" s="25">
        <f t="shared" si="111"/>
        <v>-4.7098039215686285</v>
      </c>
      <c r="P1162" s="20">
        <f t="shared" si="112"/>
        <v>22.182252979623232</v>
      </c>
      <c r="R1162" s="17">
        <f t="shared" si="113"/>
        <v>-7.6673743394675309E-2</v>
      </c>
    </row>
    <row r="1163" spans="5:18" x14ac:dyDescent="0.2">
      <c r="E1163" s="26"/>
      <c r="F1163" t="s">
        <v>8219</v>
      </c>
      <c r="G1163" s="24">
        <v>68</v>
      </c>
      <c r="H1163" s="25">
        <f t="shared" si="108"/>
        <v>-126.42517162471395</v>
      </c>
      <c r="I1163" s="20">
        <f t="shared" si="109"/>
        <v>15983.324020338378</v>
      </c>
      <c r="K1163" s="17">
        <f t="shared" si="110"/>
        <v>-0.14973979027556625</v>
      </c>
      <c r="L1163" s="26"/>
      <c r="M1163" t="s">
        <v>8221</v>
      </c>
      <c r="N1163" s="24">
        <v>13</v>
      </c>
      <c r="O1163" s="25">
        <f t="shared" si="111"/>
        <v>-4.7098039215686285</v>
      </c>
      <c r="P1163" s="20">
        <f t="shared" si="112"/>
        <v>22.182252979623232</v>
      </c>
      <c r="R1163" s="17">
        <f t="shared" si="113"/>
        <v>-7.6673743394675309E-2</v>
      </c>
    </row>
    <row r="1164" spans="5:18" x14ac:dyDescent="0.2">
      <c r="E1164" s="26"/>
      <c r="F1164" t="s">
        <v>8219</v>
      </c>
      <c r="G1164" s="24">
        <v>68</v>
      </c>
      <c r="H1164" s="25">
        <f t="shared" si="108"/>
        <v>-126.42517162471395</v>
      </c>
      <c r="I1164" s="20">
        <f t="shared" si="109"/>
        <v>15983.324020338378</v>
      </c>
      <c r="K1164" s="17">
        <f t="shared" si="110"/>
        <v>-0.14973979027556625</v>
      </c>
      <c r="L1164" s="26"/>
      <c r="M1164" t="s">
        <v>8221</v>
      </c>
      <c r="N1164" s="24">
        <v>13</v>
      </c>
      <c r="O1164" s="25">
        <f t="shared" si="111"/>
        <v>-4.7098039215686285</v>
      </c>
      <c r="P1164" s="20">
        <f t="shared" si="112"/>
        <v>22.182252979623232</v>
      </c>
      <c r="R1164" s="17">
        <f t="shared" si="113"/>
        <v>-7.6673743394675309E-2</v>
      </c>
    </row>
    <row r="1165" spans="5:18" x14ac:dyDescent="0.2">
      <c r="E1165" s="26"/>
      <c r="F1165" t="s">
        <v>8219</v>
      </c>
      <c r="G1165" s="24">
        <v>68</v>
      </c>
      <c r="H1165" s="25">
        <f t="shared" si="108"/>
        <v>-126.42517162471395</v>
      </c>
      <c r="I1165" s="20">
        <f t="shared" si="109"/>
        <v>15983.324020338378</v>
      </c>
      <c r="K1165" s="17">
        <f t="shared" si="110"/>
        <v>-0.14973979027556625</v>
      </c>
      <c r="L1165" s="26"/>
      <c r="M1165" t="s">
        <v>8221</v>
      </c>
      <c r="N1165" s="24">
        <v>13</v>
      </c>
      <c r="O1165" s="25">
        <f t="shared" si="111"/>
        <v>-4.7098039215686285</v>
      </c>
      <c r="P1165" s="20">
        <f t="shared" si="112"/>
        <v>22.182252979623232</v>
      </c>
      <c r="R1165" s="17">
        <f t="shared" si="113"/>
        <v>-7.6673743394675309E-2</v>
      </c>
    </row>
    <row r="1166" spans="5:18" x14ac:dyDescent="0.2">
      <c r="E1166" s="26"/>
      <c r="F1166" t="s">
        <v>8219</v>
      </c>
      <c r="G1166" s="24">
        <v>68</v>
      </c>
      <c r="H1166" s="25">
        <f t="shared" si="108"/>
        <v>-126.42517162471395</v>
      </c>
      <c r="I1166" s="20">
        <f t="shared" si="109"/>
        <v>15983.324020338378</v>
      </c>
      <c r="K1166" s="17">
        <f t="shared" si="110"/>
        <v>-0.14973979027556625</v>
      </c>
      <c r="L1166" s="26"/>
      <c r="M1166" t="s">
        <v>8221</v>
      </c>
      <c r="N1166" s="24">
        <v>13</v>
      </c>
      <c r="O1166" s="25">
        <f t="shared" si="111"/>
        <v>-4.7098039215686285</v>
      </c>
      <c r="P1166" s="20">
        <f t="shared" si="112"/>
        <v>22.182252979623232</v>
      </c>
      <c r="R1166" s="17">
        <f t="shared" si="113"/>
        <v>-7.6673743394675309E-2</v>
      </c>
    </row>
    <row r="1167" spans="5:18" x14ac:dyDescent="0.2">
      <c r="E1167" s="26"/>
      <c r="F1167" t="s">
        <v>8219</v>
      </c>
      <c r="G1167" s="24">
        <v>68</v>
      </c>
      <c r="H1167" s="25">
        <f t="shared" si="108"/>
        <v>-126.42517162471395</v>
      </c>
      <c r="I1167" s="20">
        <f t="shared" si="109"/>
        <v>15983.324020338378</v>
      </c>
      <c r="K1167" s="17">
        <f t="shared" si="110"/>
        <v>-0.14973979027556625</v>
      </c>
      <c r="L1167" s="26"/>
      <c r="M1167" t="s">
        <v>8221</v>
      </c>
      <c r="N1167" s="24">
        <v>13</v>
      </c>
      <c r="O1167" s="25">
        <f t="shared" si="111"/>
        <v>-4.7098039215686285</v>
      </c>
      <c r="P1167" s="20">
        <f t="shared" si="112"/>
        <v>22.182252979623232</v>
      </c>
      <c r="R1167" s="17">
        <f t="shared" si="113"/>
        <v>-7.6673743394675309E-2</v>
      </c>
    </row>
    <row r="1168" spans="5:18" x14ac:dyDescent="0.2">
      <c r="E1168" s="26"/>
      <c r="F1168" t="s">
        <v>8219</v>
      </c>
      <c r="G1168" s="24">
        <v>68</v>
      </c>
      <c r="H1168" s="25">
        <f t="shared" si="108"/>
        <v>-126.42517162471395</v>
      </c>
      <c r="I1168" s="20">
        <f t="shared" si="109"/>
        <v>15983.324020338378</v>
      </c>
      <c r="K1168" s="17">
        <f t="shared" si="110"/>
        <v>-0.14973979027556625</v>
      </c>
      <c r="L1168" s="26"/>
      <c r="M1168" t="s">
        <v>8221</v>
      </c>
      <c r="N1168" s="24">
        <v>13</v>
      </c>
      <c r="O1168" s="25">
        <f t="shared" si="111"/>
        <v>-4.7098039215686285</v>
      </c>
      <c r="P1168" s="20">
        <f t="shared" si="112"/>
        <v>22.182252979623232</v>
      </c>
      <c r="R1168" s="17">
        <f t="shared" si="113"/>
        <v>-7.6673743394675309E-2</v>
      </c>
    </row>
    <row r="1169" spans="5:18" x14ac:dyDescent="0.2">
      <c r="E1169" s="26"/>
      <c r="F1169" t="s">
        <v>8219</v>
      </c>
      <c r="G1169" s="24">
        <v>68</v>
      </c>
      <c r="H1169" s="25">
        <f t="shared" si="108"/>
        <v>-126.42517162471395</v>
      </c>
      <c r="I1169" s="20">
        <f t="shared" si="109"/>
        <v>15983.324020338378</v>
      </c>
      <c r="K1169" s="17">
        <f t="shared" si="110"/>
        <v>-0.14973979027556625</v>
      </c>
      <c r="L1169" s="26"/>
      <c r="M1169" t="s">
        <v>8221</v>
      </c>
      <c r="N1169" s="24">
        <v>13</v>
      </c>
      <c r="O1169" s="25">
        <f t="shared" si="111"/>
        <v>-4.7098039215686285</v>
      </c>
      <c r="P1169" s="20">
        <f t="shared" si="112"/>
        <v>22.182252979623232</v>
      </c>
      <c r="R1169" s="17">
        <f t="shared" si="113"/>
        <v>-7.6673743394675309E-2</v>
      </c>
    </row>
    <row r="1170" spans="5:18" x14ac:dyDescent="0.2">
      <c r="E1170" s="26"/>
      <c r="F1170" t="s">
        <v>8219</v>
      </c>
      <c r="G1170" s="24">
        <v>69</v>
      </c>
      <c r="H1170" s="25">
        <f t="shared" si="108"/>
        <v>-125.42517162471395</v>
      </c>
      <c r="I1170" s="20">
        <f t="shared" si="109"/>
        <v>15731.47367708895</v>
      </c>
      <c r="K1170" s="17">
        <f t="shared" si="110"/>
        <v>-0.14855537590340262</v>
      </c>
      <c r="L1170" s="26"/>
      <c r="M1170" t="s">
        <v>8221</v>
      </c>
      <c r="N1170" s="24">
        <v>13</v>
      </c>
      <c r="O1170" s="25">
        <f t="shared" si="111"/>
        <v>-4.7098039215686285</v>
      </c>
      <c r="P1170" s="20">
        <f t="shared" si="112"/>
        <v>22.182252979623232</v>
      </c>
      <c r="R1170" s="17">
        <f t="shared" si="113"/>
        <v>-7.6673743394675309E-2</v>
      </c>
    </row>
    <row r="1171" spans="5:18" x14ac:dyDescent="0.2">
      <c r="E1171" s="26"/>
      <c r="F1171" t="s">
        <v>8219</v>
      </c>
      <c r="G1171" s="24">
        <v>69</v>
      </c>
      <c r="H1171" s="25">
        <f t="shared" si="108"/>
        <v>-125.42517162471395</v>
      </c>
      <c r="I1171" s="20">
        <f t="shared" si="109"/>
        <v>15731.47367708895</v>
      </c>
      <c r="K1171" s="17">
        <f t="shared" si="110"/>
        <v>-0.14855537590340262</v>
      </c>
      <c r="L1171" s="26"/>
      <c r="M1171" t="s">
        <v>8221</v>
      </c>
      <c r="N1171" s="24">
        <v>13</v>
      </c>
      <c r="O1171" s="25">
        <f t="shared" si="111"/>
        <v>-4.7098039215686285</v>
      </c>
      <c r="P1171" s="20">
        <f t="shared" si="112"/>
        <v>22.182252979623232</v>
      </c>
      <c r="R1171" s="17">
        <f t="shared" si="113"/>
        <v>-7.6673743394675309E-2</v>
      </c>
    </row>
    <row r="1172" spans="5:18" x14ac:dyDescent="0.2">
      <c r="E1172" s="26"/>
      <c r="F1172" t="s">
        <v>8219</v>
      </c>
      <c r="G1172" s="24">
        <v>69</v>
      </c>
      <c r="H1172" s="25">
        <f t="shared" si="108"/>
        <v>-125.42517162471395</v>
      </c>
      <c r="I1172" s="20">
        <f t="shared" si="109"/>
        <v>15731.47367708895</v>
      </c>
      <c r="K1172" s="17">
        <f t="shared" si="110"/>
        <v>-0.14855537590340262</v>
      </c>
      <c r="L1172" s="26"/>
      <c r="M1172" t="s">
        <v>8221</v>
      </c>
      <c r="N1172" s="24">
        <v>13</v>
      </c>
      <c r="O1172" s="25">
        <f t="shared" si="111"/>
        <v>-4.7098039215686285</v>
      </c>
      <c r="P1172" s="20">
        <f t="shared" si="112"/>
        <v>22.182252979623232</v>
      </c>
      <c r="R1172" s="17">
        <f t="shared" si="113"/>
        <v>-7.6673743394675309E-2</v>
      </c>
    </row>
    <row r="1173" spans="5:18" x14ac:dyDescent="0.2">
      <c r="E1173" s="26"/>
      <c r="F1173" t="s">
        <v>8219</v>
      </c>
      <c r="G1173" s="24">
        <v>69</v>
      </c>
      <c r="H1173" s="25">
        <f t="shared" si="108"/>
        <v>-125.42517162471395</v>
      </c>
      <c r="I1173" s="20">
        <f t="shared" si="109"/>
        <v>15731.47367708895</v>
      </c>
      <c r="K1173" s="17">
        <f t="shared" si="110"/>
        <v>-0.14855537590340262</v>
      </c>
      <c r="L1173" s="26"/>
      <c r="M1173" t="s">
        <v>8221</v>
      </c>
      <c r="N1173" s="24">
        <v>13</v>
      </c>
      <c r="O1173" s="25">
        <f t="shared" si="111"/>
        <v>-4.7098039215686285</v>
      </c>
      <c r="P1173" s="20">
        <f t="shared" si="112"/>
        <v>22.182252979623232</v>
      </c>
      <c r="R1173" s="17">
        <f t="shared" si="113"/>
        <v>-7.6673743394675309E-2</v>
      </c>
    </row>
    <row r="1174" spans="5:18" x14ac:dyDescent="0.2">
      <c r="E1174" s="26"/>
      <c r="F1174" t="s">
        <v>8219</v>
      </c>
      <c r="G1174" s="24">
        <v>69</v>
      </c>
      <c r="H1174" s="25">
        <f t="shared" si="108"/>
        <v>-125.42517162471395</v>
      </c>
      <c r="I1174" s="20">
        <f t="shared" si="109"/>
        <v>15731.47367708895</v>
      </c>
      <c r="K1174" s="17">
        <f t="shared" si="110"/>
        <v>-0.14855537590340262</v>
      </c>
      <c r="L1174" s="26"/>
      <c r="M1174" t="s">
        <v>8221</v>
      </c>
      <c r="N1174" s="24">
        <v>13</v>
      </c>
      <c r="O1174" s="25">
        <f t="shared" si="111"/>
        <v>-4.7098039215686285</v>
      </c>
      <c r="P1174" s="20">
        <f t="shared" si="112"/>
        <v>22.182252979623232</v>
      </c>
      <c r="R1174" s="17">
        <f t="shared" si="113"/>
        <v>-7.6673743394675309E-2</v>
      </c>
    </row>
    <row r="1175" spans="5:18" x14ac:dyDescent="0.2">
      <c r="E1175" s="26"/>
      <c r="F1175" t="s">
        <v>8219</v>
      </c>
      <c r="G1175" s="24">
        <v>69</v>
      </c>
      <c r="H1175" s="25">
        <f t="shared" si="108"/>
        <v>-125.42517162471395</v>
      </c>
      <c r="I1175" s="20">
        <f t="shared" si="109"/>
        <v>15731.47367708895</v>
      </c>
      <c r="K1175" s="17">
        <f t="shared" si="110"/>
        <v>-0.14855537590340262</v>
      </c>
      <c r="L1175" s="26"/>
      <c r="M1175" t="s">
        <v>8221</v>
      </c>
      <c r="N1175" s="24">
        <v>13</v>
      </c>
      <c r="O1175" s="25">
        <f t="shared" si="111"/>
        <v>-4.7098039215686285</v>
      </c>
      <c r="P1175" s="20">
        <f t="shared" si="112"/>
        <v>22.182252979623232</v>
      </c>
      <c r="R1175" s="17">
        <f t="shared" si="113"/>
        <v>-7.6673743394675309E-2</v>
      </c>
    </row>
    <row r="1176" spans="5:18" x14ac:dyDescent="0.2">
      <c r="E1176" s="26"/>
      <c r="F1176" t="s">
        <v>8219</v>
      </c>
      <c r="G1176" s="24">
        <v>69</v>
      </c>
      <c r="H1176" s="25">
        <f t="shared" si="108"/>
        <v>-125.42517162471395</v>
      </c>
      <c r="I1176" s="20">
        <f t="shared" si="109"/>
        <v>15731.47367708895</v>
      </c>
      <c r="K1176" s="17">
        <f t="shared" si="110"/>
        <v>-0.14855537590340262</v>
      </c>
      <c r="L1176" s="26"/>
      <c r="M1176" t="s">
        <v>8221</v>
      </c>
      <c r="N1176" s="24">
        <v>13</v>
      </c>
      <c r="O1176" s="25">
        <f t="shared" si="111"/>
        <v>-4.7098039215686285</v>
      </c>
      <c r="P1176" s="20">
        <f t="shared" si="112"/>
        <v>22.182252979623232</v>
      </c>
      <c r="R1176" s="17">
        <f t="shared" si="113"/>
        <v>-7.6673743394675309E-2</v>
      </c>
    </row>
    <row r="1177" spans="5:18" x14ac:dyDescent="0.2">
      <c r="E1177" s="26"/>
      <c r="F1177" t="s">
        <v>8219</v>
      </c>
      <c r="G1177" s="24">
        <v>69</v>
      </c>
      <c r="H1177" s="25">
        <f t="shared" si="108"/>
        <v>-125.42517162471395</v>
      </c>
      <c r="I1177" s="20">
        <f t="shared" si="109"/>
        <v>15731.47367708895</v>
      </c>
      <c r="K1177" s="17">
        <f t="shared" si="110"/>
        <v>-0.14855537590340262</v>
      </c>
      <c r="L1177" s="26"/>
      <c r="M1177" t="s">
        <v>8221</v>
      </c>
      <c r="N1177" s="24">
        <v>13</v>
      </c>
      <c r="O1177" s="25">
        <f t="shared" si="111"/>
        <v>-4.7098039215686285</v>
      </c>
      <c r="P1177" s="20">
        <f t="shared" si="112"/>
        <v>22.182252979623232</v>
      </c>
      <c r="R1177" s="17">
        <f t="shared" si="113"/>
        <v>-7.6673743394675309E-2</v>
      </c>
    </row>
    <row r="1178" spans="5:18" x14ac:dyDescent="0.2">
      <c r="E1178" s="26"/>
      <c r="F1178" t="s">
        <v>8219</v>
      </c>
      <c r="G1178" s="24">
        <v>69</v>
      </c>
      <c r="H1178" s="25">
        <f t="shared" si="108"/>
        <v>-125.42517162471395</v>
      </c>
      <c r="I1178" s="20">
        <f t="shared" si="109"/>
        <v>15731.47367708895</v>
      </c>
      <c r="K1178" s="17">
        <f t="shared" si="110"/>
        <v>-0.14855537590340262</v>
      </c>
      <c r="L1178" s="26"/>
      <c r="M1178" t="s">
        <v>8221</v>
      </c>
      <c r="N1178" s="24">
        <v>13</v>
      </c>
      <c r="O1178" s="25">
        <f t="shared" si="111"/>
        <v>-4.7098039215686285</v>
      </c>
      <c r="P1178" s="20">
        <f t="shared" si="112"/>
        <v>22.182252979623232</v>
      </c>
      <c r="R1178" s="17">
        <f t="shared" si="113"/>
        <v>-7.6673743394675309E-2</v>
      </c>
    </row>
    <row r="1179" spans="5:18" x14ac:dyDescent="0.2">
      <c r="E1179" s="26"/>
      <c r="F1179" t="s">
        <v>8219</v>
      </c>
      <c r="G1179" s="24">
        <v>69</v>
      </c>
      <c r="H1179" s="25">
        <f t="shared" si="108"/>
        <v>-125.42517162471395</v>
      </c>
      <c r="I1179" s="20">
        <f t="shared" si="109"/>
        <v>15731.47367708895</v>
      </c>
      <c r="K1179" s="17">
        <f t="shared" si="110"/>
        <v>-0.14855537590340262</v>
      </c>
      <c r="L1179" s="26"/>
      <c r="M1179" t="s">
        <v>8221</v>
      </c>
      <c r="N1179" s="24">
        <v>13</v>
      </c>
      <c r="O1179" s="25">
        <f t="shared" si="111"/>
        <v>-4.7098039215686285</v>
      </c>
      <c r="P1179" s="20">
        <f t="shared" si="112"/>
        <v>22.182252979623232</v>
      </c>
      <c r="R1179" s="17">
        <f t="shared" si="113"/>
        <v>-7.6673743394675309E-2</v>
      </c>
    </row>
    <row r="1180" spans="5:18" x14ac:dyDescent="0.2">
      <c r="E1180" s="26"/>
      <c r="F1180" t="s">
        <v>8219</v>
      </c>
      <c r="G1180" s="24">
        <v>69</v>
      </c>
      <c r="H1180" s="25">
        <f t="shared" si="108"/>
        <v>-125.42517162471395</v>
      </c>
      <c r="I1180" s="20">
        <f t="shared" si="109"/>
        <v>15731.47367708895</v>
      </c>
      <c r="K1180" s="17">
        <f t="shared" si="110"/>
        <v>-0.14855537590340262</v>
      </c>
      <c r="L1180" s="26"/>
      <c r="M1180" t="s">
        <v>8221</v>
      </c>
      <c r="N1180" s="24">
        <v>13</v>
      </c>
      <c r="O1180" s="25">
        <f t="shared" si="111"/>
        <v>-4.7098039215686285</v>
      </c>
      <c r="P1180" s="20">
        <f t="shared" si="112"/>
        <v>22.182252979623232</v>
      </c>
      <c r="R1180" s="17">
        <f t="shared" si="113"/>
        <v>-7.6673743394675309E-2</v>
      </c>
    </row>
    <row r="1181" spans="5:18" x14ac:dyDescent="0.2">
      <c r="E1181" s="26"/>
      <c r="F1181" t="s">
        <v>8219</v>
      </c>
      <c r="G1181" s="24">
        <v>69</v>
      </c>
      <c r="H1181" s="25">
        <f t="shared" si="108"/>
        <v>-125.42517162471395</v>
      </c>
      <c r="I1181" s="20">
        <f t="shared" si="109"/>
        <v>15731.47367708895</v>
      </c>
      <c r="K1181" s="17">
        <f t="shared" si="110"/>
        <v>-0.14855537590340262</v>
      </c>
      <c r="L1181" s="26"/>
      <c r="M1181" t="s">
        <v>8221</v>
      </c>
      <c r="N1181" s="24">
        <v>13</v>
      </c>
      <c r="O1181" s="25">
        <f t="shared" si="111"/>
        <v>-4.7098039215686285</v>
      </c>
      <c r="P1181" s="20">
        <f t="shared" si="112"/>
        <v>22.182252979623232</v>
      </c>
      <c r="R1181" s="17">
        <f t="shared" si="113"/>
        <v>-7.6673743394675309E-2</v>
      </c>
    </row>
    <row r="1182" spans="5:18" x14ac:dyDescent="0.2">
      <c r="E1182" s="26"/>
      <c r="F1182" t="s">
        <v>8219</v>
      </c>
      <c r="G1182" s="24">
        <v>69</v>
      </c>
      <c r="H1182" s="25">
        <f t="shared" si="108"/>
        <v>-125.42517162471395</v>
      </c>
      <c r="I1182" s="20">
        <f t="shared" si="109"/>
        <v>15731.47367708895</v>
      </c>
      <c r="K1182" s="17">
        <f t="shared" si="110"/>
        <v>-0.14855537590340262</v>
      </c>
      <c r="L1182" s="26"/>
      <c r="M1182" t="s">
        <v>8221</v>
      </c>
      <c r="N1182" s="24">
        <v>13</v>
      </c>
      <c r="O1182" s="25">
        <f t="shared" si="111"/>
        <v>-4.7098039215686285</v>
      </c>
      <c r="P1182" s="20">
        <f t="shared" si="112"/>
        <v>22.182252979623232</v>
      </c>
      <c r="R1182" s="17">
        <f t="shared" si="113"/>
        <v>-7.6673743394675309E-2</v>
      </c>
    </row>
    <row r="1183" spans="5:18" x14ac:dyDescent="0.2">
      <c r="E1183" s="26"/>
      <c r="F1183" t="s">
        <v>8219</v>
      </c>
      <c r="G1183" s="24">
        <v>69</v>
      </c>
      <c r="H1183" s="25">
        <f t="shared" si="108"/>
        <v>-125.42517162471395</v>
      </c>
      <c r="I1183" s="20">
        <f t="shared" si="109"/>
        <v>15731.47367708895</v>
      </c>
      <c r="K1183" s="17">
        <f t="shared" si="110"/>
        <v>-0.14855537590340262</v>
      </c>
      <c r="L1183" s="26"/>
      <c r="M1183" t="s">
        <v>8221</v>
      </c>
      <c r="N1183" s="24">
        <v>14</v>
      </c>
      <c r="O1183" s="25">
        <f t="shared" si="111"/>
        <v>-3.7098039215686285</v>
      </c>
      <c r="P1183" s="20">
        <f t="shared" si="112"/>
        <v>13.762645136485975</v>
      </c>
      <c r="R1183" s="17">
        <f t="shared" si="113"/>
        <v>-6.0394139260085633E-2</v>
      </c>
    </row>
    <row r="1184" spans="5:18" x14ac:dyDescent="0.2">
      <c r="E1184" s="26"/>
      <c r="F1184" t="s">
        <v>8219</v>
      </c>
      <c r="G1184" s="24">
        <v>70</v>
      </c>
      <c r="H1184" s="25">
        <f t="shared" si="108"/>
        <v>-124.42517162471395</v>
      </c>
      <c r="I1184" s="20">
        <f t="shared" si="109"/>
        <v>15481.623333839523</v>
      </c>
      <c r="K1184" s="17">
        <f t="shared" si="110"/>
        <v>-0.14737096153123896</v>
      </c>
      <c r="L1184" s="26"/>
      <c r="M1184" t="s">
        <v>8221</v>
      </c>
      <c r="N1184" s="24">
        <v>14</v>
      </c>
      <c r="O1184" s="25">
        <f t="shared" si="111"/>
        <v>-3.7098039215686285</v>
      </c>
      <c r="P1184" s="20">
        <f t="shared" si="112"/>
        <v>13.762645136485975</v>
      </c>
      <c r="R1184" s="17">
        <f t="shared" si="113"/>
        <v>-6.0394139260085633E-2</v>
      </c>
    </row>
    <row r="1185" spans="5:18" x14ac:dyDescent="0.2">
      <c r="E1185" s="26"/>
      <c r="F1185" t="s">
        <v>8219</v>
      </c>
      <c r="G1185" s="24">
        <v>70</v>
      </c>
      <c r="H1185" s="25">
        <f t="shared" si="108"/>
        <v>-124.42517162471395</v>
      </c>
      <c r="I1185" s="20">
        <f t="shared" si="109"/>
        <v>15481.623333839523</v>
      </c>
      <c r="K1185" s="17">
        <f t="shared" si="110"/>
        <v>-0.14737096153123896</v>
      </c>
      <c r="L1185" s="26"/>
      <c r="M1185" t="s">
        <v>8221</v>
      </c>
      <c r="N1185" s="24">
        <v>14</v>
      </c>
      <c r="O1185" s="25">
        <f t="shared" si="111"/>
        <v>-3.7098039215686285</v>
      </c>
      <c r="P1185" s="20">
        <f t="shared" si="112"/>
        <v>13.762645136485975</v>
      </c>
      <c r="R1185" s="17">
        <f t="shared" si="113"/>
        <v>-6.0394139260085633E-2</v>
      </c>
    </row>
    <row r="1186" spans="5:18" x14ac:dyDescent="0.2">
      <c r="E1186" s="26"/>
      <c r="F1186" t="s">
        <v>8219</v>
      </c>
      <c r="G1186" s="24">
        <v>70</v>
      </c>
      <c r="H1186" s="25">
        <f t="shared" si="108"/>
        <v>-124.42517162471395</v>
      </c>
      <c r="I1186" s="20">
        <f t="shared" si="109"/>
        <v>15481.623333839523</v>
      </c>
      <c r="K1186" s="17">
        <f t="shared" si="110"/>
        <v>-0.14737096153123896</v>
      </c>
      <c r="L1186" s="26"/>
      <c r="M1186" t="s">
        <v>8221</v>
      </c>
      <c r="N1186" s="24">
        <v>14</v>
      </c>
      <c r="O1186" s="25">
        <f t="shared" si="111"/>
        <v>-3.7098039215686285</v>
      </c>
      <c r="P1186" s="20">
        <f t="shared" si="112"/>
        <v>13.762645136485975</v>
      </c>
      <c r="R1186" s="17">
        <f t="shared" si="113"/>
        <v>-6.0394139260085633E-2</v>
      </c>
    </row>
    <row r="1187" spans="5:18" x14ac:dyDescent="0.2">
      <c r="E1187" s="26"/>
      <c r="F1187" t="s">
        <v>8219</v>
      </c>
      <c r="G1187" s="24">
        <v>70</v>
      </c>
      <c r="H1187" s="25">
        <f t="shared" si="108"/>
        <v>-124.42517162471395</v>
      </c>
      <c r="I1187" s="20">
        <f t="shared" si="109"/>
        <v>15481.623333839523</v>
      </c>
      <c r="K1187" s="17">
        <f t="shared" si="110"/>
        <v>-0.14737096153123896</v>
      </c>
      <c r="L1187" s="26"/>
      <c r="M1187" t="s">
        <v>8221</v>
      </c>
      <c r="N1187" s="24">
        <v>14</v>
      </c>
      <c r="O1187" s="25">
        <f t="shared" si="111"/>
        <v>-3.7098039215686285</v>
      </c>
      <c r="P1187" s="20">
        <f t="shared" si="112"/>
        <v>13.762645136485975</v>
      </c>
      <c r="R1187" s="17">
        <f t="shared" si="113"/>
        <v>-6.0394139260085633E-2</v>
      </c>
    </row>
    <row r="1188" spans="5:18" x14ac:dyDescent="0.2">
      <c r="E1188" s="26"/>
      <c r="F1188" t="s">
        <v>8219</v>
      </c>
      <c r="G1188" s="24">
        <v>70</v>
      </c>
      <c r="H1188" s="25">
        <f t="shared" si="108"/>
        <v>-124.42517162471395</v>
      </c>
      <c r="I1188" s="20">
        <f t="shared" si="109"/>
        <v>15481.623333839523</v>
      </c>
      <c r="K1188" s="17">
        <f t="shared" si="110"/>
        <v>-0.14737096153123896</v>
      </c>
      <c r="L1188" s="26"/>
      <c r="M1188" t="s">
        <v>8221</v>
      </c>
      <c r="N1188" s="24">
        <v>14</v>
      </c>
      <c r="O1188" s="25">
        <f t="shared" si="111"/>
        <v>-3.7098039215686285</v>
      </c>
      <c r="P1188" s="20">
        <f t="shared" si="112"/>
        <v>13.762645136485975</v>
      </c>
      <c r="R1188" s="17">
        <f t="shared" si="113"/>
        <v>-6.0394139260085633E-2</v>
      </c>
    </row>
    <row r="1189" spans="5:18" x14ac:dyDescent="0.2">
      <c r="E1189" s="26"/>
      <c r="F1189" t="s">
        <v>8219</v>
      </c>
      <c r="G1189" s="24">
        <v>70</v>
      </c>
      <c r="H1189" s="25">
        <f t="shared" si="108"/>
        <v>-124.42517162471395</v>
      </c>
      <c r="I1189" s="20">
        <f t="shared" si="109"/>
        <v>15481.623333839523</v>
      </c>
      <c r="K1189" s="17">
        <f t="shared" si="110"/>
        <v>-0.14737096153123896</v>
      </c>
      <c r="L1189" s="26"/>
      <c r="M1189" t="s">
        <v>8221</v>
      </c>
      <c r="N1189" s="24">
        <v>14</v>
      </c>
      <c r="O1189" s="25">
        <f t="shared" si="111"/>
        <v>-3.7098039215686285</v>
      </c>
      <c r="P1189" s="20">
        <f t="shared" si="112"/>
        <v>13.762645136485975</v>
      </c>
      <c r="R1189" s="17">
        <f t="shared" si="113"/>
        <v>-6.0394139260085633E-2</v>
      </c>
    </row>
    <row r="1190" spans="5:18" x14ac:dyDescent="0.2">
      <c r="E1190" s="26"/>
      <c r="F1190" t="s">
        <v>8219</v>
      </c>
      <c r="G1190" s="24">
        <v>70</v>
      </c>
      <c r="H1190" s="25">
        <f t="shared" si="108"/>
        <v>-124.42517162471395</v>
      </c>
      <c r="I1190" s="20">
        <f t="shared" si="109"/>
        <v>15481.623333839523</v>
      </c>
      <c r="K1190" s="17">
        <f t="shared" si="110"/>
        <v>-0.14737096153123896</v>
      </c>
      <c r="L1190" s="26"/>
      <c r="M1190" t="s">
        <v>8221</v>
      </c>
      <c r="N1190" s="24">
        <v>14</v>
      </c>
      <c r="O1190" s="25">
        <f t="shared" si="111"/>
        <v>-3.7098039215686285</v>
      </c>
      <c r="P1190" s="20">
        <f t="shared" si="112"/>
        <v>13.762645136485975</v>
      </c>
      <c r="R1190" s="17">
        <f t="shared" si="113"/>
        <v>-6.0394139260085633E-2</v>
      </c>
    </row>
    <row r="1191" spans="5:18" x14ac:dyDescent="0.2">
      <c r="E1191" s="26"/>
      <c r="F1191" t="s">
        <v>8219</v>
      </c>
      <c r="G1191" s="24">
        <v>70</v>
      </c>
      <c r="H1191" s="25">
        <f t="shared" si="108"/>
        <v>-124.42517162471395</v>
      </c>
      <c r="I1191" s="20">
        <f t="shared" si="109"/>
        <v>15481.623333839523</v>
      </c>
      <c r="K1191" s="17">
        <f t="shared" si="110"/>
        <v>-0.14737096153123896</v>
      </c>
      <c r="L1191" s="26"/>
      <c r="M1191" t="s">
        <v>8221</v>
      </c>
      <c r="N1191" s="24">
        <v>14</v>
      </c>
      <c r="O1191" s="25">
        <f t="shared" si="111"/>
        <v>-3.7098039215686285</v>
      </c>
      <c r="P1191" s="20">
        <f t="shared" si="112"/>
        <v>13.762645136485975</v>
      </c>
      <c r="R1191" s="17">
        <f t="shared" si="113"/>
        <v>-6.0394139260085633E-2</v>
      </c>
    </row>
    <row r="1192" spans="5:18" x14ac:dyDescent="0.2">
      <c r="E1192" s="26"/>
      <c r="F1192" t="s">
        <v>8219</v>
      </c>
      <c r="G1192" s="24">
        <v>70</v>
      </c>
      <c r="H1192" s="25">
        <f t="shared" si="108"/>
        <v>-124.42517162471395</v>
      </c>
      <c r="I1192" s="20">
        <f t="shared" si="109"/>
        <v>15481.623333839523</v>
      </c>
      <c r="K1192" s="17">
        <f t="shared" si="110"/>
        <v>-0.14737096153123896</v>
      </c>
      <c r="L1192" s="26"/>
      <c r="M1192" t="s">
        <v>8221</v>
      </c>
      <c r="N1192" s="24">
        <v>14</v>
      </c>
      <c r="O1192" s="25">
        <f t="shared" si="111"/>
        <v>-3.7098039215686285</v>
      </c>
      <c r="P1192" s="20">
        <f t="shared" si="112"/>
        <v>13.762645136485975</v>
      </c>
      <c r="R1192" s="17">
        <f t="shared" si="113"/>
        <v>-6.0394139260085633E-2</v>
      </c>
    </row>
    <row r="1193" spans="5:18" x14ac:dyDescent="0.2">
      <c r="E1193" s="26"/>
      <c r="F1193" t="s">
        <v>8219</v>
      </c>
      <c r="G1193" s="24">
        <v>70</v>
      </c>
      <c r="H1193" s="25">
        <f t="shared" si="108"/>
        <v>-124.42517162471395</v>
      </c>
      <c r="I1193" s="20">
        <f t="shared" si="109"/>
        <v>15481.623333839523</v>
      </c>
      <c r="K1193" s="17">
        <f t="shared" si="110"/>
        <v>-0.14737096153123896</v>
      </c>
      <c r="L1193" s="26"/>
      <c r="M1193" t="s">
        <v>8221</v>
      </c>
      <c r="N1193" s="24">
        <v>14</v>
      </c>
      <c r="O1193" s="25">
        <f t="shared" si="111"/>
        <v>-3.7098039215686285</v>
      </c>
      <c r="P1193" s="20">
        <f t="shared" si="112"/>
        <v>13.762645136485975</v>
      </c>
      <c r="R1193" s="17">
        <f t="shared" si="113"/>
        <v>-6.0394139260085633E-2</v>
      </c>
    </row>
    <row r="1194" spans="5:18" x14ac:dyDescent="0.2">
      <c r="E1194" s="26"/>
      <c r="F1194" t="s">
        <v>8219</v>
      </c>
      <c r="G1194" s="24">
        <v>70</v>
      </c>
      <c r="H1194" s="25">
        <f t="shared" si="108"/>
        <v>-124.42517162471395</v>
      </c>
      <c r="I1194" s="20">
        <f t="shared" si="109"/>
        <v>15481.623333839523</v>
      </c>
      <c r="K1194" s="17">
        <f t="shared" si="110"/>
        <v>-0.14737096153123896</v>
      </c>
      <c r="L1194" s="26"/>
      <c r="M1194" t="s">
        <v>8221</v>
      </c>
      <c r="N1194" s="24">
        <v>14</v>
      </c>
      <c r="O1194" s="25">
        <f t="shared" si="111"/>
        <v>-3.7098039215686285</v>
      </c>
      <c r="P1194" s="20">
        <f t="shared" si="112"/>
        <v>13.762645136485975</v>
      </c>
      <c r="R1194" s="17">
        <f t="shared" si="113"/>
        <v>-6.0394139260085633E-2</v>
      </c>
    </row>
    <row r="1195" spans="5:18" x14ac:dyDescent="0.2">
      <c r="E1195" s="26"/>
      <c r="F1195" t="s">
        <v>8219</v>
      </c>
      <c r="G1195" s="24">
        <v>70</v>
      </c>
      <c r="H1195" s="25">
        <f t="shared" si="108"/>
        <v>-124.42517162471395</v>
      </c>
      <c r="I1195" s="20">
        <f t="shared" si="109"/>
        <v>15481.623333839523</v>
      </c>
      <c r="K1195" s="17">
        <f t="shared" si="110"/>
        <v>-0.14737096153123896</v>
      </c>
      <c r="L1195" s="26"/>
      <c r="M1195" t="s">
        <v>8221</v>
      </c>
      <c r="N1195" s="24">
        <v>14</v>
      </c>
      <c r="O1195" s="25">
        <f t="shared" si="111"/>
        <v>-3.7098039215686285</v>
      </c>
      <c r="P1195" s="20">
        <f t="shared" si="112"/>
        <v>13.762645136485975</v>
      </c>
      <c r="R1195" s="17">
        <f t="shared" si="113"/>
        <v>-6.0394139260085633E-2</v>
      </c>
    </row>
    <row r="1196" spans="5:18" x14ac:dyDescent="0.2">
      <c r="E1196" s="26"/>
      <c r="F1196" t="s">
        <v>8219</v>
      </c>
      <c r="G1196" s="24">
        <v>70</v>
      </c>
      <c r="H1196" s="25">
        <f t="shared" si="108"/>
        <v>-124.42517162471395</v>
      </c>
      <c r="I1196" s="20">
        <f t="shared" si="109"/>
        <v>15481.623333839523</v>
      </c>
      <c r="K1196" s="17">
        <f t="shared" si="110"/>
        <v>-0.14737096153123896</v>
      </c>
      <c r="L1196" s="26"/>
      <c r="M1196" t="s">
        <v>8221</v>
      </c>
      <c r="N1196" s="24">
        <v>14</v>
      </c>
      <c r="O1196" s="25">
        <f t="shared" si="111"/>
        <v>-3.7098039215686285</v>
      </c>
      <c r="P1196" s="20">
        <f t="shared" si="112"/>
        <v>13.762645136485975</v>
      </c>
      <c r="R1196" s="17">
        <f t="shared" si="113"/>
        <v>-6.0394139260085633E-2</v>
      </c>
    </row>
    <row r="1197" spans="5:18" x14ac:dyDescent="0.2">
      <c r="E1197" s="26"/>
      <c r="F1197" t="s">
        <v>8219</v>
      </c>
      <c r="G1197" s="24">
        <v>70</v>
      </c>
      <c r="H1197" s="25">
        <f t="shared" si="108"/>
        <v>-124.42517162471395</v>
      </c>
      <c r="I1197" s="20">
        <f t="shared" si="109"/>
        <v>15481.623333839523</v>
      </c>
      <c r="K1197" s="17">
        <f t="shared" si="110"/>
        <v>-0.14737096153123896</v>
      </c>
      <c r="L1197" s="26"/>
      <c r="M1197" t="s">
        <v>8221</v>
      </c>
      <c r="N1197" s="24">
        <v>14</v>
      </c>
      <c r="O1197" s="25">
        <f t="shared" si="111"/>
        <v>-3.7098039215686285</v>
      </c>
      <c r="P1197" s="20">
        <f t="shared" si="112"/>
        <v>13.762645136485975</v>
      </c>
      <c r="R1197" s="17">
        <f t="shared" si="113"/>
        <v>-6.0394139260085633E-2</v>
      </c>
    </row>
    <row r="1198" spans="5:18" x14ac:dyDescent="0.2">
      <c r="E1198" s="26"/>
      <c r="F1198" t="s">
        <v>8219</v>
      </c>
      <c r="G1198" s="24">
        <v>70</v>
      </c>
      <c r="H1198" s="25">
        <f t="shared" si="108"/>
        <v>-124.42517162471395</v>
      </c>
      <c r="I1198" s="20">
        <f t="shared" si="109"/>
        <v>15481.623333839523</v>
      </c>
      <c r="K1198" s="17">
        <f t="shared" si="110"/>
        <v>-0.14737096153123896</v>
      </c>
      <c r="L1198" s="26"/>
      <c r="M1198" t="s">
        <v>8221</v>
      </c>
      <c r="N1198" s="24">
        <v>14</v>
      </c>
      <c r="O1198" s="25">
        <f t="shared" si="111"/>
        <v>-3.7098039215686285</v>
      </c>
      <c r="P1198" s="20">
        <f t="shared" si="112"/>
        <v>13.762645136485975</v>
      </c>
      <c r="R1198" s="17">
        <f t="shared" si="113"/>
        <v>-6.0394139260085633E-2</v>
      </c>
    </row>
    <row r="1199" spans="5:18" x14ac:dyDescent="0.2">
      <c r="E1199" s="26"/>
      <c r="F1199" t="s">
        <v>8219</v>
      </c>
      <c r="G1199" s="24">
        <v>70</v>
      </c>
      <c r="H1199" s="25">
        <f t="shared" si="108"/>
        <v>-124.42517162471395</v>
      </c>
      <c r="I1199" s="20">
        <f t="shared" si="109"/>
        <v>15481.623333839523</v>
      </c>
      <c r="K1199" s="17">
        <f t="shared" si="110"/>
        <v>-0.14737096153123896</v>
      </c>
      <c r="L1199" s="26"/>
      <c r="M1199" t="s">
        <v>8221</v>
      </c>
      <c r="N1199" s="24">
        <v>14</v>
      </c>
      <c r="O1199" s="25">
        <f t="shared" si="111"/>
        <v>-3.7098039215686285</v>
      </c>
      <c r="P1199" s="20">
        <f t="shared" si="112"/>
        <v>13.762645136485975</v>
      </c>
      <c r="R1199" s="17">
        <f t="shared" si="113"/>
        <v>-6.0394139260085633E-2</v>
      </c>
    </row>
    <row r="1200" spans="5:18" x14ac:dyDescent="0.2">
      <c r="E1200" s="26"/>
      <c r="F1200" t="s">
        <v>8219</v>
      </c>
      <c r="G1200" s="24">
        <v>70</v>
      </c>
      <c r="H1200" s="25">
        <f t="shared" si="108"/>
        <v>-124.42517162471395</v>
      </c>
      <c r="I1200" s="20">
        <f t="shared" si="109"/>
        <v>15481.623333839523</v>
      </c>
      <c r="K1200" s="17">
        <f t="shared" si="110"/>
        <v>-0.14737096153123896</v>
      </c>
      <c r="L1200" s="26"/>
      <c r="M1200" t="s">
        <v>8221</v>
      </c>
      <c r="N1200" s="24">
        <v>14</v>
      </c>
      <c r="O1200" s="25">
        <f t="shared" si="111"/>
        <v>-3.7098039215686285</v>
      </c>
      <c r="P1200" s="20">
        <f t="shared" si="112"/>
        <v>13.762645136485975</v>
      </c>
      <c r="R1200" s="17">
        <f t="shared" si="113"/>
        <v>-6.0394139260085633E-2</v>
      </c>
    </row>
    <row r="1201" spans="5:18" x14ac:dyDescent="0.2">
      <c r="E1201" s="26"/>
      <c r="F1201" t="s">
        <v>8219</v>
      </c>
      <c r="G1201" s="24">
        <v>71</v>
      </c>
      <c r="H1201" s="25">
        <f t="shared" si="108"/>
        <v>-123.42517162471395</v>
      </c>
      <c r="I1201" s="20">
        <f t="shared" si="109"/>
        <v>15233.772990590094</v>
      </c>
      <c r="K1201" s="17">
        <f t="shared" si="110"/>
        <v>-0.14618654715907534</v>
      </c>
      <c r="L1201" s="26"/>
      <c r="M1201" t="s">
        <v>8221</v>
      </c>
      <c r="N1201" s="24">
        <v>14</v>
      </c>
      <c r="O1201" s="25">
        <f t="shared" si="111"/>
        <v>-3.7098039215686285</v>
      </c>
      <c r="P1201" s="20">
        <f t="shared" si="112"/>
        <v>13.762645136485975</v>
      </c>
      <c r="R1201" s="17">
        <f t="shared" si="113"/>
        <v>-6.0394139260085633E-2</v>
      </c>
    </row>
    <row r="1202" spans="5:18" x14ac:dyDescent="0.2">
      <c r="E1202" s="26"/>
      <c r="F1202" t="s">
        <v>8219</v>
      </c>
      <c r="G1202" s="24">
        <v>71</v>
      </c>
      <c r="H1202" s="25">
        <f t="shared" si="108"/>
        <v>-123.42517162471395</v>
      </c>
      <c r="I1202" s="20">
        <f t="shared" si="109"/>
        <v>15233.772990590094</v>
      </c>
      <c r="K1202" s="17">
        <f t="shared" si="110"/>
        <v>-0.14618654715907534</v>
      </c>
      <c r="L1202" s="26"/>
      <c r="M1202" t="s">
        <v>8221</v>
      </c>
      <c r="N1202" s="24">
        <v>14</v>
      </c>
      <c r="O1202" s="25">
        <f t="shared" si="111"/>
        <v>-3.7098039215686285</v>
      </c>
      <c r="P1202" s="20">
        <f t="shared" si="112"/>
        <v>13.762645136485975</v>
      </c>
      <c r="R1202" s="17">
        <f t="shared" si="113"/>
        <v>-6.0394139260085633E-2</v>
      </c>
    </row>
    <row r="1203" spans="5:18" x14ac:dyDescent="0.2">
      <c r="E1203" s="26"/>
      <c r="F1203" t="s">
        <v>8219</v>
      </c>
      <c r="G1203" s="24">
        <v>71</v>
      </c>
      <c r="H1203" s="25">
        <f t="shared" si="108"/>
        <v>-123.42517162471395</v>
      </c>
      <c r="I1203" s="20">
        <f t="shared" si="109"/>
        <v>15233.772990590094</v>
      </c>
      <c r="K1203" s="17">
        <f t="shared" si="110"/>
        <v>-0.14618654715907534</v>
      </c>
      <c r="L1203" s="26"/>
      <c r="M1203" t="s">
        <v>8221</v>
      </c>
      <c r="N1203" s="24">
        <v>14</v>
      </c>
      <c r="O1203" s="25">
        <f t="shared" si="111"/>
        <v>-3.7098039215686285</v>
      </c>
      <c r="P1203" s="20">
        <f t="shared" si="112"/>
        <v>13.762645136485975</v>
      </c>
      <c r="R1203" s="17">
        <f t="shared" si="113"/>
        <v>-6.0394139260085633E-2</v>
      </c>
    </row>
    <row r="1204" spans="5:18" x14ac:dyDescent="0.2">
      <c r="E1204" s="26"/>
      <c r="F1204" t="s">
        <v>8219</v>
      </c>
      <c r="G1204" s="24">
        <v>71</v>
      </c>
      <c r="H1204" s="25">
        <f t="shared" si="108"/>
        <v>-123.42517162471395</v>
      </c>
      <c r="I1204" s="20">
        <f t="shared" si="109"/>
        <v>15233.772990590094</v>
      </c>
      <c r="K1204" s="17">
        <f t="shared" si="110"/>
        <v>-0.14618654715907534</v>
      </c>
      <c r="L1204" s="26"/>
      <c r="M1204" t="s">
        <v>8221</v>
      </c>
      <c r="N1204" s="24">
        <v>15</v>
      </c>
      <c r="O1204" s="25">
        <f t="shared" si="111"/>
        <v>-2.7098039215686285</v>
      </c>
      <c r="P1204" s="20">
        <f t="shared" si="112"/>
        <v>7.3430372933487176</v>
      </c>
      <c r="R1204" s="17">
        <f t="shared" si="113"/>
        <v>-4.4114535125495957E-2</v>
      </c>
    </row>
    <row r="1205" spans="5:18" x14ac:dyDescent="0.2">
      <c r="E1205" s="26"/>
      <c r="F1205" t="s">
        <v>8219</v>
      </c>
      <c r="G1205" s="24">
        <v>71</v>
      </c>
      <c r="H1205" s="25">
        <f t="shared" si="108"/>
        <v>-123.42517162471395</v>
      </c>
      <c r="I1205" s="20">
        <f t="shared" si="109"/>
        <v>15233.772990590094</v>
      </c>
      <c r="K1205" s="17">
        <f t="shared" si="110"/>
        <v>-0.14618654715907534</v>
      </c>
      <c r="L1205" s="26"/>
      <c r="M1205" t="s">
        <v>8221</v>
      </c>
      <c r="N1205" s="24">
        <v>15</v>
      </c>
      <c r="O1205" s="25">
        <f t="shared" si="111"/>
        <v>-2.7098039215686285</v>
      </c>
      <c r="P1205" s="20">
        <f t="shared" si="112"/>
        <v>7.3430372933487176</v>
      </c>
      <c r="R1205" s="17">
        <f t="shared" si="113"/>
        <v>-4.4114535125495957E-2</v>
      </c>
    </row>
    <row r="1206" spans="5:18" x14ac:dyDescent="0.2">
      <c r="E1206" s="26"/>
      <c r="F1206" t="s">
        <v>8219</v>
      </c>
      <c r="G1206" s="24">
        <v>71</v>
      </c>
      <c r="H1206" s="25">
        <f t="shared" si="108"/>
        <v>-123.42517162471395</v>
      </c>
      <c r="I1206" s="20">
        <f t="shared" si="109"/>
        <v>15233.772990590094</v>
      </c>
      <c r="K1206" s="17">
        <f t="shared" si="110"/>
        <v>-0.14618654715907534</v>
      </c>
      <c r="L1206" s="26"/>
      <c r="M1206" t="s">
        <v>8221</v>
      </c>
      <c r="N1206" s="24">
        <v>15</v>
      </c>
      <c r="O1206" s="25">
        <f t="shared" si="111"/>
        <v>-2.7098039215686285</v>
      </c>
      <c r="P1206" s="20">
        <f t="shared" si="112"/>
        <v>7.3430372933487176</v>
      </c>
      <c r="R1206" s="17">
        <f t="shared" si="113"/>
        <v>-4.4114535125495957E-2</v>
      </c>
    </row>
    <row r="1207" spans="5:18" x14ac:dyDescent="0.2">
      <c r="E1207" s="26"/>
      <c r="F1207" t="s">
        <v>8219</v>
      </c>
      <c r="G1207" s="24">
        <v>71</v>
      </c>
      <c r="H1207" s="25">
        <f t="shared" si="108"/>
        <v>-123.42517162471395</v>
      </c>
      <c r="I1207" s="20">
        <f t="shared" si="109"/>
        <v>15233.772990590094</v>
      </c>
      <c r="K1207" s="17">
        <f t="shared" si="110"/>
        <v>-0.14618654715907534</v>
      </c>
      <c r="L1207" s="26"/>
      <c r="M1207" t="s">
        <v>8221</v>
      </c>
      <c r="N1207" s="24">
        <v>15</v>
      </c>
      <c r="O1207" s="25">
        <f t="shared" si="111"/>
        <v>-2.7098039215686285</v>
      </c>
      <c r="P1207" s="20">
        <f t="shared" si="112"/>
        <v>7.3430372933487176</v>
      </c>
      <c r="R1207" s="17">
        <f t="shared" si="113"/>
        <v>-4.4114535125495957E-2</v>
      </c>
    </row>
    <row r="1208" spans="5:18" x14ac:dyDescent="0.2">
      <c r="E1208" s="26"/>
      <c r="F1208" t="s">
        <v>8219</v>
      </c>
      <c r="G1208" s="24">
        <v>71</v>
      </c>
      <c r="H1208" s="25">
        <f t="shared" si="108"/>
        <v>-123.42517162471395</v>
      </c>
      <c r="I1208" s="20">
        <f t="shared" si="109"/>
        <v>15233.772990590094</v>
      </c>
      <c r="K1208" s="17">
        <f t="shared" si="110"/>
        <v>-0.14618654715907534</v>
      </c>
      <c r="L1208" s="26"/>
      <c r="M1208" t="s">
        <v>8221</v>
      </c>
      <c r="N1208" s="24">
        <v>15</v>
      </c>
      <c r="O1208" s="25">
        <f t="shared" si="111"/>
        <v>-2.7098039215686285</v>
      </c>
      <c r="P1208" s="20">
        <f t="shared" si="112"/>
        <v>7.3430372933487176</v>
      </c>
      <c r="R1208" s="17">
        <f t="shared" si="113"/>
        <v>-4.4114535125495957E-2</v>
      </c>
    </row>
    <row r="1209" spans="5:18" x14ac:dyDescent="0.2">
      <c r="E1209" s="26"/>
      <c r="F1209" t="s">
        <v>8219</v>
      </c>
      <c r="G1209" s="24">
        <v>71</v>
      </c>
      <c r="H1209" s="25">
        <f t="shared" si="108"/>
        <v>-123.42517162471395</v>
      </c>
      <c r="I1209" s="20">
        <f t="shared" si="109"/>
        <v>15233.772990590094</v>
      </c>
      <c r="K1209" s="17">
        <f t="shared" si="110"/>
        <v>-0.14618654715907534</v>
      </c>
      <c r="L1209" s="26"/>
      <c r="M1209" t="s">
        <v>8221</v>
      </c>
      <c r="N1209" s="24">
        <v>15</v>
      </c>
      <c r="O1209" s="25">
        <f t="shared" si="111"/>
        <v>-2.7098039215686285</v>
      </c>
      <c r="P1209" s="20">
        <f t="shared" si="112"/>
        <v>7.3430372933487176</v>
      </c>
      <c r="R1209" s="17">
        <f t="shared" si="113"/>
        <v>-4.4114535125495957E-2</v>
      </c>
    </row>
    <row r="1210" spans="5:18" x14ac:dyDescent="0.2">
      <c r="E1210" s="26"/>
      <c r="F1210" t="s">
        <v>8219</v>
      </c>
      <c r="G1210" s="24">
        <v>71</v>
      </c>
      <c r="H1210" s="25">
        <f t="shared" si="108"/>
        <v>-123.42517162471395</v>
      </c>
      <c r="I1210" s="20">
        <f t="shared" si="109"/>
        <v>15233.772990590094</v>
      </c>
      <c r="K1210" s="17">
        <f t="shared" si="110"/>
        <v>-0.14618654715907534</v>
      </c>
      <c r="L1210" s="26"/>
      <c r="M1210" t="s">
        <v>8221</v>
      </c>
      <c r="N1210" s="24">
        <v>15</v>
      </c>
      <c r="O1210" s="25">
        <f t="shared" si="111"/>
        <v>-2.7098039215686285</v>
      </c>
      <c r="P1210" s="20">
        <f t="shared" si="112"/>
        <v>7.3430372933487176</v>
      </c>
      <c r="R1210" s="17">
        <f t="shared" si="113"/>
        <v>-4.4114535125495957E-2</v>
      </c>
    </row>
    <row r="1211" spans="5:18" x14ac:dyDescent="0.2">
      <c r="E1211" s="26"/>
      <c r="F1211" t="s">
        <v>8219</v>
      </c>
      <c r="G1211" s="24">
        <v>71</v>
      </c>
      <c r="H1211" s="25">
        <f t="shared" si="108"/>
        <v>-123.42517162471395</v>
      </c>
      <c r="I1211" s="20">
        <f t="shared" si="109"/>
        <v>15233.772990590094</v>
      </c>
      <c r="K1211" s="17">
        <f t="shared" si="110"/>
        <v>-0.14618654715907534</v>
      </c>
      <c r="L1211" s="26"/>
      <c r="M1211" t="s">
        <v>8221</v>
      </c>
      <c r="N1211" s="24">
        <v>15</v>
      </c>
      <c r="O1211" s="25">
        <f t="shared" si="111"/>
        <v>-2.7098039215686285</v>
      </c>
      <c r="P1211" s="20">
        <f t="shared" si="112"/>
        <v>7.3430372933487176</v>
      </c>
      <c r="R1211" s="17">
        <f t="shared" si="113"/>
        <v>-4.4114535125495957E-2</v>
      </c>
    </row>
    <row r="1212" spans="5:18" x14ac:dyDescent="0.2">
      <c r="E1212" s="26"/>
      <c r="F1212" t="s">
        <v>8219</v>
      </c>
      <c r="G1212" s="24">
        <v>71</v>
      </c>
      <c r="H1212" s="25">
        <f t="shared" si="108"/>
        <v>-123.42517162471395</v>
      </c>
      <c r="I1212" s="20">
        <f t="shared" si="109"/>
        <v>15233.772990590094</v>
      </c>
      <c r="K1212" s="17">
        <f t="shared" si="110"/>
        <v>-0.14618654715907534</v>
      </c>
      <c r="L1212" s="26"/>
      <c r="M1212" t="s">
        <v>8221</v>
      </c>
      <c r="N1212" s="24">
        <v>15</v>
      </c>
      <c r="O1212" s="25">
        <f t="shared" si="111"/>
        <v>-2.7098039215686285</v>
      </c>
      <c r="P1212" s="20">
        <f t="shared" si="112"/>
        <v>7.3430372933487176</v>
      </c>
      <c r="R1212" s="17">
        <f t="shared" si="113"/>
        <v>-4.4114535125495957E-2</v>
      </c>
    </row>
    <row r="1213" spans="5:18" x14ac:dyDescent="0.2">
      <c r="E1213" s="26"/>
      <c r="F1213" t="s">
        <v>8219</v>
      </c>
      <c r="G1213" s="24">
        <v>71</v>
      </c>
      <c r="H1213" s="25">
        <f t="shared" si="108"/>
        <v>-123.42517162471395</v>
      </c>
      <c r="I1213" s="20">
        <f t="shared" si="109"/>
        <v>15233.772990590094</v>
      </c>
      <c r="K1213" s="17">
        <f t="shared" si="110"/>
        <v>-0.14618654715907534</v>
      </c>
      <c r="L1213" s="26"/>
      <c r="M1213" t="s">
        <v>8221</v>
      </c>
      <c r="N1213" s="24">
        <v>15</v>
      </c>
      <c r="O1213" s="25">
        <f t="shared" si="111"/>
        <v>-2.7098039215686285</v>
      </c>
      <c r="P1213" s="20">
        <f t="shared" si="112"/>
        <v>7.3430372933487176</v>
      </c>
      <c r="R1213" s="17">
        <f t="shared" si="113"/>
        <v>-4.4114535125495957E-2</v>
      </c>
    </row>
    <row r="1214" spans="5:18" x14ac:dyDescent="0.2">
      <c r="E1214" s="26"/>
      <c r="F1214" t="s">
        <v>8219</v>
      </c>
      <c r="G1214" s="24">
        <v>71</v>
      </c>
      <c r="H1214" s="25">
        <f t="shared" si="108"/>
        <v>-123.42517162471395</v>
      </c>
      <c r="I1214" s="20">
        <f t="shared" si="109"/>
        <v>15233.772990590094</v>
      </c>
      <c r="K1214" s="17">
        <f t="shared" si="110"/>
        <v>-0.14618654715907534</v>
      </c>
      <c r="L1214" s="26"/>
      <c r="M1214" t="s">
        <v>8221</v>
      </c>
      <c r="N1214" s="24">
        <v>15</v>
      </c>
      <c r="O1214" s="25">
        <f t="shared" si="111"/>
        <v>-2.7098039215686285</v>
      </c>
      <c r="P1214" s="20">
        <f t="shared" si="112"/>
        <v>7.3430372933487176</v>
      </c>
      <c r="R1214" s="17">
        <f t="shared" si="113"/>
        <v>-4.4114535125495957E-2</v>
      </c>
    </row>
    <row r="1215" spans="5:18" x14ac:dyDescent="0.2">
      <c r="E1215" s="26"/>
      <c r="F1215" t="s">
        <v>8219</v>
      </c>
      <c r="G1215" s="24">
        <v>71</v>
      </c>
      <c r="H1215" s="25">
        <f t="shared" si="108"/>
        <v>-123.42517162471395</v>
      </c>
      <c r="I1215" s="20">
        <f t="shared" si="109"/>
        <v>15233.772990590094</v>
      </c>
      <c r="K1215" s="17">
        <f t="shared" si="110"/>
        <v>-0.14618654715907534</v>
      </c>
      <c r="L1215" s="26"/>
      <c r="M1215" t="s">
        <v>8221</v>
      </c>
      <c r="N1215" s="24">
        <v>15</v>
      </c>
      <c r="O1215" s="25">
        <f t="shared" si="111"/>
        <v>-2.7098039215686285</v>
      </c>
      <c r="P1215" s="20">
        <f t="shared" si="112"/>
        <v>7.3430372933487176</v>
      </c>
      <c r="R1215" s="17">
        <f t="shared" si="113"/>
        <v>-4.4114535125495957E-2</v>
      </c>
    </row>
    <row r="1216" spans="5:18" x14ac:dyDescent="0.2">
      <c r="E1216" s="26"/>
      <c r="F1216" t="s">
        <v>8219</v>
      </c>
      <c r="G1216" s="24">
        <v>71</v>
      </c>
      <c r="H1216" s="25">
        <f t="shared" si="108"/>
        <v>-123.42517162471395</v>
      </c>
      <c r="I1216" s="20">
        <f t="shared" si="109"/>
        <v>15233.772990590094</v>
      </c>
      <c r="K1216" s="17">
        <f t="shared" si="110"/>
        <v>-0.14618654715907534</v>
      </c>
      <c r="L1216" s="26"/>
      <c r="M1216" t="s">
        <v>8221</v>
      </c>
      <c r="N1216" s="24">
        <v>15</v>
      </c>
      <c r="O1216" s="25">
        <f t="shared" si="111"/>
        <v>-2.7098039215686285</v>
      </c>
      <c r="P1216" s="20">
        <f t="shared" si="112"/>
        <v>7.3430372933487176</v>
      </c>
      <c r="R1216" s="17">
        <f t="shared" si="113"/>
        <v>-4.4114535125495957E-2</v>
      </c>
    </row>
    <row r="1217" spans="5:18" x14ac:dyDescent="0.2">
      <c r="E1217" s="26"/>
      <c r="F1217" t="s">
        <v>8219</v>
      </c>
      <c r="G1217" s="24">
        <v>72</v>
      </c>
      <c r="H1217" s="25">
        <f t="shared" si="108"/>
        <v>-122.42517162471395</v>
      </c>
      <c r="I1217" s="20">
        <f t="shared" si="109"/>
        <v>14987.922647340667</v>
      </c>
      <c r="K1217" s="17">
        <f t="shared" si="110"/>
        <v>-0.14500213278691168</v>
      </c>
      <c r="L1217" s="26"/>
      <c r="M1217" t="s">
        <v>8221</v>
      </c>
      <c r="N1217" s="24">
        <v>16</v>
      </c>
      <c r="O1217" s="25">
        <f t="shared" si="111"/>
        <v>-1.7098039215686285</v>
      </c>
      <c r="P1217" s="20">
        <f t="shared" si="112"/>
        <v>2.9234294502114606</v>
      </c>
      <c r="R1217" s="17">
        <f t="shared" si="113"/>
        <v>-2.7834930990906285E-2</v>
      </c>
    </row>
    <row r="1218" spans="5:18" x14ac:dyDescent="0.2">
      <c r="E1218" s="26"/>
      <c r="F1218" t="s">
        <v>8219</v>
      </c>
      <c r="G1218" s="24">
        <v>72</v>
      </c>
      <c r="H1218" s="25">
        <f t="shared" si="108"/>
        <v>-122.42517162471395</v>
      </c>
      <c r="I1218" s="20">
        <f t="shared" si="109"/>
        <v>14987.922647340667</v>
      </c>
      <c r="K1218" s="17">
        <f t="shared" si="110"/>
        <v>-0.14500213278691168</v>
      </c>
      <c r="L1218" s="26"/>
      <c r="M1218" t="s">
        <v>8221</v>
      </c>
      <c r="N1218" s="24">
        <v>16</v>
      </c>
      <c r="O1218" s="25">
        <f t="shared" si="111"/>
        <v>-1.7098039215686285</v>
      </c>
      <c r="P1218" s="20">
        <f t="shared" si="112"/>
        <v>2.9234294502114606</v>
      </c>
      <c r="R1218" s="17">
        <f t="shared" si="113"/>
        <v>-2.7834930990906285E-2</v>
      </c>
    </row>
    <row r="1219" spans="5:18" x14ac:dyDescent="0.2">
      <c r="E1219" s="26"/>
      <c r="F1219" t="s">
        <v>8219</v>
      </c>
      <c r="G1219" s="24">
        <v>72</v>
      </c>
      <c r="H1219" s="25">
        <f t="shared" ref="H1219:H1282" si="114">G1219-$B$3</f>
        <v>-122.42517162471395</v>
      </c>
      <c r="I1219" s="20">
        <f t="shared" ref="I1219:I1282" si="115">POWER(H1219,2)</f>
        <v>14987.922647340667</v>
      </c>
      <c r="K1219" s="17">
        <f t="shared" ref="K1219:K1282" si="116">(G1219-$B$3)/$B$8</f>
        <v>-0.14500213278691168</v>
      </c>
      <c r="L1219" s="26"/>
      <c r="M1219" t="s">
        <v>8221</v>
      </c>
      <c r="N1219" s="24">
        <v>16</v>
      </c>
      <c r="O1219" s="25">
        <f t="shared" ref="O1219:O1282" si="117">N1219-$C$3</f>
        <v>-1.7098039215686285</v>
      </c>
      <c r="P1219" s="20">
        <f t="shared" ref="P1219:P1282" si="118">POWER(O1219,2)</f>
        <v>2.9234294502114606</v>
      </c>
      <c r="R1219" s="17">
        <f t="shared" ref="R1219:R1282" si="119">(N1219-$C$3)/$C$8</f>
        <v>-2.7834930990906285E-2</v>
      </c>
    </row>
    <row r="1220" spans="5:18" x14ac:dyDescent="0.2">
      <c r="E1220" s="26"/>
      <c r="F1220" t="s">
        <v>8219</v>
      </c>
      <c r="G1220" s="24">
        <v>72</v>
      </c>
      <c r="H1220" s="25">
        <f t="shared" si="114"/>
        <v>-122.42517162471395</v>
      </c>
      <c r="I1220" s="20">
        <f t="shared" si="115"/>
        <v>14987.922647340667</v>
      </c>
      <c r="K1220" s="17">
        <f t="shared" si="116"/>
        <v>-0.14500213278691168</v>
      </c>
      <c r="L1220" s="26"/>
      <c r="M1220" t="s">
        <v>8221</v>
      </c>
      <c r="N1220" s="24">
        <v>16</v>
      </c>
      <c r="O1220" s="25">
        <f t="shared" si="117"/>
        <v>-1.7098039215686285</v>
      </c>
      <c r="P1220" s="20">
        <f t="shared" si="118"/>
        <v>2.9234294502114606</v>
      </c>
      <c r="R1220" s="17">
        <f t="shared" si="119"/>
        <v>-2.7834930990906285E-2</v>
      </c>
    </row>
    <row r="1221" spans="5:18" x14ac:dyDescent="0.2">
      <c r="E1221" s="26"/>
      <c r="F1221" t="s">
        <v>8219</v>
      </c>
      <c r="G1221" s="24">
        <v>72</v>
      </c>
      <c r="H1221" s="25">
        <f t="shared" si="114"/>
        <v>-122.42517162471395</v>
      </c>
      <c r="I1221" s="20">
        <f t="shared" si="115"/>
        <v>14987.922647340667</v>
      </c>
      <c r="K1221" s="17">
        <f t="shared" si="116"/>
        <v>-0.14500213278691168</v>
      </c>
      <c r="L1221" s="26"/>
      <c r="M1221" t="s">
        <v>8221</v>
      </c>
      <c r="N1221" s="24">
        <v>16</v>
      </c>
      <c r="O1221" s="25">
        <f t="shared" si="117"/>
        <v>-1.7098039215686285</v>
      </c>
      <c r="P1221" s="20">
        <f t="shared" si="118"/>
        <v>2.9234294502114606</v>
      </c>
      <c r="R1221" s="17">
        <f t="shared" si="119"/>
        <v>-2.7834930990906285E-2</v>
      </c>
    </row>
    <row r="1222" spans="5:18" x14ac:dyDescent="0.2">
      <c r="E1222" s="26"/>
      <c r="F1222" t="s">
        <v>8219</v>
      </c>
      <c r="G1222" s="24">
        <v>72</v>
      </c>
      <c r="H1222" s="25">
        <f t="shared" si="114"/>
        <v>-122.42517162471395</v>
      </c>
      <c r="I1222" s="20">
        <f t="shared" si="115"/>
        <v>14987.922647340667</v>
      </c>
      <c r="K1222" s="17">
        <f t="shared" si="116"/>
        <v>-0.14500213278691168</v>
      </c>
      <c r="L1222" s="26"/>
      <c r="M1222" t="s">
        <v>8221</v>
      </c>
      <c r="N1222" s="24">
        <v>16</v>
      </c>
      <c r="O1222" s="25">
        <f t="shared" si="117"/>
        <v>-1.7098039215686285</v>
      </c>
      <c r="P1222" s="20">
        <f t="shared" si="118"/>
        <v>2.9234294502114606</v>
      </c>
      <c r="R1222" s="17">
        <f t="shared" si="119"/>
        <v>-2.7834930990906285E-2</v>
      </c>
    </row>
    <row r="1223" spans="5:18" x14ac:dyDescent="0.2">
      <c r="E1223" s="26"/>
      <c r="F1223" t="s">
        <v>8219</v>
      </c>
      <c r="G1223" s="24">
        <v>72</v>
      </c>
      <c r="H1223" s="25">
        <f t="shared" si="114"/>
        <v>-122.42517162471395</v>
      </c>
      <c r="I1223" s="20">
        <f t="shared" si="115"/>
        <v>14987.922647340667</v>
      </c>
      <c r="K1223" s="17">
        <f t="shared" si="116"/>
        <v>-0.14500213278691168</v>
      </c>
      <c r="L1223" s="26"/>
      <c r="M1223" t="s">
        <v>8221</v>
      </c>
      <c r="N1223" s="24">
        <v>16</v>
      </c>
      <c r="O1223" s="25">
        <f t="shared" si="117"/>
        <v>-1.7098039215686285</v>
      </c>
      <c r="P1223" s="20">
        <f t="shared" si="118"/>
        <v>2.9234294502114606</v>
      </c>
      <c r="R1223" s="17">
        <f t="shared" si="119"/>
        <v>-2.7834930990906285E-2</v>
      </c>
    </row>
    <row r="1224" spans="5:18" x14ac:dyDescent="0.2">
      <c r="E1224" s="26"/>
      <c r="F1224" t="s">
        <v>8219</v>
      </c>
      <c r="G1224" s="24">
        <v>72</v>
      </c>
      <c r="H1224" s="25">
        <f t="shared" si="114"/>
        <v>-122.42517162471395</v>
      </c>
      <c r="I1224" s="20">
        <f t="shared" si="115"/>
        <v>14987.922647340667</v>
      </c>
      <c r="K1224" s="17">
        <f t="shared" si="116"/>
        <v>-0.14500213278691168</v>
      </c>
      <c r="L1224" s="26"/>
      <c r="M1224" t="s">
        <v>8221</v>
      </c>
      <c r="N1224" s="24">
        <v>16</v>
      </c>
      <c r="O1224" s="25">
        <f t="shared" si="117"/>
        <v>-1.7098039215686285</v>
      </c>
      <c r="P1224" s="20">
        <f t="shared" si="118"/>
        <v>2.9234294502114606</v>
      </c>
      <c r="R1224" s="17">
        <f t="shared" si="119"/>
        <v>-2.7834930990906285E-2</v>
      </c>
    </row>
    <row r="1225" spans="5:18" x14ac:dyDescent="0.2">
      <c r="E1225" s="26"/>
      <c r="F1225" t="s">
        <v>8219</v>
      </c>
      <c r="G1225" s="24">
        <v>72</v>
      </c>
      <c r="H1225" s="25">
        <f t="shared" si="114"/>
        <v>-122.42517162471395</v>
      </c>
      <c r="I1225" s="20">
        <f t="shared" si="115"/>
        <v>14987.922647340667</v>
      </c>
      <c r="K1225" s="17">
        <f t="shared" si="116"/>
        <v>-0.14500213278691168</v>
      </c>
      <c r="L1225" s="26"/>
      <c r="M1225" t="s">
        <v>8221</v>
      </c>
      <c r="N1225" s="24">
        <v>16</v>
      </c>
      <c r="O1225" s="25">
        <f t="shared" si="117"/>
        <v>-1.7098039215686285</v>
      </c>
      <c r="P1225" s="20">
        <f t="shared" si="118"/>
        <v>2.9234294502114606</v>
      </c>
      <c r="R1225" s="17">
        <f t="shared" si="119"/>
        <v>-2.7834930990906285E-2</v>
      </c>
    </row>
    <row r="1226" spans="5:18" x14ac:dyDescent="0.2">
      <c r="E1226" s="26"/>
      <c r="F1226" t="s">
        <v>8219</v>
      </c>
      <c r="G1226" s="24">
        <v>72</v>
      </c>
      <c r="H1226" s="25">
        <f t="shared" si="114"/>
        <v>-122.42517162471395</v>
      </c>
      <c r="I1226" s="20">
        <f t="shared" si="115"/>
        <v>14987.922647340667</v>
      </c>
      <c r="K1226" s="17">
        <f t="shared" si="116"/>
        <v>-0.14500213278691168</v>
      </c>
      <c r="L1226" s="26"/>
      <c r="M1226" t="s">
        <v>8221</v>
      </c>
      <c r="N1226" s="24">
        <v>16</v>
      </c>
      <c r="O1226" s="25">
        <f t="shared" si="117"/>
        <v>-1.7098039215686285</v>
      </c>
      <c r="P1226" s="20">
        <f t="shared" si="118"/>
        <v>2.9234294502114606</v>
      </c>
      <c r="R1226" s="17">
        <f t="shared" si="119"/>
        <v>-2.7834930990906285E-2</v>
      </c>
    </row>
    <row r="1227" spans="5:18" x14ac:dyDescent="0.2">
      <c r="E1227" s="26"/>
      <c r="F1227" t="s">
        <v>8219</v>
      </c>
      <c r="G1227" s="24">
        <v>72</v>
      </c>
      <c r="H1227" s="25">
        <f t="shared" si="114"/>
        <v>-122.42517162471395</v>
      </c>
      <c r="I1227" s="20">
        <f t="shared" si="115"/>
        <v>14987.922647340667</v>
      </c>
      <c r="K1227" s="17">
        <f t="shared" si="116"/>
        <v>-0.14500213278691168</v>
      </c>
      <c r="L1227" s="26"/>
      <c r="M1227" t="s">
        <v>8221</v>
      </c>
      <c r="N1227" s="24">
        <v>16</v>
      </c>
      <c r="O1227" s="25">
        <f t="shared" si="117"/>
        <v>-1.7098039215686285</v>
      </c>
      <c r="P1227" s="20">
        <f t="shared" si="118"/>
        <v>2.9234294502114606</v>
      </c>
      <c r="R1227" s="17">
        <f t="shared" si="119"/>
        <v>-2.7834930990906285E-2</v>
      </c>
    </row>
    <row r="1228" spans="5:18" x14ac:dyDescent="0.2">
      <c r="E1228" s="26"/>
      <c r="F1228" t="s">
        <v>8219</v>
      </c>
      <c r="G1228" s="24">
        <v>72</v>
      </c>
      <c r="H1228" s="25">
        <f t="shared" si="114"/>
        <v>-122.42517162471395</v>
      </c>
      <c r="I1228" s="20">
        <f t="shared" si="115"/>
        <v>14987.922647340667</v>
      </c>
      <c r="K1228" s="17">
        <f t="shared" si="116"/>
        <v>-0.14500213278691168</v>
      </c>
      <c r="L1228" s="26"/>
      <c r="M1228" t="s">
        <v>8221</v>
      </c>
      <c r="N1228" s="24">
        <v>16</v>
      </c>
      <c r="O1228" s="25">
        <f t="shared" si="117"/>
        <v>-1.7098039215686285</v>
      </c>
      <c r="P1228" s="20">
        <f t="shared" si="118"/>
        <v>2.9234294502114606</v>
      </c>
      <c r="R1228" s="17">
        <f t="shared" si="119"/>
        <v>-2.7834930990906285E-2</v>
      </c>
    </row>
    <row r="1229" spans="5:18" x14ac:dyDescent="0.2">
      <c r="E1229" s="26"/>
      <c r="F1229" t="s">
        <v>8219</v>
      </c>
      <c r="G1229" s="24">
        <v>72</v>
      </c>
      <c r="H1229" s="25">
        <f t="shared" si="114"/>
        <v>-122.42517162471395</v>
      </c>
      <c r="I1229" s="20">
        <f t="shared" si="115"/>
        <v>14987.922647340667</v>
      </c>
      <c r="K1229" s="17">
        <f t="shared" si="116"/>
        <v>-0.14500213278691168</v>
      </c>
      <c r="L1229" s="26"/>
      <c r="M1229" t="s">
        <v>8221</v>
      </c>
      <c r="N1229" s="24">
        <v>16</v>
      </c>
      <c r="O1229" s="25">
        <f t="shared" si="117"/>
        <v>-1.7098039215686285</v>
      </c>
      <c r="P1229" s="20">
        <f t="shared" si="118"/>
        <v>2.9234294502114606</v>
      </c>
      <c r="R1229" s="17">
        <f t="shared" si="119"/>
        <v>-2.7834930990906285E-2</v>
      </c>
    </row>
    <row r="1230" spans="5:18" x14ac:dyDescent="0.2">
      <c r="E1230" s="26"/>
      <c r="F1230" t="s">
        <v>8219</v>
      </c>
      <c r="G1230" s="24">
        <v>73</v>
      </c>
      <c r="H1230" s="25">
        <f t="shared" si="114"/>
        <v>-121.42517162471395</v>
      </c>
      <c r="I1230" s="20">
        <f t="shared" si="115"/>
        <v>14744.072304091238</v>
      </c>
      <c r="K1230" s="17">
        <f t="shared" si="116"/>
        <v>-0.14381771841474805</v>
      </c>
      <c r="L1230" s="26"/>
      <c r="M1230" t="s">
        <v>8221</v>
      </c>
      <c r="N1230" s="24">
        <v>16</v>
      </c>
      <c r="O1230" s="25">
        <f t="shared" si="117"/>
        <v>-1.7098039215686285</v>
      </c>
      <c r="P1230" s="20">
        <f t="shared" si="118"/>
        <v>2.9234294502114606</v>
      </c>
      <c r="R1230" s="17">
        <f t="shared" si="119"/>
        <v>-2.7834930990906285E-2</v>
      </c>
    </row>
    <row r="1231" spans="5:18" x14ac:dyDescent="0.2">
      <c r="E1231" s="26"/>
      <c r="F1231" t="s">
        <v>8219</v>
      </c>
      <c r="G1231" s="24">
        <v>73</v>
      </c>
      <c r="H1231" s="25">
        <f t="shared" si="114"/>
        <v>-121.42517162471395</v>
      </c>
      <c r="I1231" s="20">
        <f t="shared" si="115"/>
        <v>14744.072304091238</v>
      </c>
      <c r="K1231" s="17">
        <f t="shared" si="116"/>
        <v>-0.14381771841474805</v>
      </c>
      <c r="L1231" s="26"/>
      <c r="M1231" t="s">
        <v>8221</v>
      </c>
      <c r="N1231" s="24">
        <v>16</v>
      </c>
      <c r="O1231" s="25">
        <f t="shared" si="117"/>
        <v>-1.7098039215686285</v>
      </c>
      <c r="P1231" s="20">
        <f t="shared" si="118"/>
        <v>2.9234294502114606</v>
      </c>
      <c r="R1231" s="17">
        <f t="shared" si="119"/>
        <v>-2.7834930990906285E-2</v>
      </c>
    </row>
    <row r="1232" spans="5:18" x14ac:dyDescent="0.2">
      <c r="E1232" s="26"/>
      <c r="F1232" t="s">
        <v>8219</v>
      </c>
      <c r="G1232" s="24">
        <v>73</v>
      </c>
      <c r="H1232" s="25">
        <f t="shared" si="114"/>
        <v>-121.42517162471395</v>
      </c>
      <c r="I1232" s="20">
        <f t="shared" si="115"/>
        <v>14744.072304091238</v>
      </c>
      <c r="K1232" s="17">
        <f t="shared" si="116"/>
        <v>-0.14381771841474805</v>
      </c>
      <c r="L1232" s="26"/>
      <c r="M1232" t="s">
        <v>8221</v>
      </c>
      <c r="N1232" s="24">
        <v>16</v>
      </c>
      <c r="O1232" s="25">
        <f t="shared" si="117"/>
        <v>-1.7098039215686285</v>
      </c>
      <c r="P1232" s="20">
        <f t="shared" si="118"/>
        <v>2.9234294502114606</v>
      </c>
      <c r="R1232" s="17">
        <f t="shared" si="119"/>
        <v>-2.7834930990906285E-2</v>
      </c>
    </row>
    <row r="1233" spans="5:18" x14ac:dyDescent="0.2">
      <c r="E1233" s="26"/>
      <c r="F1233" t="s">
        <v>8219</v>
      </c>
      <c r="G1233" s="24">
        <v>73</v>
      </c>
      <c r="H1233" s="25">
        <f t="shared" si="114"/>
        <v>-121.42517162471395</v>
      </c>
      <c r="I1233" s="20">
        <f t="shared" si="115"/>
        <v>14744.072304091238</v>
      </c>
      <c r="K1233" s="17">
        <f t="shared" si="116"/>
        <v>-0.14381771841474805</v>
      </c>
      <c r="L1233" s="26"/>
      <c r="M1233" t="s">
        <v>8221</v>
      </c>
      <c r="N1233" s="24">
        <v>17</v>
      </c>
      <c r="O1233" s="25">
        <f t="shared" si="117"/>
        <v>-0.70980392156862848</v>
      </c>
      <c r="P1233" s="20">
        <f t="shared" si="118"/>
        <v>0.50382160707420365</v>
      </c>
      <c r="R1233" s="17">
        <f t="shared" si="119"/>
        <v>-1.1555326856316609E-2</v>
      </c>
    </row>
    <row r="1234" spans="5:18" x14ac:dyDescent="0.2">
      <c r="E1234" s="26"/>
      <c r="F1234" t="s">
        <v>8219</v>
      </c>
      <c r="G1234" s="24">
        <v>73</v>
      </c>
      <c r="H1234" s="25">
        <f t="shared" si="114"/>
        <v>-121.42517162471395</v>
      </c>
      <c r="I1234" s="20">
        <f t="shared" si="115"/>
        <v>14744.072304091238</v>
      </c>
      <c r="K1234" s="17">
        <f t="shared" si="116"/>
        <v>-0.14381771841474805</v>
      </c>
      <c r="L1234" s="26"/>
      <c r="M1234" t="s">
        <v>8221</v>
      </c>
      <c r="N1234" s="24">
        <v>17</v>
      </c>
      <c r="O1234" s="25">
        <f t="shared" si="117"/>
        <v>-0.70980392156862848</v>
      </c>
      <c r="P1234" s="20">
        <f t="shared" si="118"/>
        <v>0.50382160707420365</v>
      </c>
      <c r="R1234" s="17">
        <f t="shared" si="119"/>
        <v>-1.1555326856316609E-2</v>
      </c>
    </row>
    <row r="1235" spans="5:18" x14ac:dyDescent="0.2">
      <c r="E1235" s="26"/>
      <c r="F1235" t="s">
        <v>8219</v>
      </c>
      <c r="G1235" s="24">
        <v>73</v>
      </c>
      <c r="H1235" s="25">
        <f t="shared" si="114"/>
        <v>-121.42517162471395</v>
      </c>
      <c r="I1235" s="20">
        <f t="shared" si="115"/>
        <v>14744.072304091238</v>
      </c>
      <c r="K1235" s="17">
        <f t="shared" si="116"/>
        <v>-0.14381771841474805</v>
      </c>
      <c r="L1235" s="26"/>
      <c r="M1235" t="s">
        <v>8221</v>
      </c>
      <c r="N1235" s="24">
        <v>17</v>
      </c>
      <c r="O1235" s="25">
        <f t="shared" si="117"/>
        <v>-0.70980392156862848</v>
      </c>
      <c r="P1235" s="20">
        <f t="shared" si="118"/>
        <v>0.50382160707420365</v>
      </c>
      <c r="R1235" s="17">
        <f t="shared" si="119"/>
        <v>-1.1555326856316609E-2</v>
      </c>
    </row>
    <row r="1236" spans="5:18" x14ac:dyDescent="0.2">
      <c r="E1236" s="26"/>
      <c r="F1236" t="s">
        <v>8219</v>
      </c>
      <c r="G1236" s="24">
        <v>73</v>
      </c>
      <c r="H1236" s="25">
        <f t="shared" si="114"/>
        <v>-121.42517162471395</v>
      </c>
      <c r="I1236" s="20">
        <f t="shared" si="115"/>
        <v>14744.072304091238</v>
      </c>
      <c r="K1236" s="17">
        <f t="shared" si="116"/>
        <v>-0.14381771841474805</v>
      </c>
      <c r="L1236" s="26"/>
      <c r="M1236" t="s">
        <v>8221</v>
      </c>
      <c r="N1236" s="24">
        <v>17</v>
      </c>
      <c r="O1236" s="25">
        <f t="shared" si="117"/>
        <v>-0.70980392156862848</v>
      </c>
      <c r="P1236" s="20">
        <f t="shared" si="118"/>
        <v>0.50382160707420365</v>
      </c>
      <c r="R1236" s="17">
        <f t="shared" si="119"/>
        <v>-1.1555326856316609E-2</v>
      </c>
    </row>
    <row r="1237" spans="5:18" x14ac:dyDescent="0.2">
      <c r="E1237" s="26"/>
      <c r="F1237" t="s">
        <v>8219</v>
      </c>
      <c r="G1237" s="24">
        <v>73</v>
      </c>
      <c r="H1237" s="25">
        <f t="shared" si="114"/>
        <v>-121.42517162471395</v>
      </c>
      <c r="I1237" s="20">
        <f t="shared" si="115"/>
        <v>14744.072304091238</v>
      </c>
      <c r="K1237" s="17">
        <f t="shared" si="116"/>
        <v>-0.14381771841474805</v>
      </c>
      <c r="L1237" s="26"/>
      <c r="M1237" t="s">
        <v>8221</v>
      </c>
      <c r="N1237" s="24">
        <v>17</v>
      </c>
      <c r="O1237" s="25">
        <f t="shared" si="117"/>
        <v>-0.70980392156862848</v>
      </c>
      <c r="P1237" s="20">
        <f t="shared" si="118"/>
        <v>0.50382160707420365</v>
      </c>
      <c r="R1237" s="17">
        <f t="shared" si="119"/>
        <v>-1.1555326856316609E-2</v>
      </c>
    </row>
    <row r="1238" spans="5:18" x14ac:dyDescent="0.2">
      <c r="E1238" s="26"/>
      <c r="F1238" t="s">
        <v>8219</v>
      </c>
      <c r="G1238" s="24">
        <v>73</v>
      </c>
      <c r="H1238" s="25">
        <f t="shared" si="114"/>
        <v>-121.42517162471395</v>
      </c>
      <c r="I1238" s="20">
        <f t="shared" si="115"/>
        <v>14744.072304091238</v>
      </c>
      <c r="K1238" s="17">
        <f t="shared" si="116"/>
        <v>-0.14381771841474805</v>
      </c>
      <c r="L1238" s="26"/>
      <c r="M1238" t="s">
        <v>8221</v>
      </c>
      <c r="N1238" s="24">
        <v>17</v>
      </c>
      <c r="O1238" s="25">
        <f t="shared" si="117"/>
        <v>-0.70980392156862848</v>
      </c>
      <c r="P1238" s="20">
        <f t="shared" si="118"/>
        <v>0.50382160707420365</v>
      </c>
      <c r="R1238" s="17">
        <f t="shared" si="119"/>
        <v>-1.1555326856316609E-2</v>
      </c>
    </row>
    <row r="1239" spans="5:18" x14ac:dyDescent="0.2">
      <c r="E1239" s="26"/>
      <c r="F1239" t="s">
        <v>8219</v>
      </c>
      <c r="G1239" s="24">
        <v>73</v>
      </c>
      <c r="H1239" s="25">
        <f t="shared" si="114"/>
        <v>-121.42517162471395</v>
      </c>
      <c r="I1239" s="20">
        <f t="shared" si="115"/>
        <v>14744.072304091238</v>
      </c>
      <c r="K1239" s="17">
        <f t="shared" si="116"/>
        <v>-0.14381771841474805</v>
      </c>
      <c r="L1239" s="26"/>
      <c r="M1239" t="s">
        <v>8221</v>
      </c>
      <c r="N1239" s="24">
        <v>17</v>
      </c>
      <c r="O1239" s="25">
        <f t="shared" si="117"/>
        <v>-0.70980392156862848</v>
      </c>
      <c r="P1239" s="20">
        <f t="shared" si="118"/>
        <v>0.50382160707420365</v>
      </c>
      <c r="R1239" s="17">
        <f t="shared" si="119"/>
        <v>-1.1555326856316609E-2</v>
      </c>
    </row>
    <row r="1240" spans="5:18" x14ac:dyDescent="0.2">
      <c r="E1240" s="26"/>
      <c r="F1240" t="s">
        <v>8219</v>
      </c>
      <c r="G1240" s="24">
        <v>73</v>
      </c>
      <c r="H1240" s="25">
        <f t="shared" si="114"/>
        <v>-121.42517162471395</v>
      </c>
      <c r="I1240" s="20">
        <f t="shared" si="115"/>
        <v>14744.072304091238</v>
      </c>
      <c r="K1240" s="17">
        <f t="shared" si="116"/>
        <v>-0.14381771841474805</v>
      </c>
      <c r="L1240" s="26"/>
      <c r="M1240" t="s">
        <v>8221</v>
      </c>
      <c r="N1240" s="24">
        <v>17</v>
      </c>
      <c r="O1240" s="25">
        <f t="shared" si="117"/>
        <v>-0.70980392156862848</v>
      </c>
      <c r="P1240" s="20">
        <f t="shared" si="118"/>
        <v>0.50382160707420365</v>
      </c>
      <c r="R1240" s="17">
        <f t="shared" si="119"/>
        <v>-1.1555326856316609E-2</v>
      </c>
    </row>
    <row r="1241" spans="5:18" x14ac:dyDescent="0.2">
      <c r="E1241" s="26"/>
      <c r="F1241" t="s">
        <v>8219</v>
      </c>
      <c r="G1241" s="24">
        <v>73</v>
      </c>
      <c r="H1241" s="25">
        <f t="shared" si="114"/>
        <v>-121.42517162471395</v>
      </c>
      <c r="I1241" s="20">
        <f t="shared" si="115"/>
        <v>14744.072304091238</v>
      </c>
      <c r="K1241" s="17">
        <f t="shared" si="116"/>
        <v>-0.14381771841474805</v>
      </c>
      <c r="L1241" s="26"/>
      <c r="M1241" t="s">
        <v>8221</v>
      </c>
      <c r="N1241" s="24">
        <v>17</v>
      </c>
      <c r="O1241" s="25">
        <f t="shared" si="117"/>
        <v>-0.70980392156862848</v>
      </c>
      <c r="P1241" s="20">
        <f t="shared" si="118"/>
        <v>0.50382160707420365</v>
      </c>
      <c r="R1241" s="17">
        <f t="shared" si="119"/>
        <v>-1.1555326856316609E-2</v>
      </c>
    </row>
    <row r="1242" spans="5:18" x14ac:dyDescent="0.2">
      <c r="E1242" s="26"/>
      <c r="F1242" t="s">
        <v>8219</v>
      </c>
      <c r="G1242" s="24">
        <v>74</v>
      </c>
      <c r="H1242" s="25">
        <f t="shared" si="114"/>
        <v>-120.42517162471395</v>
      </c>
      <c r="I1242" s="20">
        <f t="shared" si="115"/>
        <v>14502.221960841811</v>
      </c>
      <c r="K1242" s="17">
        <f t="shared" si="116"/>
        <v>-0.1426333040425844</v>
      </c>
      <c r="L1242" s="26"/>
      <c r="M1242" t="s">
        <v>8221</v>
      </c>
      <c r="N1242" s="24">
        <v>17</v>
      </c>
      <c r="O1242" s="25">
        <f t="shared" si="117"/>
        <v>-0.70980392156862848</v>
      </c>
      <c r="P1242" s="20">
        <f t="shared" si="118"/>
        <v>0.50382160707420365</v>
      </c>
      <c r="R1242" s="17">
        <f t="shared" si="119"/>
        <v>-1.1555326856316609E-2</v>
      </c>
    </row>
    <row r="1243" spans="5:18" x14ac:dyDescent="0.2">
      <c r="E1243" s="26"/>
      <c r="F1243" t="s">
        <v>8219</v>
      </c>
      <c r="G1243" s="24">
        <v>74</v>
      </c>
      <c r="H1243" s="25">
        <f t="shared" si="114"/>
        <v>-120.42517162471395</v>
      </c>
      <c r="I1243" s="20">
        <f t="shared" si="115"/>
        <v>14502.221960841811</v>
      </c>
      <c r="K1243" s="17">
        <f t="shared" si="116"/>
        <v>-0.1426333040425844</v>
      </c>
      <c r="L1243" s="26"/>
      <c r="M1243" t="s">
        <v>8221</v>
      </c>
      <c r="N1243" s="24">
        <v>17</v>
      </c>
      <c r="O1243" s="25">
        <f t="shared" si="117"/>
        <v>-0.70980392156862848</v>
      </c>
      <c r="P1243" s="20">
        <f t="shared" si="118"/>
        <v>0.50382160707420365</v>
      </c>
      <c r="R1243" s="17">
        <f t="shared" si="119"/>
        <v>-1.1555326856316609E-2</v>
      </c>
    </row>
    <row r="1244" spans="5:18" x14ac:dyDescent="0.2">
      <c r="E1244" s="26"/>
      <c r="F1244" t="s">
        <v>8219</v>
      </c>
      <c r="G1244" s="24">
        <v>74</v>
      </c>
      <c r="H1244" s="25">
        <f t="shared" si="114"/>
        <v>-120.42517162471395</v>
      </c>
      <c r="I1244" s="20">
        <f t="shared" si="115"/>
        <v>14502.221960841811</v>
      </c>
      <c r="K1244" s="17">
        <f t="shared" si="116"/>
        <v>-0.1426333040425844</v>
      </c>
      <c r="L1244" s="26"/>
      <c r="M1244" t="s">
        <v>8221</v>
      </c>
      <c r="N1244" s="24">
        <v>17</v>
      </c>
      <c r="O1244" s="25">
        <f t="shared" si="117"/>
        <v>-0.70980392156862848</v>
      </c>
      <c r="P1244" s="20">
        <f t="shared" si="118"/>
        <v>0.50382160707420365</v>
      </c>
      <c r="R1244" s="17">
        <f t="shared" si="119"/>
        <v>-1.1555326856316609E-2</v>
      </c>
    </row>
    <row r="1245" spans="5:18" x14ac:dyDescent="0.2">
      <c r="E1245" s="26"/>
      <c r="F1245" t="s">
        <v>8219</v>
      </c>
      <c r="G1245" s="24">
        <v>74</v>
      </c>
      <c r="H1245" s="25">
        <f t="shared" si="114"/>
        <v>-120.42517162471395</v>
      </c>
      <c r="I1245" s="20">
        <f t="shared" si="115"/>
        <v>14502.221960841811</v>
      </c>
      <c r="K1245" s="17">
        <f t="shared" si="116"/>
        <v>-0.1426333040425844</v>
      </c>
      <c r="L1245" s="26"/>
      <c r="M1245" t="s">
        <v>8221</v>
      </c>
      <c r="N1245" s="24">
        <v>17</v>
      </c>
      <c r="O1245" s="25">
        <f t="shared" si="117"/>
        <v>-0.70980392156862848</v>
      </c>
      <c r="P1245" s="20">
        <f t="shared" si="118"/>
        <v>0.50382160707420365</v>
      </c>
      <c r="R1245" s="17">
        <f t="shared" si="119"/>
        <v>-1.1555326856316609E-2</v>
      </c>
    </row>
    <row r="1246" spans="5:18" x14ac:dyDescent="0.2">
      <c r="E1246" s="26"/>
      <c r="F1246" t="s">
        <v>8219</v>
      </c>
      <c r="G1246" s="24">
        <v>74</v>
      </c>
      <c r="H1246" s="25">
        <f t="shared" si="114"/>
        <v>-120.42517162471395</v>
      </c>
      <c r="I1246" s="20">
        <f t="shared" si="115"/>
        <v>14502.221960841811</v>
      </c>
      <c r="K1246" s="17">
        <f t="shared" si="116"/>
        <v>-0.1426333040425844</v>
      </c>
      <c r="L1246" s="26"/>
      <c r="M1246" t="s">
        <v>8221</v>
      </c>
      <c r="N1246" s="24">
        <v>17</v>
      </c>
      <c r="O1246" s="25">
        <f t="shared" si="117"/>
        <v>-0.70980392156862848</v>
      </c>
      <c r="P1246" s="20">
        <f t="shared" si="118"/>
        <v>0.50382160707420365</v>
      </c>
      <c r="R1246" s="17">
        <f t="shared" si="119"/>
        <v>-1.1555326856316609E-2</v>
      </c>
    </row>
    <row r="1247" spans="5:18" x14ac:dyDescent="0.2">
      <c r="E1247" s="26"/>
      <c r="F1247" t="s">
        <v>8219</v>
      </c>
      <c r="G1247" s="24">
        <v>74</v>
      </c>
      <c r="H1247" s="25">
        <f t="shared" si="114"/>
        <v>-120.42517162471395</v>
      </c>
      <c r="I1247" s="20">
        <f t="shared" si="115"/>
        <v>14502.221960841811</v>
      </c>
      <c r="K1247" s="17">
        <f t="shared" si="116"/>
        <v>-0.1426333040425844</v>
      </c>
      <c r="L1247" s="26"/>
      <c r="M1247" t="s">
        <v>8221</v>
      </c>
      <c r="N1247" s="24">
        <v>17</v>
      </c>
      <c r="O1247" s="25">
        <f t="shared" si="117"/>
        <v>-0.70980392156862848</v>
      </c>
      <c r="P1247" s="20">
        <f t="shared" si="118"/>
        <v>0.50382160707420365</v>
      </c>
      <c r="R1247" s="17">
        <f t="shared" si="119"/>
        <v>-1.1555326856316609E-2</v>
      </c>
    </row>
    <row r="1248" spans="5:18" x14ac:dyDescent="0.2">
      <c r="E1248" s="26"/>
      <c r="F1248" t="s">
        <v>8219</v>
      </c>
      <c r="G1248" s="24">
        <v>74</v>
      </c>
      <c r="H1248" s="25">
        <f t="shared" si="114"/>
        <v>-120.42517162471395</v>
      </c>
      <c r="I1248" s="20">
        <f t="shared" si="115"/>
        <v>14502.221960841811</v>
      </c>
      <c r="K1248" s="17">
        <f t="shared" si="116"/>
        <v>-0.1426333040425844</v>
      </c>
      <c r="L1248" s="26"/>
      <c r="M1248" t="s">
        <v>8221</v>
      </c>
      <c r="N1248" s="24">
        <v>17</v>
      </c>
      <c r="O1248" s="25">
        <f t="shared" si="117"/>
        <v>-0.70980392156862848</v>
      </c>
      <c r="P1248" s="20">
        <f t="shared" si="118"/>
        <v>0.50382160707420365</v>
      </c>
      <c r="R1248" s="17">
        <f t="shared" si="119"/>
        <v>-1.1555326856316609E-2</v>
      </c>
    </row>
    <row r="1249" spans="5:18" x14ac:dyDescent="0.2">
      <c r="E1249" s="26"/>
      <c r="F1249" t="s">
        <v>8219</v>
      </c>
      <c r="G1249" s="24">
        <v>74</v>
      </c>
      <c r="H1249" s="25">
        <f t="shared" si="114"/>
        <v>-120.42517162471395</v>
      </c>
      <c r="I1249" s="20">
        <f t="shared" si="115"/>
        <v>14502.221960841811</v>
      </c>
      <c r="K1249" s="17">
        <f t="shared" si="116"/>
        <v>-0.1426333040425844</v>
      </c>
      <c r="L1249" s="26"/>
      <c r="M1249" t="s">
        <v>8221</v>
      </c>
      <c r="N1249" s="24">
        <v>18</v>
      </c>
      <c r="O1249" s="25">
        <f t="shared" si="117"/>
        <v>0.29019607843137152</v>
      </c>
      <c r="P1249" s="20">
        <f t="shared" si="118"/>
        <v>8.4213763936946726E-2</v>
      </c>
      <c r="R1249" s="17">
        <f t="shared" si="119"/>
        <v>4.7242772782730659E-3</v>
      </c>
    </row>
    <row r="1250" spans="5:18" x14ac:dyDescent="0.2">
      <c r="E1250" s="26"/>
      <c r="F1250" t="s">
        <v>8219</v>
      </c>
      <c r="G1250" s="24">
        <v>74</v>
      </c>
      <c r="H1250" s="25">
        <f t="shared" si="114"/>
        <v>-120.42517162471395</v>
      </c>
      <c r="I1250" s="20">
        <f t="shared" si="115"/>
        <v>14502.221960841811</v>
      </c>
      <c r="K1250" s="17">
        <f t="shared" si="116"/>
        <v>-0.1426333040425844</v>
      </c>
      <c r="L1250" s="26"/>
      <c r="M1250" t="s">
        <v>8221</v>
      </c>
      <c r="N1250" s="24">
        <v>18</v>
      </c>
      <c r="O1250" s="25">
        <f t="shared" si="117"/>
        <v>0.29019607843137152</v>
      </c>
      <c r="P1250" s="20">
        <f t="shared" si="118"/>
        <v>8.4213763936946726E-2</v>
      </c>
      <c r="R1250" s="17">
        <f t="shared" si="119"/>
        <v>4.7242772782730659E-3</v>
      </c>
    </row>
    <row r="1251" spans="5:18" x14ac:dyDescent="0.2">
      <c r="E1251" s="26"/>
      <c r="F1251" t="s">
        <v>8219</v>
      </c>
      <c r="G1251" s="24">
        <v>74</v>
      </c>
      <c r="H1251" s="25">
        <f t="shared" si="114"/>
        <v>-120.42517162471395</v>
      </c>
      <c r="I1251" s="20">
        <f t="shared" si="115"/>
        <v>14502.221960841811</v>
      </c>
      <c r="K1251" s="17">
        <f t="shared" si="116"/>
        <v>-0.1426333040425844</v>
      </c>
      <c r="L1251" s="26"/>
      <c r="M1251" t="s">
        <v>8221</v>
      </c>
      <c r="N1251" s="24">
        <v>18</v>
      </c>
      <c r="O1251" s="25">
        <f t="shared" si="117"/>
        <v>0.29019607843137152</v>
      </c>
      <c r="P1251" s="20">
        <f t="shared" si="118"/>
        <v>8.4213763936946726E-2</v>
      </c>
      <c r="R1251" s="17">
        <f t="shared" si="119"/>
        <v>4.7242772782730659E-3</v>
      </c>
    </row>
    <row r="1252" spans="5:18" x14ac:dyDescent="0.2">
      <c r="E1252" s="26"/>
      <c r="F1252" t="s">
        <v>8219</v>
      </c>
      <c r="G1252" s="24">
        <v>74</v>
      </c>
      <c r="H1252" s="25">
        <f t="shared" si="114"/>
        <v>-120.42517162471395</v>
      </c>
      <c r="I1252" s="20">
        <f t="shared" si="115"/>
        <v>14502.221960841811</v>
      </c>
      <c r="K1252" s="17">
        <f t="shared" si="116"/>
        <v>-0.1426333040425844</v>
      </c>
      <c r="L1252" s="26"/>
      <c r="M1252" t="s">
        <v>8221</v>
      </c>
      <c r="N1252" s="24">
        <v>18</v>
      </c>
      <c r="O1252" s="25">
        <f t="shared" si="117"/>
        <v>0.29019607843137152</v>
      </c>
      <c r="P1252" s="20">
        <f t="shared" si="118"/>
        <v>8.4213763936946726E-2</v>
      </c>
      <c r="R1252" s="17">
        <f t="shared" si="119"/>
        <v>4.7242772782730659E-3</v>
      </c>
    </row>
    <row r="1253" spans="5:18" x14ac:dyDescent="0.2">
      <c r="E1253" s="26"/>
      <c r="F1253" t="s">
        <v>8219</v>
      </c>
      <c r="G1253" s="24">
        <v>74</v>
      </c>
      <c r="H1253" s="25">
        <f t="shared" si="114"/>
        <v>-120.42517162471395</v>
      </c>
      <c r="I1253" s="20">
        <f t="shared" si="115"/>
        <v>14502.221960841811</v>
      </c>
      <c r="K1253" s="17">
        <f t="shared" si="116"/>
        <v>-0.1426333040425844</v>
      </c>
      <c r="L1253" s="26"/>
      <c r="M1253" t="s">
        <v>8221</v>
      </c>
      <c r="N1253" s="24">
        <v>18</v>
      </c>
      <c r="O1253" s="25">
        <f t="shared" si="117"/>
        <v>0.29019607843137152</v>
      </c>
      <c r="P1253" s="20">
        <f t="shared" si="118"/>
        <v>8.4213763936946726E-2</v>
      </c>
      <c r="R1253" s="17">
        <f t="shared" si="119"/>
        <v>4.7242772782730659E-3</v>
      </c>
    </row>
    <row r="1254" spans="5:18" x14ac:dyDescent="0.2">
      <c r="E1254" s="26"/>
      <c r="F1254" t="s">
        <v>8219</v>
      </c>
      <c r="G1254" s="24">
        <v>74</v>
      </c>
      <c r="H1254" s="25">
        <f t="shared" si="114"/>
        <v>-120.42517162471395</v>
      </c>
      <c r="I1254" s="20">
        <f t="shared" si="115"/>
        <v>14502.221960841811</v>
      </c>
      <c r="K1254" s="17">
        <f t="shared" si="116"/>
        <v>-0.1426333040425844</v>
      </c>
      <c r="L1254" s="26"/>
      <c r="M1254" t="s">
        <v>8221</v>
      </c>
      <c r="N1254" s="24">
        <v>18</v>
      </c>
      <c r="O1254" s="25">
        <f t="shared" si="117"/>
        <v>0.29019607843137152</v>
      </c>
      <c r="P1254" s="20">
        <f t="shared" si="118"/>
        <v>8.4213763936946726E-2</v>
      </c>
      <c r="R1254" s="17">
        <f t="shared" si="119"/>
        <v>4.7242772782730659E-3</v>
      </c>
    </row>
    <row r="1255" spans="5:18" x14ac:dyDescent="0.2">
      <c r="E1255" s="26"/>
      <c r="F1255" t="s">
        <v>8219</v>
      </c>
      <c r="G1255" s="24">
        <v>75</v>
      </c>
      <c r="H1255" s="25">
        <f t="shared" si="114"/>
        <v>-119.42517162471395</v>
      </c>
      <c r="I1255" s="20">
        <f t="shared" si="115"/>
        <v>14262.371617592384</v>
      </c>
      <c r="K1255" s="17">
        <f t="shared" si="116"/>
        <v>-0.14144888967042077</v>
      </c>
      <c r="L1255" s="26"/>
      <c r="M1255" t="s">
        <v>8221</v>
      </c>
      <c r="N1255" s="24">
        <v>18</v>
      </c>
      <c r="O1255" s="25">
        <f t="shared" si="117"/>
        <v>0.29019607843137152</v>
      </c>
      <c r="P1255" s="20">
        <f t="shared" si="118"/>
        <v>8.4213763936946726E-2</v>
      </c>
      <c r="R1255" s="17">
        <f t="shared" si="119"/>
        <v>4.7242772782730659E-3</v>
      </c>
    </row>
    <row r="1256" spans="5:18" x14ac:dyDescent="0.2">
      <c r="E1256" s="26"/>
      <c r="F1256" t="s">
        <v>8219</v>
      </c>
      <c r="G1256" s="24">
        <v>75</v>
      </c>
      <c r="H1256" s="25">
        <f t="shared" si="114"/>
        <v>-119.42517162471395</v>
      </c>
      <c r="I1256" s="20">
        <f t="shared" si="115"/>
        <v>14262.371617592384</v>
      </c>
      <c r="K1256" s="17">
        <f t="shared" si="116"/>
        <v>-0.14144888967042077</v>
      </c>
      <c r="L1256" s="26"/>
      <c r="M1256" t="s">
        <v>8221</v>
      </c>
      <c r="N1256" s="24">
        <v>18</v>
      </c>
      <c r="O1256" s="25">
        <f t="shared" si="117"/>
        <v>0.29019607843137152</v>
      </c>
      <c r="P1256" s="20">
        <f t="shared" si="118"/>
        <v>8.4213763936946726E-2</v>
      </c>
      <c r="R1256" s="17">
        <f t="shared" si="119"/>
        <v>4.7242772782730659E-3</v>
      </c>
    </row>
    <row r="1257" spans="5:18" x14ac:dyDescent="0.2">
      <c r="E1257" s="26"/>
      <c r="F1257" t="s">
        <v>8219</v>
      </c>
      <c r="G1257" s="24">
        <v>75</v>
      </c>
      <c r="H1257" s="25">
        <f t="shared" si="114"/>
        <v>-119.42517162471395</v>
      </c>
      <c r="I1257" s="20">
        <f t="shared" si="115"/>
        <v>14262.371617592384</v>
      </c>
      <c r="K1257" s="17">
        <f t="shared" si="116"/>
        <v>-0.14144888967042077</v>
      </c>
      <c r="L1257" s="26"/>
      <c r="M1257" t="s">
        <v>8221</v>
      </c>
      <c r="N1257" s="24">
        <v>19</v>
      </c>
      <c r="O1257" s="25">
        <f t="shared" si="117"/>
        <v>1.2901960784313715</v>
      </c>
      <c r="P1257" s="20">
        <f t="shared" si="118"/>
        <v>1.6646059207996897</v>
      </c>
      <c r="R1257" s="17">
        <f t="shared" si="119"/>
        <v>2.1003881412862739E-2</v>
      </c>
    </row>
    <row r="1258" spans="5:18" x14ac:dyDescent="0.2">
      <c r="E1258" s="26"/>
      <c r="F1258" t="s">
        <v>8219</v>
      </c>
      <c r="G1258" s="24">
        <v>75</v>
      </c>
      <c r="H1258" s="25">
        <f t="shared" si="114"/>
        <v>-119.42517162471395</v>
      </c>
      <c r="I1258" s="20">
        <f t="shared" si="115"/>
        <v>14262.371617592384</v>
      </c>
      <c r="K1258" s="17">
        <f t="shared" si="116"/>
        <v>-0.14144888967042077</v>
      </c>
      <c r="L1258" s="26"/>
      <c r="M1258" t="s">
        <v>8221</v>
      </c>
      <c r="N1258" s="24">
        <v>19</v>
      </c>
      <c r="O1258" s="25">
        <f t="shared" si="117"/>
        <v>1.2901960784313715</v>
      </c>
      <c r="P1258" s="20">
        <f t="shared" si="118"/>
        <v>1.6646059207996897</v>
      </c>
      <c r="R1258" s="17">
        <f t="shared" si="119"/>
        <v>2.1003881412862739E-2</v>
      </c>
    </row>
    <row r="1259" spans="5:18" x14ac:dyDescent="0.2">
      <c r="E1259" s="26"/>
      <c r="F1259" t="s">
        <v>8219</v>
      </c>
      <c r="G1259" s="24">
        <v>75</v>
      </c>
      <c r="H1259" s="25">
        <f t="shared" si="114"/>
        <v>-119.42517162471395</v>
      </c>
      <c r="I1259" s="20">
        <f t="shared" si="115"/>
        <v>14262.371617592384</v>
      </c>
      <c r="K1259" s="17">
        <f t="shared" si="116"/>
        <v>-0.14144888967042077</v>
      </c>
      <c r="L1259" s="26"/>
      <c r="M1259" t="s">
        <v>8221</v>
      </c>
      <c r="N1259" s="24">
        <v>19</v>
      </c>
      <c r="O1259" s="25">
        <f t="shared" si="117"/>
        <v>1.2901960784313715</v>
      </c>
      <c r="P1259" s="20">
        <f t="shared" si="118"/>
        <v>1.6646059207996897</v>
      </c>
      <c r="R1259" s="17">
        <f t="shared" si="119"/>
        <v>2.1003881412862739E-2</v>
      </c>
    </row>
    <row r="1260" spans="5:18" x14ac:dyDescent="0.2">
      <c r="E1260" s="26"/>
      <c r="F1260" t="s">
        <v>8219</v>
      </c>
      <c r="G1260" s="24">
        <v>75</v>
      </c>
      <c r="H1260" s="25">
        <f t="shared" si="114"/>
        <v>-119.42517162471395</v>
      </c>
      <c r="I1260" s="20">
        <f t="shared" si="115"/>
        <v>14262.371617592384</v>
      </c>
      <c r="K1260" s="17">
        <f t="shared" si="116"/>
        <v>-0.14144888967042077</v>
      </c>
      <c r="L1260" s="26"/>
      <c r="M1260" t="s">
        <v>8221</v>
      </c>
      <c r="N1260" s="24">
        <v>19</v>
      </c>
      <c r="O1260" s="25">
        <f t="shared" si="117"/>
        <v>1.2901960784313715</v>
      </c>
      <c r="P1260" s="20">
        <f t="shared" si="118"/>
        <v>1.6646059207996897</v>
      </c>
      <c r="R1260" s="17">
        <f t="shared" si="119"/>
        <v>2.1003881412862739E-2</v>
      </c>
    </row>
    <row r="1261" spans="5:18" x14ac:dyDescent="0.2">
      <c r="E1261" s="26"/>
      <c r="F1261" t="s">
        <v>8219</v>
      </c>
      <c r="G1261" s="24">
        <v>75</v>
      </c>
      <c r="H1261" s="25">
        <f t="shared" si="114"/>
        <v>-119.42517162471395</v>
      </c>
      <c r="I1261" s="20">
        <f t="shared" si="115"/>
        <v>14262.371617592384</v>
      </c>
      <c r="K1261" s="17">
        <f t="shared" si="116"/>
        <v>-0.14144888967042077</v>
      </c>
      <c r="L1261" s="26"/>
      <c r="M1261" t="s">
        <v>8221</v>
      </c>
      <c r="N1261" s="24">
        <v>19</v>
      </c>
      <c r="O1261" s="25">
        <f t="shared" si="117"/>
        <v>1.2901960784313715</v>
      </c>
      <c r="P1261" s="20">
        <f t="shared" si="118"/>
        <v>1.6646059207996897</v>
      </c>
      <c r="R1261" s="17">
        <f t="shared" si="119"/>
        <v>2.1003881412862739E-2</v>
      </c>
    </row>
    <row r="1262" spans="5:18" x14ac:dyDescent="0.2">
      <c r="E1262" s="26"/>
      <c r="F1262" t="s">
        <v>8219</v>
      </c>
      <c r="G1262" s="24">
        <v>75</v>
      </c>
      <c r="H1262" s="25">
        <f t="shared" si="114"/>
        <v>-119.42517162471395</v>
      </c>
      <c r="I1262" s="20">
        <f t="shared" si="115"/>
        <v>14262.371617592384</v>
      </c>
      <c r="K1262" s="17">
        <f t="shared" si="116"/>
        <v>-0.14144888967042077</v>
      </c>
      <c r="L1262" s="26"/>
      <c r="M1262" t="s">
        <v>8221</v>
      </c>
      <c r="N1262" s="24">
        <v>19</v>
      </c>
      <c r="O1262" s="25">
        <f t="shared" si="117"/>
        <v>1.2901960784313715</v>
      </c>
      <c r="P1262" s="20">
        <f t="shared" si="118"/>
        <v>1.6646059207996897</v>
      </c>
      <c r="R1262" s="17">
        <f t="shared" si="119"/>
        <v>2.1003881412862739E-2</v>
      </c>
    </row>
    <row r="1263" spans="5:18" x14ac:dyDescent="0.2">
      <c r="E1263" s="26"/>
      <c r="F1263" t="s">
        <v>8219</v>
      </c>
      <c r="G1263" s="24">
        <v>75</v>
      </c>
      <c r="H1263" s="25">
        <f t="shared" si="114"/>
        <v>-119.42517162471395</v>
      </c>
      <c r="I1263" s="20">
        <f t="shared" si="115"/>
        <v>14262.371617592384</v>
      </c>
      <c r="K1263" s="17">
        <f t="shared" si="116"/>
        <v>-0.14144888967042077</v>
      </c>
      <c r="L1263" s="26"/>
      <c r="M1263" t="s">
        <v>8221</v>
      </c>
      <c r="N1263" s="24">
        <v>19</v>
      </c>
      <c r="O1263" s="25">
        <f t="shared" si="117"/>
        <v>1.2901960784313715</v>
      </c>
      <c r="P1263" s="20">
        <f t="shared" si="118"/>
        <v>1.6646059207996897</v>
      </c>
      <c r="R1263" s="17">
        <f t="shared" si="119"/>
        <v>2.1003881412862739E-2</v>
      </c>
    </row>
    <row r="1264" spans="5:18" x14ac:dyDescent="0.2">
      <c r="E1264" s="26"/>
      <c r="F1264" t="s">
        <v>8219</v>
      </c>
      <c r="G1264" s="24">
        <v>75</v>
      </c>
      <c r="H1264" s="25">
        <f t="shared" si="114"/>
        <v>-119.42517162471395</v>
      </c>
      <c r="I1264" s="20">
        <f t="shared" si="115"/>
        <v>14262.371617592384</v>
      </c>
      <c r="K1264" s="17">
        <f t="shared" si="116"/>
        <v>-0.14144888967042077</v>
      </c>
      <c r="L1264" s="26"/>
      <c r="M1264" t="s">
        <v>8221</v>
      </c>
      <c r="N1264" s="24">
        <v>19</v>
      </c>
      <c r="O1264" s="25">
        <f t="shared" si="117"/>
        <v>1.2901960784313715</v>
      </c>
      <c r="P1264" s="20">
        <f t="shared" si="118"/>
        <v>1.6646059207996897</v>
      </c>
      <c r="R1264" s="17">
        <f t="shared" si="119"/>
        <v>2.1003881412862739E-2</v>
      </c>
    </row>
    <row r="1265" spans="5:18" x14ac:dyDescent="0.2">
      <c r="E1265" s="26"/>
      <c r="F1265" t="s">
        <v>8219</v>
      </c>
      <c r="G1265" s="24">
        <v>75</v>
      </c>
      <c r="H1265" s="25">
        <f t="shared" si="114"/>
        <v>-119.42517162471395</v>
      </c>
      <c r="I1265" s="20">
        <f t="shared" si="115"/>
        <v>14262.371617592384</v>
      </c>
      <c r="K1265" s="17">
        <f t="shared" si="116"/>
        <v>-0.14144888967042077</v>
      </c>
      <c r="L1265" s="26"/>
      <c r="M1265" t="s">
        <v>8221</v>
      </c>
      <c r="N1265" s="24">
        <v>19</v>
      </c>
      <c r="O1265" s="25">
        <f t="shared" si="117"/>
        <v>1.2901960784313715</v>
      </c>
      <c r="P1265" s="20">
        <f t="shared" si="118"/>
        <v>1.6646059207996897</v>
      </c>
      <c r="R1265" s="17">
        <f t="shared" si="119"/>
        <v>2.1003881412862739E-2</v>
      </c>
    </row>
    <row r="1266" spans="5:18" x14ac:dyDescent="0.2">
      <c r="E1266" s="26"/>
      <c r="F1266" t="s">
        <v>8219</v>
      </c>
      <c r="G1266" s="24">
        <v>75</v>
      </c>
      <c r="H1266" s="25">
        <f t="shared" si="114"/>
        <v>-119.42517162471395</v>
      </c>
      <c r="I1266" s="20">
        <f t="shared" si="115"/>
        <v>14262.371617592384</v>
      </c>
      <c r="K1266" s="17">
        <f t="shared" si="116"/>
        <v>-0.14144888967042077</v>
      </c>
      <c r="L1266" s="26"/>
      <c r="M1266" t="s">
        <v>8221</v>
      </c>
      <c r="N1266" s="24">
        <v>19</v>
      </c>
      <c r="O1266" s="25">
        <f t="shared" si="117"/>
        <v>1.2901960784313715</v>
      </c>
      <c r="P1266" s="20">
        <f t="shared" si="118"/>
        <v>1.6646059207996897</v>
      </c>
      <c r="R1266" s="17">
        <f t="shared" si="119"/>
        <v>2.1003881412862739E-2</v>
      </c>
    </row>
    <row r="1267" spans="5:18" x14ac:dyDescent="0.2">
      <c r="E1267" s="26"/>
      <c r="F1267" t="s">
        <v>8219</v>
      </c>
      <c r="G1267" s="24">
        <v>76</v>
      </c>
      <c r="H1267" s="25">
        <f t="shared" si="114"/>
        <v>-118.42517162471395</v>
      </c>
      <c r="I1267" s="20">
        <f t="shared" si="115"/>
        <v>14024.521274342955</v>
      </c>
      <c r="K1267" s="17">
        <f t="shared" si="116"/>
        <v>-0.14026447529825711</v>
      </c>
      <c r="L1267" s="26"/>
      <c r="M1267" t="s">
        <v>8221</v>
      </c>
      <c r="N1267" s="24">
        <v>19</v>
      </c>
      <c r="O1267" s="25">
        <f t="shared" si="117"/>
        <v>1.2901960784313715</v>
      </c>
      <c r="P1267" s="20">
        <f t="shared" si="118"/>
        <v>1.6646059207996897</v>
      </c>
      <c r="R1267" s="17">
        <f t="shared" si="119"/>
        <v>2.1003881412862739E-2</v>
      </c>
    </row>
    <row r="1268" spans="5:18" x14ac:dyDescent="0.2">
      <c r="E1268" s="26"/>
      <c r="F1268" t="s">
        <v>8219</v>
      </c>
      <c r="G1268" s="24">
        <v>76</v>
      </c>
      <c r="H1268" s="25">
        <f t="shared" si="114"/>
        <v>-118.42517162471395</v>
      </c>
      <c r="I1268" s="20">
        <f t="shared" si="115"/>
        <v>14024.521274342955</v>
      </c>
      <c r="K1268" s="17">
        <f t="shared" si="116"/>
        <v>-0.14026447529825711</v>
      </c>
      <c r="L1268" s="26"/>
      <c r="M1268" t="s">
        <v>8221</v>
      </c>
      <c r="N1268" s="24">
        <v>20</v>
      </c>
      <c r="O1268" s="25">
        <f t="shared" si="117"/>
        <v>2.2901960784313715</v>
      </c>
      <c r="P1268" s="20">
        <f t="shared" si="118"/>
        <v>5.2449980776624328</v>
      </c>
      <c r="R1268" s="17">
        <f t="shared" si="119"/>
        <v>3.7283485547452415E-2</v>
      </c>
    </row>
    <row r="1269" spans="5:18" x14ac:dyDescent="0.2">
      <c r="E1269" s="26"/>
      <c r="F1269" t="s">
        <v>8219</v>
      </c>
      <c r="G1269" s="24">
        <v>76</v>
      </c>
      <c r="H1269" s="25">
        <f t="shared" si="114"/>
        <v>-118.42517162471395</v>
      </c>
      <c r="I1269" s="20">
        <f t="shared" si="115"/>
        <v>14024.521274342955</v>
      </c>
      <c r="K1269" s="17">
        <f t="shared" si="116"/>
        <v>-0.14026447529825711</v>
      </c>
      <c r="L1269" s="26"/>
      <c r="M1269" t="s">
        <v>8221</v>
      </c>
      <c r="N1269" s="24">
        <v>20</v>
      </c>
      <c r="O1269" s="25">
        <f t="shared" si="117"/>
        <v>2.2901960784313715</v>
      </c>
      <c r="P1269" s="20">
        <f t="shared" si="118"/>
        <v>5.2449980776624328</v>
      </c>
      <c r="R1269" s="17">
        <f t="shared" si="119"/>
        <v>3.7283485547452415E-2</v>
      </c>
    </row>
    <row r="1270" spans="5:18" x14ac:dyDescent="0.2">
      <c r="E1270" s="26"/>
      <c r="F1270" t="s">
        <v>8219</v>
      </c>
      <c r="G1270" s="24">
        <v>76</v>
      </c>
      <c r="H1270" s="25">
        <f t="shared" si="114"/>
        <v>-118.42517162471395</v>
      </c>
      <c r="I1270" s="20">
        <f t="shared" si="115"/>
        <v>14024.521274342955</v>
      </c>
      <c r="K1270" s="17">
        <f t="shared" si="116"/>
        <v>-0.14026447529825711</v>
      </c>
      <c r="L1270" s="26"/>
      <c r="M1270" t="s">
        <v>8221</v>
      </c>
      <c r="N1270" s="24">
        <v>20</v>
      </c>
      <c r="O1270" s="25">
        <f t="shared" si="117"/>
        <v>2.2901960784313715</v>
      </c>
      <c r="P1270" s="20">
        <f t="shared" si="118"/>
        <v>5.2449980776624328</v>
      </c>
      <c r="R1270" s="17">
        <f t="shared" si="119"/>
        <v>3.7283485547452415E-2</v>
      </c>
    </row>
    <row r="1271" spans="5:18" x14ac:dyDescent="0.2">
      <c r="E1271" s="26"/>
      <c r="F1271" t="s">
        <v>8219</v>
      </c>
      <c r="G1271" s="24">
        <v>76</v>
      </c>
      <c r="H1271" s="25">
        <f t="shared" si="114"/>
        <v>-118.42517162471395</v>
      </c>
      <c r="I1271" s="20">
        <f t="shared" si="115"/>
        <v>14024.521274342955</v>
      </c>
      <c r="K1271" s="17">
        <f t="shared" si="116"/>
        <v>-0.14026447529825711</v>
      </c>
      <c r="L1271" s="26"/>
      <c r="M1271" t="s">
        <v>8221</v>
      </c>
      <c r="N1271" s="24">
        <v>20</v>
      </c>
      <c r="O1271" s="25">
        <f t="shared" si="117"/>
        <v>2.2901960784313715</v>
      </c>
      <c r="P1271" s="20">
        <f t="shared" si="118"/>
        <v>5.2449980776624328</v>
      </c>
      <c r="R1271" s="17">
        <f t="shared" si="119"/>
        <v>3.7283485547452415E-2</v>
      </c>
    </row>
    <row r="1272" spans="5:18" x14ac:dyDescent="0.2">
      <c r="E1272" s="26"/>
      <c r="F1272" t="s">
        <v>8219</v>
      </c>
      <c r="G1272" s="24">
        <v>76</v>
      </c>
      <c r="H1272" s="25">
        <f t="shared" si="114"/>
        <v>-118.42517162471395</v>
      </c>
      <c r="I1272" s="20">
        <f t="shared" si="115"/>
        <v>14024.521274342955</v>
      </c>
      <c r="K1272" s="17">
        <f t="shared" si="116"/>
        <v>-0.14026447529825711</v>
      </c>
      <c r="L1272" s="26"/>
      <c r="M1272" t="s">
        <v>8221</v>
      </c>
      <c r="N1272" s="24">
        <v>20</v>
      </c>
      <c r="O1272" s="25">
        <f t="shared" si="117"/>
        <v>2.2901960784313715</v>
      </c>
      <c r="P1272" s="20">
        <f t="shared" si="118"/>
        <v>5.2449980776624328</v>
      </c>
      <c r="R1272" s="17">
        <f t="shared" si="119"/>
        <v>3.7283485547452415E-2</v>
      </c>
    </row>
    <row r="1273" spans="5:18" x14ac:dyDescent="0.2">
      <c r="E1273" s="26"/>
      <c r="F1273" t="s">
        <v>8219</v>
      </c>
      <c r="G1273" s="24">
        <v>76</v>
      </c>
      <c r="H1273" s="25">
        <f t="shared" si="114"/>
        <v>-118.42517162471395</v>
      </c>
      <c r="I1273" s="20">
        <f t="shared" si="115"/>
        <v>14024.521274342955</v>
      </c>
      <c r="K1273" s="17">
        <f t="shared" si="116"/>
        <v>-0.14026447529825711</v>
      </c>
      <c r="L1273" s="26"/>
      <c r="M1273" t="s">
        <v>8221</v>
      </c>
      <c r="N1273" s="24">
        <v>20</v>
      </c>
      <c r="O1273" s="25">
        <f t="shared" si="117"/>
        <v>2.2901960784313715</v>
      </c>
      <c r="P1273" s="20">
        <f t="shared" si="118"/>
        <v>5.2449980776624328</v>
      </c>
      <c r="R1273" s="17">
        <f t="shared" si="119"/>
        <v>3.7283485547452415E-2</v>
      </c>
    </row>
    <row r="1274" spans="5:18" x14ac:dyDescent="0.2">
      <c r="E1274" s="26"/>
      <c r="F1274" t="s">
        <v>8219</v>
      </c>
      <c r="G1274" s="24">
        <v>76</v>
      </c>
      <c r="H1274" s="25">
        <f t="shared" si="114"/>
        <v>-118.42517162471395</v>
      </c>
      <c r="I1274" s="20">
        <f t="shared" si="115"/>
        <v>14024.521274342955</v>
      </c>
      <c r="K1274" s="17">
        <f t="shared" si="116"/>
        <v>-0.14026447529825711</v>
      </c>
      <c r="L1274" s="26"/>
      <c r="M1274" t="s">
        <v>8221</v>
      </c>
      <c r="N1274" s="24">
        <v>20</v>
      </c>
      <c r="O1274" s="25">
        <f t="shared" si="117"/>
        <v>2.2901960784313715</v>
      </c>
      <c r="P1274" s="20">
        <f t="shared" si="118"/>
        <v>5.2449980776624328</v>
      </c>
      <c r="R1274" s="17">
        <f t="shared" si="119"/>
        <v>3.7283485547452415E-2</v>
      </c>
    </row>
    <row r="1275" spans="5:18" x14ac:dyDescent="0.2">
      <c r="E1275" s="26"/>
      <c r="F1275" t="s">
        <v>8219</v>
      </c>
      <c r="G1275" s="24">
        <v>76</v>
      </c>
      <c r="H1275" s="25">
        <f t="shared" si="114"/>
        <v>-118.42517162471395</v>
      </c>
      <c r="I1275" s="20">
        <f t="shared" si="115"/>
        <v>14024.521274342955</v>
      </c>
      <c r="K1275" s="17">
        <f t="shared" si="116"/>
        <v>-0.14026447529825711</v>
      </c>
      <c r="L1275" s="26"/>
      <c r="M1275" t="s">
        <v>8221</v>
      </c>
      <c r="N1275" s="24">
        <v>20</v>
      </c>
      <c r="O1275" s="25">
        <f t="shared" si="117"/>
        <v>2.2901960784313715</v>
      </c>
      <c r="P1275" s="20">
        <f t="shared" si="118"/>
        <v>5.2449980776624328</v>
      </c>
      <c r="R1275" s="17">
        <f t="shared" si="119"/>
        <v>3.7283485547452415E-2</v>
      </c>
    </row>
    <row r="1276" spans="5:18" x14ac:dyDescent="0.2">
      <c r="E1276" s="26"/>
      <c r="F1276" t="s">
        <v>8219</v>
      </c>
      <c r="G1276" s="24">
        <v>76</v>
      </c>
      <c r="H1276" s="25">
        <f t="shared" si="114"/>
        <v>-118.42517162471395</v>
      </c>
      <c r="I1276" s="20">
        <f t="shared" si="115"/>
        <v>14024.521274342955</v>
      </c>
      <c r="K1276" s="17">
        <f t="shared" si="116"/>
        <v>-0.14026447529825711</v>
      </c>
      <c r="L1276" s="26"/>
      <c r="M1276" t="s">
        <v>8221</v>
      </c>
      <c r="N1276" s="24">
        <v>21</v>
      </c>
      <c r="O1276" s="25">
        <f t="shared" si="117"/>
        <v>3.2901960784313715</v>
      </c>
      <c r="P1276" s="20">
        <f t="shared" si="118"/>
        <v>10.825390234525177</v>
      </c>
      <c r="R1276" s="17">
        <f t="shared" si="119"/>
        <v>5.3563089682042091E-2</v>
      </c>
    </row>
    <row r="1277" spans="5:18" x14ac:dyDescent="0.2">
      <c r="E1277" s="26"/>
      <c r="F1277" t="s">
        <v>8219</v>
      </c>
      <c r="G1277" s="24">
        <v>77</v>
      </c>
      <c r="H1277" s="25">
        <f t="shared" si="114"/>
        <v>-117.42517162471395</v>
      </c>
      <c r="I1277" s="20">
        <f t="shared" si="115"/>
        <v>13788.670931093528</v>
      </c>
      <c r="K1277" s="17">
        <f t="shared" si="116"/>
        <v>-0.13908006092609349</v>
      </c>
      <c r="L1277" s="26"/>
      <c r="M1277" t="s">
        <v>8221</v>
      </c>
      <c r="N1277" s="24">
        <v>21</v>
      </c>
      <c r="O1277" s="25">
        <f t="shared" si="117"/>
        <v>3.2901960784313715</v>
      </c>
      <c r="P1277" s="20">
        <f t="shared" si="118"/>
        <v>10.825390234525177</v>
      </c>
      <c r="R1277" s="17">
        <f t="shared" si="119"/>
        <v>5.3563089682042091E-2</v>
      </c>
    </row>
    <row r="1278" spans="5:18" x14ac:dyDescent="0.2">
      <c r="E1278" s="26"/>
      <c r="F1278" t="s">
        <v>8219</v>
      </c>
      <c r="G1278" s="24">
        <v>77</v>
      </c>
      <c r="H1278" s="25">
        <f t="shared" si="114"/>
        <v>-117.42517162471395</v>
      </c>
      <c r="I1278" s="20">
        <f t="shared" si="115"/>
        <v>13788.670931093528</v>
      </c>
      <c r="K1278" s="17">
        <f t="shared" si="116"/>
        <v>-0.13908006092609349</v>
      </c>
      <c r="L1278" s="26"/>
      <c r="M1278" t="s">
        <v>8221</v>
      </c>
      <c r="N1278" s="24">
        <v>21</v>
      </c>
      <c r="O1278" s="25">
        <f t="shared" si="117"/>
        <v>3.2901960784313715</v>
      </c>
      <c r="P1278" s="20">
        <f t="shared" si="118"/>
        <v>10.825390234525177</v>
      </c>
      <c r="R1278" s="17">
        <f t="shared" si="119"/>
        <v>5.3563089682042091E-2</v>
      </c>
    </row>
    <row r="1279" spans="5:18" x14ac:dyDescent="0.2">
      <c r="E1279" s="26"/>
      <c r="F1279" t="s">
        <v>8219</v>
      </c>
      <c r="G1279" s="24">
        <v>77</v>
      </c>
      <c r="H1279" s="25">
        <f t="shared" si="114"/>
        <v>-117.42517162471395</v>
      </c>
      <c r="I1279" s="20">
        <f t="shared" si="115"/>
        <v>13788.670931093528</v>
      </c>
      <c r="K1279" s="17">
        <f t="shared" si="116"/>
        <v>-0.13908006092609349</v>
      </c>
      <c r="L1279" s="26"/>
      <c r="M1279" t="s">
        <v>8221</v>
      </c>
      <c r="N1279" s="24">
        <v>21</v>
      </c>
      <c r="O1279" s="25">
        <f t="shared" si="117"/>
        <v>3.2901960784313715</v>
      </c>
      <c r="P1279" s="20">
        <f t="shared" si="118"/>
        <v>10.825390234525177</v>
      </c>
      <c r="R1279" s="17">
        <f t="shared" si="119"/>
        <v>5.3563089682042091E-2</v>
      </c>
    </row>
    <row r="1280" spans="5:18" x14ac:dyDescent="0.2">
      <c r="E1280" s="26"/>
      <c r="F1280" t="s">
        <v>8219</v>
      </c>
      <c r="G1280" s="24">
        <v>77</v>
      </c>
      <c r="H1280" s="25">
        <f t="shared" si="114"/>
        <v>-117.42517162471395</v>
      </c>
      <c r="I1280" s="20">
        <f t="shared" si="115"/>
        <v>13788.670931093528</v>
      </c>
      <c r="K1280" s="17">
        <f t="shared" si="116"/>
        <v>-0.13908006092609349</v>
      </c>
      <c r="L1280" s="26"/>
      <c r="M1280" t="s">
        <v>8221</v>
      </c>
      <c r="N1280" s="24">
        <v>21</v>
      </c>
      <c r="O1280" s="25">
        <f t="shared" si="117"/>
        <v>3.2901960784313715</v>
      </c>
      <c r="P1280" s="20">
        <f t="shared" si="118"/>
        <v>10.825390234525177</v>
      </c>
      <c r="R1280" s="17">
        <f t="shared" si="119"/>
        <v>5.3563089682042091E-2</v>
      </c>
    </row>
    <row r="1281" spans="5:18" x14ac:dyDescent="0.2">
      <c r="E1281" s="26"/>
      <c r="F1281" t="s">
        <v>8219</v>
      </c>
      <c r="G1281" s="24">
        <v>77</v>
      </c>
      <c r="H1281" s="25">
        <f t="shared" si="114"/>
        <v>-117.42517162471395</v>
      </c>
      <c r="I1281" s="20">
        <f t="shared" si="115"/>
        <v>13788.670931093528</v>
      </c>
      <c r="K1281" s="17">
        <f t="shared" si="116"/>
        <v>-0.13908006092609349</v>
      </c>
      <c r="L1281" s="26"/>
      <c r="M1281" t="s">
        <v>8221</v>
      </c>
      <c r="N1281" s="24">
        <v>21</v>
      </c>
      <c r="O1281" s="25">
        <f t="shared" si="117"/>
        <v>3.2901960784313715</v>
      </c>
      <c r="P1281" s="20">
        <f t="shared" si="118"/>
        <v>10.825390234525177</v>
      </c>
      <c r="R1281" s="17">
        <f t="shared" si="119"/>
        <v>5.3563089682042091E-2</v>
      </c>
    </row>
    <row r="1282" spans="5:18" x14ac:dyDescent="0.2">
      <c r="E1282" s="26"/>
      <c r="F1282" t="s">
        <v>8219</v>
      </c>
      <c r="G1282" s="24">
        <v>77</v>
      </c>
      <c r="H1282" s="25">
        <f t="shared" si="114"/>
        <v>-117.42517162471395</v>
      </c>
      <c r="I1282" s="20">
        <f t="shared" si="115"/>
        <v>13788.670931093528</v>
      </c>
      <c r="K1282" s="17">
        <f t="shared" si="116"/>
        <v>-0.13908006092609349</v>
      </c>
      <c r="L1282" s="26"/>
      <c r="M1282" t="s">
        <v>8221</v>
      </c>
      <c r="N1282" s="24">
        <v>21</v>
      </c>
      <c r="O1282" s="25">
        <f t="shared" si="117"/>
        <v>3.2901960784313715</v>
      </c>
      <c r="P1282" s="20">
        <f t="shared" si="118"/>
        <v>10.825390234525177</v>
      </c>
      <c r="R1282" s="17">
        <f t="shared" si="119"/>
        <v>5.3563089682042091E-2</v>
      </c>
    </row>
    <row r="1283" spans="5:18" x14ac:dyDescent="0.2">
      <c r="E1283" s="26"/>
      <c r="F1283" t="s">
        <v>8219</v>
      </c>
      <c r="G1283" s="24">
        <v>77</v>
      </c>
      <c r="H1283" s="25">
        <f t="shared" ref="H1283:H1346" si="120">G1283-$B$3</f>
        <v>-117.42517162471395</v>
      </c>
      <c r="I1283" s="20">
        <f t="shared" ref="I1283:I1346" si="121">POWER(H1283,2)</f>
        <v>13788.670931093528</v>
      </c>
      <c r="K1283" s="17">
        <f t="shared" ref="K1283:K1346" si="122">(G1283-$B$3)/$B$8</f>
        <v>-0.13908006092609349</v>
      </c>
      <c r="L1283" s="26"/>
      <c r="M1283" t="s">
        <v>8221</v>
      </c>
      <c r="N1283" s="24">
        <v>21</v>
      </c>
      <c r="O1283" s="25">
        <f t="shared" ref="O1283:O1346" si="123">N1283-$C$3</f>
        <v>3.2901960784313715</v>
      </c>
      <c r="P1283" s="20">
        <f t="shared" ref="P1283:P1346" si="124">POWER(O1283,2)</f>
        <v>10.825390234525177</v>
      </c>
      <c r="R1283" s="17">
        <f t="shared" ref="R1283:R1346" si="125">(N1283-$C$3)/$C$8</f>
        <v>5.3563089682042091E-2</v>
      </c>
    </row>
    <row r="1284" spans="5:18" x14ac:dyDescent="0.2">
      <c r="E1284" s="26"/>
      <c r="F1284" t="s">
        <v>8219</v>
      </c>
      <c r="G1284" s="24">
        <v>77</v>
      </c>
      <c r="H1284" s="25">
        <f t="shared" si="120"/>
        <v>-117.42517162471395</v>
      </c>
      <c r="I1284" s="20">
        <f t="shared" si="121"/>
        <v>13788.670931093528</v>
      </c>
      <c r="K1284" s="17">
        <f t="shared" si="122"/>
        <v>-0.13908006092609349</v>
      </c>
      <c r="L1284" s="26"/>
      <c r="M1284" t="s">
        <v>8221</v>
      </c>
      <c r="N1284" s="24">
        <v>21</v>
      </c>
      <c r="O1284" s="25">
        <f t="shared" si="123"/>
        <v>3.2901960784313715</v>
      </c>
      <c r="P1284" s="20">
        <f t="shared" si="124"/>
        <v>10.825390234525177</v>
      </c>
      <c r="R1284" s="17">
        <f t="shared" si="125"/>
        <v>5.3563089682042091E-2</v>
      </c>
    </row>
    <row r="1285" spans="5:18" x14ac:dyDescent="0.2">
      <c r="E1285" s="26"/>
      <c r="F1285" t="s">
        <v>8219</v>
      </c>
      <c r="G1285" s="24">
        <v>78</v>
      </c>
      <c r="H1285" s="25">
        <f t="shared" si="120"/>
        <v>-116.42517162471395</v>
      </c>
      <c r="I1285" s="20">
        <f t="shared" si="121"/>
        <v>13554.820587844099</v>
      </c>
      <c r="K1285" s="17">
        <f t="shared" si="122"/>
        <v>-0.13789564655392983</v>
      </c>
      <c r="L1285" s="26"/>
      <c r="M1285" t="s">
        <v>8221</v>
      </c>
      <c r="N1285" s="24">
        <v>22</v>
      </c>
      <c r="O1285" s="25">
        <f t="shared" si="123"/>
        <v>4.2901960784313715</v>
      </c>
      <c r="P1285" s="20">
        <f t="shared" si="124"/>
        <v>18.40578239138792</v>
      </c>
      <c r="R1285" s="17">
        <f t="shared" si="125"/>
        <v>6.984269381663176E-2</v>
      </c>
    </row>
    <row r="1286" spans="5:18" x14ac:dyDescent="0.2">
      <c r="E1286" s="26"/>
      <c r="F1286" t="s">
        <v>8219</v>
      </c>
      <c r="G1286" s="24">
        <v>78</v>
      </c>
      <c r="H1286" s="25">
        <f t="shared" si="120"/>
        <v>-116.42517162471395</v>
      </c>
      <c r="I1286" s="20">
        <f t="shared" si="121"/>
        <v>13554.820587844099</v>
      </c>
      <c r="K1286" s="17">
        <f t="shared" si="122"/>
        <v>-0.13789564655392983</v>
      </c>
      <c r="L1286" s="26"/>
      <c r="M1286" t="s">
        <v>8221</v>
      </c>
      <c r="N1286" s="24">
        <v>22</v>
      </c>
      <c r="O1286" s="25">
        <f t="shared" si="123"/>
        <v>4.2901960784313715</v>
      </c>
      <c r="P1286" s="20">
        <f t="shared" si="124"/>
        <v>18.40578239138792</v>
      </c>
      <c r="R1286" s="17">
        <f t="shared" si="125"/>
        <v>6.984269381663176E-2</v>
      </c>
    </row>
    <row r="1287" spans="5:18" x14ac:dyDescent="0.2">
      <c r="E1287" s="26"/>
      <c r="F1287" t="s">
        <v>8219</v>
      </c>
      <c r="G1287" s="24">
        <v>78</v>
      </c>
      <c r="H1287" s="25">
        <f t="shared" si="120"/>
        <v>-116.42517162471395</v>
      </c>
      <c r="I1287" s="20">
        <f t="shared" si="121"/>
        <v>13554.820587844099</v>
      </c>
      <c r="K1287" s="17">
        <f t="shared" si="122"/>
        <v>-0.13789564655392983</v>
      </c>
      <c r="L1287" s="26"/>
      <c r="M1287" t="s">
        <v>8221</v>
      </c>
      <c r="N1287" s="24">
        <v>22</v>
      </c>
      <c r="O1287" s="25">
        <f t="shared" si="123"/>
        <v>4.2901960784313715</v>
      </c>
      <c r="P1287" s="20">
        <f t="shared" si="124"/>
        <v>18.40578239138792</v>
      </c>
      <c r="R1287" s="17">
        <f t="shared" si="125"/>
        <v>6.984269381663176E-2</v>
      </c>
    </row>
    <row r="1288" spans="5:18" x14ac:dyDescent="0.2">
      <c r="E1288" s="26"/>
      <c r="F1288" t="s">
        <v>8219</v>
      </c>
      <c r="G1288" s="24">
        <v>78</v>
      </c>
      <c r="H1288" s="25">
        <f t="shared" si="120"/>
        <v>-116.42517162471395</v>
      </c>
      <c r="I1288" s="20">
        <f t="shared" si="121"/>
        <v>13554.820587844099</v>
      </c>
      <c r="K1288" s="17">
        <f t="shared" si="122"/>
        <v>-0.13789564655392983</v>
      </c>
      <c r="L1288" s="26"/>
      <c r="M1288" t="s">
        <v>8221</v>
      </c>
      <c r="N1288" s="24">
        <v>22</v>
      </c>
      <c r="O1288" s="25">
        <f t="shared" si="123"/>
        <v>4.2901960784313715</v>
      </c>
      <c r="P1288" s="20">
        <f t="shared" si="124"/>
        <v>18.40578239138792</v>
      </c>
      <c r="R1288" s="17">
        <f t="shared" si="125"/>
        <v>6.984269381663176E-2</v>
      </c>
    </row>
    <row r="1289" spans="5:18" x14ac:dyDescent="0.2">
      <c r="E1289" s="26"/>
      <c r="F1289" t="s">
        <v>8219</v>
      </c>
      <c r="G1289" s="24">
        <v>78</v>
      </c>
      <c r="H1289" s="25">
        <f t="shared" si="120"/>
        <v>-116.42517162471395</v>
      </c>
      <c r="I1289" s="20">
        <f t="shared" si="121"/>
        <v>13554.820587844099</v>
      </c>
      <c r="K1289" s="17">
        <f t="shared" si="122"/>
        <v>-0.13789564655392983</v>
      </c>
      <c r="L1289" s="26"/>
      <c r="M1289" t="s">
        <v>8221</v>
      </c>
      <c r="N1289" s="24">
        <v>22</v>
      </c>
      <c r="O1289" s="25">
        <f t="shared" si="123"/>
        <v>4.2901960784313715</v>
      </c>
      <c r="P1289" s="20">
        <f t="shared" si="124"/>
        <v>18.40578239138792</v>
      </c>
      <c r="R1289" s="17">
        <f t="shared" si="125"/>
        <v>6.984269381663176E-2</v>
      </c>
    </row>
    <row r="1290" spans="5:18" x14ac:dyDescent="0.2">
      <c r="E1290" s="26"/>
      <c r="F1290" t="s">
        <v>8219</v>
      </c>
      <c r="G1290" s="24">
        <v>78</v>
      </c>
      <c r="H1290" s="25">
        <f t="shared" si="120"/>
        <v>-116.42517162471395</v>
      </c>
      <c r="I1290" s="20">
        <f t="shared" si="121"/>
        <v>13554.820587844099</v>
      </c>
      <c r="K1290" s="17">
        <f t="shared" si="122"/>
        <v>-0.13789564655392983</v>
      </c>
      <c r="L1290" s="26"/>
      <c r="M1290" t="s">
        <v>8221</v>
      </c>
      <c r="N1290" s="24">
        <v>22</v>
      </c>
      <c r="O1290" s="25">
        <f t="shared" si="123"/>
        <v>4.2901960784313715</v>
      </c>
      <c r="P1290" s="20">
        <f t="shared" si="124"/>
        <v>18.40578239138792</v>
      </c>
      <c r="R1290" s="17">
        <f t="shared" si="125"/>
        <v>6.984269381663176E-2</v>
      </c>
    </row>
    <row r="1291" spans="5:18" x14ac:dyDescent="0.2">
      <c r="E1291" s="26"/>
      <c r="F1291" t="s">
        <v>8219</v>
      </c>
      <c r="G1291" s="24">
        <v>78</v>
      </c>
      <c r="H1291" s="25">
        <f t="shared" si="120"/>
        <v>-116.42517162471395</v>
      </c>
      <c r="I1291" s="20">
        <f t="shared" si="121"/>
        <v>13554.820587844099</v>
      </c>
      <c r="K1291" s="17">
        <f t="shared" si="122"/>
        <v>-0.13789564655392983</v>
      </c>
      <c r="L1291" s="26"/>
      <c r="M1291" t="s">
        <v>8221</v>
      </c>
      <c r="N1291" s="24">
        <v>22</v>
      </c>
      <c r="O1291" s="25">
        <f t="shared" si="123"/>
        <v>4.2901960784313715</v>
      </c>
      <c r="P1291" s="20">
        <f t="shared" si="124"/>
        <v>18.40578239138792</v>
      </c>
      <c r="R1291" s="17">
        <f t="shared" si="125"/>
        <v>6.984269381663176E-2</v>
      </c>
    </row>
    <row r="1292" spans="5:18" x14ac:dyDescent="0.2">
      <c r="E1292" s="26"/>
      <c r="F1292" t="s">
        <v>8219</v>
      </c>
      <c r="G1292" s="24">
        <v>78</v>
      </c>
      <c r="H1292" s="25">
        <f t="shared" si="120"/>
        <v>-116.42517162471395</v>
      </c>
      <c r="I1292" s="20">
        <f t="shared" si="121"/>
        <v>13554.820587844099</v>
      </c>
      <c r="K1292" s="17">
        <f t="shared" si="122"/>
        <v>-0.13789564655392983</v>
      </c>
      <c r="L1292" s="26"/>
      <c r="M1292" t="s">
        <v>8221</v>
      </c>
      <c r="N1292" s="24">
        <v>23</v>
      </c>
      <c r="O1292" s="25">
        <f t="shared" si="123"/>
        <v>5.2901960784313715</v>
      </c>
      <c r="P1292" s="20">
        <f t="shared" si="124"/>
        <v>27.986174548250663</v>
      </c>
      <c r="R1292" s="17">
        <f t="shared" si="125"/>
        <v>8.6122297951221435E-2</v>
      </c>
    </row>
    <row r="1293" spans="5:18" x14ac:dyDescent="0.2">
      <c r="E1293" s="26"/>
      <c r="F1293" t="s">
        <v>8219</v>
      </c>
      <c r="G1293" s="24">
        <v>78</v>
      </c>
      <c r="H1293" s="25">
        <f t="shared" si="120"/>
        <v>-116.42517162471395</v>
      </c>
      <c r="I1293" s="20">
        <f t="shared" si="121"/>
        <v>13554.820587844099</v>
      </c>
      <c r="K1293" s="17">
        <f t="shared" si="122"/>
        <v>-0.13789564655392983</v>
      </c>
      <c r="L1293" s="26"/>
      <c r="M1293" t="s">
        <v>8221</v>
      </c>
      <c r="N1293" s="24">
        <v>23</v>
      </c>
      <c r="O1293" s="25">
        <f t="shared" si="123"/>
        <v>5.2901960784313715</v>
      </c>
      <c r="P1293" s="20">
        <f t="shared" si="124"/>
        <v>27.986174548250663</v>
      </c>
      <c r="R1293" s="17">
        <f t="shared" si="125"/>
        <v>8.6122297951221435E-2</v>
      </c>
    </row>
    <row r="1294" spans="5:18" x14ac:dyDescent="0.2">
      <c r="E1294" s="26"/>
      <c r="F1294" t="s">
        <v>8219</v>
      </c>
      <c r="G1294" s="24">
        <v>78</v>
      </c>
      <c r="H1294" s="25">
        <f t="shared" si="120"/>
        <v>-116.42517162471395</v>
      </c>
      <c r="I1294" s="20">
        <f t="shared" si="121"/>
        <v>13554.820587844099</v>
      </c>
      <c r="K1294" s="17">
        <f t="shared" si="122"/>
        <v>-0.13789564655392983</v>
      </c>
      <c r="L1294" s="26"/>
      <c r="M1294" t="s">
        <v>8221</v>
      </c>
      <c r="N1294" s="24">
        <v>23</v>
      </c>
      <c r="O1294" s="25">
        <f t="shared" si="123"/>
        <v>5.2901960784313715</v>
      </c>
      <c r="P1294" s="20">
        <f t="shared" si="124"/>
        <v>27.986174548250663</v>
      </c>
      <c r="R1294" s="17">
        <f t="shared" si="125"/>
        <v>8.6122297951221435E-2</v>
      </c>
    </row>
    <row r="1295" spans="5:18" x14ac:dyDescent="0.2">
      <c r="E1295" s="26"/>
      <c r="F1295" t="s">
        <v>8219</v>
      </c>
      <c r="G1295" s="24">
        <v>78</v>
      </c>
      <c r="H1295" s="25">
        <f t="shared" si="120"/>
        <v>-116.42517162471395</v>
      </c>
      <c r="I1295" s="20">
        <f t="shared" si="121"/>
        <v>13554.820587844099</v>
      </c>
      <c r="K1295" s="17">
        <f t="shared" si="122"/>
        <v>-0.13789564655392983</v>
      </c>
      <c r="L1295" s="26"/>
      <c r="M1295" t="s">
        <v>8221</v>
      </c>
      <c r="N1295" s="24">
        <v>23</v>
      </c>
      <c r="O1295" s="25">
        <f t="shared" si="123"/>
        <v>5.2901960784313715</v>
      </c>
      <c r="P1295" s="20">
        <f t="shared" si="124"/>
        <v>27.986174548250663</v>
      </c>
      <c r="R1295" s="17">
        <f t="shared" si="125"/>
        <v>8.6122297951221435E-2</v>
      </c>
    </row>
    <row r="1296" spans="5:18" x14ac:dyDescent="0.2">
      <c r="E1296" s="26"/>
      <c r="F1296" t="s">
        <v>8219</v>
      </c>
      <c r="G1296" s="24">
        <v>78</v>
      </c>
      <c r="H1296" s="25">
        <f t="shared" si="120"/>
        <v>-116.42517162471395</v>
      </c>
      <c r="I1296" s="20">
        <f t="shared" si="121"/>
        <v>13554.820587844099</v>
      </c>
      <c r="K1296" s="17">
        <f t="shared" si="122"/>
        <v>-0.13789564655392983</v>
      </c>
      <c r="L1296" s="26"/>
      <c r="M1296" t="s">
        <v>8221</v>
      </c>
      <c r="N1296" s="24">
        <v>23</v>
      </c>
      <c r="O1296" s="25">
        <f t="shared" si="123"/>
        <v>5.2901960784313715</v>
      </c>
      <c r="P1296" s="20">
        <f t="shared" si="124"/>
        <v>27.986174548250663</v>
      </c>
      <c r="R1296" s="17">
        <f t="shared" si="125"/>
        <v>8.6122297951221435E-2</v>
      </c>
    </row>
    <row r="1297" spans="5:18" x14ac:dyDescent="0.2">
      <c r="E1297" s="26"/>
      <c r="F1297" t="s">
        <v>8219</v>
      </c>
      <c r="G1297" s="24">
        <v>78</v>
      </c>
      <c r="H1297" s="25">
        <f t="shared" si="120"/>
        <v>-116.42517162471395</v>
      </c>
      <c r="I1297" s="20">
        <f t="shared" si="121"/>
        <v>13554.820587844099</v>
      </c>
      <c r="K1297" s="17">
        <f t="shared" si="122"/>
        <v>-0.13789564655392983</v>
      </c>
      <c r="L1297" s="26"/>
      <c r="M1297" t="s">
        <v>8221</v>
      </c>
      <c r="N1297" s="24">
        <v>23</v>
      </c>
      <c r="O1297" s="25">
        <f t="shared" si="123"/>
        <v>5.2901960784313715</v>
      </c>
      <c r="P1297" s="20">
        <f t="shared" si="124"/>
        <v>27.986174548250663</v>
      </c>
      <c r="R1297" s="17">
        <f t="shared" si="125"/>
        <v>8.6122297951221435E-2</v>
      </c>
    </row>
    <row r="1298" spans="5:18" x14ac:dyDescent="0.2">
      <c r="E1298" s="26"/>
      <c r="F1298" t="s">
        <v>8219</v>
      </c>
      <c r="G1298" s="24">
        <v>79</v>
      </c>
      <c r="H1298" s="25">
        <f t="shared" si="120"/>
        <v>-115.42517162471395</v>
      </c>
      <c r="I1298" s="20">
        <f t="shared" si="121"/>
        <v>13322.970244594671</v>
      </c>
      <c r="K1298" s="17">
        <f t="shared" si="122"/>
        <v>-0.1367112321817662</v>
      </c>
      <c r="L1298" s="26"/>
      <c r="M1298" t="s">
        <v>8221</v>
      </c>
      <c r="N1298" s="24">
        <v>23</v>
      </c>
      <c r="O1298" s="25">
        <f t="shared" si="123"/>
        <v>5.2901960784313715</v>
      </c>
      <c r="P1298" s="20">
        <f t="shared" si="124"/>
        <v>27.986174548250663</v>
      </c>
      <c r="R1298" s="17">
        <f t="shared" si="125"/>
        <v>8.6122297951221435E-2</v>
      </c>
    </row>
    <row r="1299" spans="5:18" x14ac:dyDescent="0.2">
      <c r="E1299" s="26"/>
      <c r="F1299" t="s">
        <v>8219</v>
      </c>
      <c r="G1299" s="24">
        <v>79</v>
      </c>
      <c r="H1299" s="25">
        <f t="shared" si="120"/>
        <v>-115.42517162471395</v>
      </c>
      <c r="I1299" s="20">
        <f t="shared" si="121"/>
        <v>13322.970244594671</v>
      </c>
      <c r="K1299" s="17">
        <f t="shared" si="122"/>
        <v>-0.1367112321817662</v>
      </c>
      <c r="L1299" s="26"/>
      <c r="M1299" t="s">
        <v>8221</v>
      </c>
      <c r="N1299" s="24">
        <v>24</v>
      </c>
      <c r="O1299" s="25">
        <f t="shared" si="123"/>
        <v>6.2901960784313715</v>
      </c>
      <c r="P1299" s="20">
        <f t="shared" si="124"/>
        <v>39.566566705113402</v>
      </c>
      <c r="R1299" s="17">
        <f t="shared" si="125"/>
        <v>0.10240190208581111</v>
      </c>
    </row>
    <row r="1300" spans="5:18" x14ac:dyDescent="0.2">
      <c r="E1300" s="26"/>
      <c r="F1300" t="s">
        <v>8219</v>
      </c>
      <c r="G1300" s="24">
        <v>79</v>
      </c>
      <c r="H1300" s="25">
        <f t="shared" si="120"/>
        <v>-115.42517162471395</v>
      </c>
      <c r="I1300" s="20">
        <f t="shared" si="121"/>
        <v>13322.970244594671</v>
      </c>
      <c r="K1300" s="17">
        <f t="shared" si="122"/>
        <v>-0.1367112321817662</v>
      </c>
      <c r="L1300" s="26"/>
      <c r="M1300" t="s">
        <v>8221</v>
      </c>
      <c r="N1300" s="24">
        <v>24</v>
      </c>
      <c r="O1300" s="25">
        <f t="shared" si="123"/>
        <v>6.2901960784313715</v>
      </c>
      <c r="P1300" s="20">
        <f t="shared" si="124"/>
        <v>39.566566705113402</v>
      </c>
      <c r="R1300" s="17">
        <f t="shared" si="125"/>
        <v>0.10240190208581111</v>
      </c>
    </row>
    <row r="1301" spans="5:18" x14ac:dyDescent="0.2">
      <c r="E1301" s="26"/>
      <c r="F1301" t="s">
        <v>8219</v>
      </c>
      <c r="G1301" s="24">
        <v>79</v>
      </c>
      <c r="H1301" s="25">
        <f t="shared" si="120"/>
        <v>-115.42517162471395</v>
      </c>
      <c r="I1301" s="20">
        <f t="shared" si="121"/>
        <v>13322.970244594671</v>
      </c>
      <c r="K1301" s="17">
        <f t="shared" si="122"/>
        <v>-0.1367112321817662</v>
      </c>
      <c r="L1301" s="26"/>
      <c r="M1301" t="s">
        <v>8221</v>
      </c>
      <c r="N1301" s="24">
        <v>24</v>
      </c>
      <c r="O1301" s="25">
        <f t="shared" si="123"/>
        <v>6.2901960784313715</v>
      </c>
      <c r="P1301" s="20">
        <f t="shared" si="124"/>
        <v>39.566566705113402</v>
      </c>
      <c r="R1301" s="17">
        <f t="shared" si="125"/>
        <v>0.10240190208581111</v>
      </c>
    </row>
    <row r="1302" spans="5:18" x14ac:dyDescent="0.2">
      <c r="E1302" s="26"/>
      <c r="F1302" t="s">
        <v>8219</v>
      </c>
      <c r="G1302" s="24">
        <v>79</v>
      </c>
      <c r="H1302" s="25">
        <f t="shared" si="120"/>
        <v>-115.42517162471395</v>
      </c>
      <c r="I1302" s="20">
        <f t="shared" si="121"/>
        <v>13322.970244594671</v>
      </c>
      <c r="K1302" s="17">
        <f t="shared" si="122"/>
        <v>-0.1367112321817662</v>
      </c>
      <c r="L1302" s="26"/>
      <c r="M1302" t="s">
        <v>8221</v>
      </c>
      <c r="N1302" s="24">
        <v>24</v>
      </c>
      <c r="O1302" s="25">
        <f t="shared" si="123"/>
        <v>6.2901960784313715</v>
      </c>
      <c r="P1302" s="20">
        <f t="shared" si="124"/>
        <v>39.566566705113402</v>
      </c>
      <c r="R1302" s="17">
        <f t="shared" si="125"/>
        <v>0.10240190208581111</v>
      </c>
    </row>
    <row r="1303" spans="5:18" x14ac:dyDescent="0.2">
      <c r="E1303" s="26"/>
      <c r="F1303" t="s">
        <v>8219</v>
      </c>
      <c r="G1303" s="24">
        <v>79</v>
      </c>
      <c r="H1303" s="25">
        <f t="shared" si="120"/>
        <v>-115.42517162471395</v>
      </c>
      <c r="I1303" s="20">
        <f t="shared" si="121"/>
        <v>13322.970244594671</v>
      </c>
      <c r="K1303" s="17">
        <f t="shared" si="122"/>
        <v>-0.1367112321817662</v>
      </c>
      <c r="L1303" s="26"/>
      <c r="M1303" t="s">
        <v>8221</v>
      </c>
      <c r="N1303" s="24">
        <v>24</v>
      </c>
      <c r="O1303" s="25">
        <f t="shared" si="123"/>
        <v>6.2901960784313715</v>
      </c>
      <c r="P1303" s="20">
        <f t="shared" si="124"/>
        <v>39.566566705113402</v>
      </c>
      <c r="R1303" s="17">
        <f t="shared" si="125"/>
        <v>0.10240190208581111</v>
      </c>
    </row>
    <row r="1304" spans="5:18" x14ac:dyDescent="0.2">
      <c r="E1304" s="26"/>
      <c r="F1304" t="s">
        <v>8219</v>
      </c>
      <c r="G1304" s="24">
        <v>79</v>
      </c>
      <c r="H1304" s="25">
        <f t="shared" si="120"/>
        <v>-115.42517162471395</v>
      </c>
      <c r="I1304" s="20">
        <f t="shared" si="121"/>
        <v>13322.970244594671</v>
      </c>
      <c r="K1304" s="17">
        <f t="shared" si="122"/>
        <v>-0.1367112321817662</v>
      </c>
      <c r="L1304" s="26"/>
      <c r="M1304" t="s">
        <v>8221</v>
      </c>
      <c r="N1304" s="24">
        <v>24</v>
      </c>
      <c r="O1304" s="25">
        <f t="shared" si="123"/>
        <v>6.2901960784313715</v>
      </c>
      <c r="P1304" s="20">
        <f t="shared" si="124"/>
        <v>39.566566705113402</v>
      </c>
      <c r="R1304" s="17">
        <f t="shared" si="125"/>
        <v>0.10240190208581111</v>
      </c>
    </row>
    <row r="1305" spans="5:18" x14ac:dyDescent="0.2">
      <c r="E1305" s="26"/>
      <c r="F1305" t="s">
        <v>8219</v>
      </c>
      <c r="G1305" s="24">
        <v>79</v>
      </c>
      <c r="H1305" s="25">
        <f t="shared" si="120"/>
        <v>-115.42517162471395</v>
      </c>
      <c r="I1305" s="20">
        <f t="shared" si="121"/>
        <v>13322.970244594671</v>
      </c>
      <c r="K1305" s="17">
        <f t="shared" si="122"/>
        <v>-0.1367112321817662</v>
      </c>
      <c r="L1305" s="26"/>
      <c r="M1305" t="s">
        <v>8221</v>
      </c>
      <c r="N1305" s="24">
        <v>24</v>
      </c>
      <c r="O1305" s="25">
        <f t="shared" si="123"/>
        <v>6.2901960784313715</v>
      </c>
      <c r="P1305" s="20">
        <f t="shared" si="124"/>
        <v>39.566566705113402</v>
      </c>
      <c r="R1305" s="17">
        <f t="shared" si="125"/>
        <v>0.10240190208581111</v>
      </c>
    </row>
    <row r="1306" spans="5:18" x14ac:dyDescent="0.2">
      <c r="E1306" s="26"/>
      <c r="F1306" t="s">
        <v>8219</v>
      </c>
      <c r="G1306" s="24">
        <v>79</v>
      </c>
      <c r="H1306" s="25">
        <f t="shared" si="120"/>
        <v>-115.42517162471395</v>
      </c>
      <c r="I1306" s="20">
        <f t="shared" si="121"/>
        <v>13322.970244594671</v>
      </c>
      <c r="K1306" s="17">
        <f t="shared" si="122"/>
        <v>-0.1367112321817662</v>
      </c>
      <c r="L1306" s="26"/>
      <c r="M1306" t="s">
        <v>8221</v>
      </c>
      <c r="N1306" s="24">
        <v>24</v>
      </c>
      <c r="O1306" s="25">
        <f t="shared" si="123"/>
        <v>6.2901960784313715</v>
      </c>
      <c r="P1306" s="20">
        <f t="shared" si="124"/>
        <v>39.566566705113402</v>
      </c>
      <c r="R1306" s="17">
        <f t="shared" si="125"/>
        <v>0.10240190208581111</v>
      </c>
    </row>
    <row r="1307" spans="5:18" x14ac:dyDescent="0.2">
      <c r="E1307" s="26"/>
      <c r="F1307" t="s">
        <v>8219</v>
      </c>
      <c r="G1307" s="24">
        <v>79</v>
      </c>
      <c r="H1307" s="25">
        <f t="shared" si="120"/>
        <v>-115.42517162471395</v>
      </c>
      <c r="I1307" s="20">
        <f t="shared" si="121"/>
        <v>13322.970244594671</v>
      </c>
      <c r="K1307" s="17">
        <f t="shared" si="122"/>
        <v>-0.1367112321817662</v>
      </c>
      <c r="L1307" s="26"/>
      <c r="M1307" t="s">
        <v>8221</v>
      </c>
      <c r="N1307" s="24">
        <v>24</v>
      </c>
      <c r="O1307" s="25">
        <f t="shared" si="123"/>
        <v>6.2901960784313715</v>
      </c>
      <c r="P1307" s="20">
        <f t="shared" si="124"/>
        <v>39.566566705113402</v>
      </c>
      <c r="R1307" s="17">
        <f t="shared" si="125"/>
        <v>0.10240190208581111</v>
      </c>
    </row>
    <row r="1308" spans="5:18" x14ac:dyDescent="0.2">
      <c r="E1308" s="26"/>
      <c r="F1308" t="s">
        <v>8219</v>
      </c>
      <c r="G1308" s="24">
        <v>79</v>
      </c>
      <c r="H1308" s="25">
        <f t="shared" si="120"/>
        <v>-115.42517162471395</v>
      </c>
      <c r="I1308" s="20">
        <f t="shared" si="121"/>
        <v>13322.970244594671</v>
      </c>
      <c r="K1308" s="17">
        <f t="shared" si="122"/>
        <v>-0.1367112321817662</v>
      </c>
      <c r="L1308" s="26"/>
      <c r="M1308" t="s">
        <v>8221</v>
      </c>
      <c r="N1308" s="24">
        <v>24</v>
      </c>
      <c r="O1308" s="25">
        <f t="shared" si="123"/>
        <v>6.2901960784313715</v>
      </c>
      <c r="P1308" s="20">
        <f t="shared" si="124"/>
        <v>39.566566705113402</v>
      </c>
      <c r="R1308" s="17">
        <f t="shared" si="125"/>
        <v>0.10240190208581111</v>
      </c>
    </row>
    <row r="1309" spans="5:18" x14ac:dyDescent="0.2">
      <c r="E1309" s="26"/>
      <c r="F1309" t="s">
        <v>8219</v>
      </c>
      <c r="G1309" s="24">
        <v>80</v>
      </c>
      <c r="H1309" s="25">
        <f t="shared" si="120"/>
        <v>-114.42517162471395</v>
      </c>
      <c r="I1309" s="20">
        <f t="shared" si="121"/>
        <v>13093.119901345244</v>
      </c>
      <c r="K1309" s="17">
        <f t="shared" si="122"/>
        <v>-0.13552681780960255</v>
      </c>
      <c r="L1309" s="26"/>
      <c r="M1309" t="s">
        <v>8221</v>
      </c>
      <c r="N1309" s="24">
        <v>24</v>
      </c>
      <c r="O1309" s="25">
        <f t="shared" si="123"/>
        <v>6.2901960784313715</v>
      </c>
      <c r="P1309" s="20">
        <f t="shared" si="124"/>
        <v>39.566566705113402</v>
      </c>
      <c r="R1309" s="17">
        <f t="shared" si="125"/>
        <v>0.10240190208581111</v>
      </c>
    </row>
    <row r="1310" spans="5:18" x14ac:dyDescent="0.2">
      <c r="E1310" s="26"/>
      <c r="F1310" t="s">
        <v>8219</v>
      </c>
      <c r="G1310" s="24">
        <v>80</v>
      </c>
      <c r="H1310" s="25">
        <f t="shared" si="120"/>
        <v>-114.42517162471395</v>
      </c>
      <c r="I1310" s="20">
        <f t="shared" si="121"/>
        <v>13093.119901345244</v>
      </c>
      <c r="K1310" s="17">
        <f t="shared" si="122"/>
        <v>-0.13552681780960255</v>
      </c>
      <c r="L1310" s="26"/>
      <c r="M1310" t="s">
        <v>8221</v>
      </c>
      <c r="N1310" s="24">
        <v>24</v>
      </c>
      <c r="O1310" s="25">
        <f t="shared" si="123"/>
        <v>6.2901960784313715</v>
      </c>
      <c r="P1310" s="20">
        <f t="shared" si="124"/>
        <v>39.566566705113402</v>
      </c>
      <c r="R1310" s="17">
        <f t="shared" si="125"/>
        <v>0.10240190208581111</v>
      </c>
    </row>
    <row r="1311" spans="5:18" x14ac:dyDescent="0.2">
      <c r="E1311" s="26"/>
      <c r="F1311" t="s">
        <v>8219</v>
      </c>
      <c r="G1311" s="24">
        <v>80</v>
      </c>
      <c r="H1311" s="25">
        <f t="shared" si="120"/>
        <v>-114.42517162471395</v>
      </c>
      <c r="I1311" s="20">
        <f t="shared" si="121"/>
        <v>13093.119901345244</v>
      </c>
      <c r="K1311" s="17">
        <f t="shared" si="122"/>
        <v>-0.13552681780960255</v>
      </c>
      <c r="L1311" s="26"/>
      <c r="M1311" t="s">
        <v>8221</v>
      </c>
      <c r="N1311" s="24">
        <v>24</v>
      </c>
      <c r="O1311" s="25">
        <f t="shared" si="123"/>
        <v>6.2901960784313715</v>
      </c>
      <c r="P1311" s="20">
        <f t="shared" si="124"/>
        <v>39.566566705113402</v>
      </c>
      <c r="R1311" s="17">
        <f t="shared" si="125"/>
        <v>0.10240190208581111</v>
      </c>
    </row>
    <row r="1312" spans="5:18" x14ac:dyDescent="0.2">
      <c r="E1312" s="26"/>
      <c r="F1312" t="s">
        <v>8219</v>
      </c>
      <c r="G1312" s="24">
        <v>80</v>
      </c>
      <c r="H1312" s="25">
        <f t="shared" si="120"/>
        <v>-114.42517162471395</v>
      </c>
      <c r="I1312" s="20">
        <f t="shared" si="121"/>
        <v>13093.119901345244</v>
      </c>
      <c r="K1312" s="17">
        <f t="shared" si="122"/>
        <v>-0.13552681780960255</v>
      </c>
      <c r="L1312" s="26"/>
      <c r="M1312" t="s">
        <v>8221</v>
      </c>
      <c r="N1312" s="24">
        <v>25</v>
      </c>
      <c r="O1312" s="25">
        <f t="shared" si="123"/>
        <v>7.2901960784313715</v>
      </c>
      <c r="P1312" s="20">
        <f t="shared" si="124"/>
        <v>53.146958861976145</v>
      </c>
      <c r="R1312" s="17">
        <f t="shared" si="125"/>
        <v>0.11868150622040079</v>
      </c>
    </row>
    <row r="1313" spans="5:18" x14ac:dyDescent="0.2">
      <c r="E1313" s="26"/>
      <c r="F1313" t="s">
        <v>8219</v>
      </c>
      <c r="G1313" s="24">
        <v>80</v>
      </c>
      <c r="H1313" s="25">
        <f t="shared" si="120"/>
        <v>-114.42517162471395</v>
      </c>
      <c r="I1313" s="20">
        <f t="shared" si="121"/>
        <v>13093.119901345244</v>
      </c>
      <c r="K1313" s="17">
        <f t="shared" si="122"/>
        <v>-0.13552681780960255</v>
      </c>
      <c r="L1313" s="26"/>
      <c r="M1313" t="s">
        <v>8221</v>
      </c>
      <c r="N1313" s="24">
        <v>25</v>
      </c>
      <c r="O1313" s="25">
        <f t="shared" si="123"/>
        <v>7.2901960784313715</v>
      </c>
      <c r="P1313" s="20">
        <f t="shared" si="124"/>
        <v>53.146958861976145</v>
      </c>
      <c r="R1313" s="17">
        <f t="shared" si="125"/>
        <v>0.11868150622040079</v>
      </c>
    </row>
    <row r="1314" spans="5:18" x14ac:dyDescent="0.2">
      <c r="E1314" s="26"/>
      <c r="F1314" t="s">
        <v>8219</v>
      </c>
      <c r="G1314" s="24">
        <v>80</v>
      </c>
      <c r="H1314" s="25">
        <f t="shared" si="120"/>
        <v>-114.42517162471395</v>
      </c>
      <c r="I1314" s="20">
        <f t="shared" si="121"/>
        <v>13093.119901345244</v>
      </c>
      <c r="K1314" s="17">
        <f t="shared" si="122"/>
        <v>-0.13552681780960255</v>
      </c>
      <c r="L1314" s="26"/>
      <c r="M1314" t="s">
        <v>8221</v>
      </c>
      <c r="N1314" s="24">
        <v>25</v>
      </c>
      <c r="O1314" s="25">
        <f t="shared" si="123"/>
        <v>7.2901960784313715</v>
      </c>
      <c r="P1314" s="20">
        <f t="shared" si="124"/>
        <v>53.146958861976145</v>
      </c>
      <c r="R1314" s="17">
        <f t="shared" si="125"/>
        <v>0.11868150622040079</v>
      </c>
    </row>
    <row r="1315" spans="5:18" x14ac:dyDescent="0.2">
      <c r="E1315" s="26"/>
      <c r="F1315" t="s">
        <v>8219</v>
      </c>
      <c r="G1315" s="24">
        <v>80</v>
      </c>
      <c r="H1315" s="25">
        <f t="shared" si="120"/>
        <v>-114.42517162471395</v>
      </c>
      <c r="I1315" s="20">
        <f t="shared" si="121"/>
        <v>13093.119901345244</v>
      </c>
      <c r="K1315" s="17">
        <f t="shared" si="122"/>
        <v>-0.13552681780960255</v>
      </c>
      <c r="L1315" s="26"/>
      <c r="M1315" t="s">
        <v>8221</v>
      </c>
      <c r="N1315" s="24">
        <v>25</v>
      </c>
      <c r="O1315" s="25">
        <f t="shared" si="123"/>
        <v>7.2901960784313715</v>
      </c>
      <c r="P1315" s="20">
        <f t="shared" si="124"/>
        <v>53.146958861976145</v>
      </c>
      <c r="R1315" s="17">
        <f t="shared" si="125"/>
        <v>0.11868150622040079</v>
      </c>
    </row>
    <row r="1316" spans="5:18" x14ac:dyDescent="0.2">
      <c r="E1316" s="26"/>
      <c r="F1316" t="s">
        <v>8219</v>
      </c>
      <c r="G1316" s="24">
        <v>80</v>
      </c>
      <c r="H1316" s="25">
        <f t="shared" si="120"/>
        <v>-114.42517162471395</v>
      </c>
      <c r="I1316" s="20">
        <f t="shared" si="121"/>
        <v>13093.119901345244</v>
      </c>
      <c r="K1316" s="17">
        <f t="shared" si="122"/>
        <v>-0.13552681780960255</v>
      </c>
      <c r="L1316" s="26"/>
      <c r="M1316" t="s">
        <v>8221</v>
      </c>
      <c r="N1316" s="24">
        <v>25</v>
      </c>
      <c r="O1316" s="25">
        <f t="shared" si="123"/>
        <v>7.2901960784313715</v>
      </c>
      <c r="P1316" s="20">
        <f t="shared" si="124"/>
        <v>53.146958861976145</v>
      </c>
      <c r="R1316" s="17">
        <f t="shared" si="125"/>
        <v>0.11868150622040079</v>
      </c>
    </row>
    <row r="1317" spans="5:18" x14ac:dyDescent="0.2">
      <c r="E1317" s="26"/>
      <c r="F1317" t="s">
        <v>8219</v>
      </c>
      <c r="G1317" s="24">
        <v>81</v>
      </c>
      <c r="H1317" s="25">
        <f t="shared" si="120"/>
        <v>-113.42517162471395</v>
      </c>
      <c r="I1317" s="20">
        <f t="shared" si="121"/>
        <v>12865.269558095815</v>
      </c>
      <c r="K1317" s="17">
        <f t="shared" si="122"/>
        <v>-0.13434240343743892</v>
      </c>
      <c r="L1317" s="26"/>
      <c r="M1317" t="s">
        <v>8221</v>
      </c>
      <c r="N1317" s="24">
        <v>25</v>
      </c>
      <c r="O1317" s="25">
        <f t="shared" si="123"/>
        <v>7.2901960784313715</v>
      </c>
      <c r="P1317" s="20">
        <f t="shared" si="124"/>
        <v>53.146958861976145</v>
      </c>
      <c r="R1317" s="17">
        <f t="shared" si="125"/>
        <v>0.11868150622040079</v>
      </c>
    </row>
    <row r="1318" spans="5:18" x14ac:dyDescent="0.2">
      <c r="E1318" s="26"/>
      <c r="F1318" t="s">
        <v>8219</v>
      </c>
      <c r="G1318" s="24">
        <v>81</v>
      </c>
      <c r="H1318" s="25">
        <f t="shared" si="120"/>
        <v>-113.42517162471395</v>
      </c>
      <c r="I1318" s="20">
        <f t="shared" si="121"/>
        <v>12865.269558095815</v>
      </c>
      <c r="K1318" s="17">
        <f t="shared" si="122"/>
        <v>-0.13434240343743892</v>
      </c>
      <c r="L1318" s="26"/>
      <c r="M1318" t="s">
        <v>8221</v>
      </c>
      <c r="N1318" s="24">
        <v>25</v>
      </c>
      <c r="O1318" s="25">
        <f t="shared" si="123"/>
        <v>7.2901960784313715</v>
      </c>
      <c r="P1318" s="20">
        <f t="shared" si="124"/>
        <v>53.146958861976145</v>
      </c>
      <c r="R1318" s="17">
        <f t="shared" si="125"/>
        <v>0.11868150622040079</v>
      </c>
    </row>
    <row r="1319" spans="5:18" x14ac:dyDescent="0.2">
      <c r="E1319" s="26"/>
      <c r="F1319" t="s">
        <v>8219</v>
      </c>
      <c r="G1319" s="24">
        <v>81</v>
      </c>
      <c r="H1319" s="25">
        <f t="shared" si="120"/>
        <v>-113.42517162471395</v>
      </c>
      <c r="I1319" s="20">
        <f t="shared" si="121"/>
        <v>12865.269558095815</v>
      </c>
      <c r="K1319" s="17">
        <f t="shared" si="122"/>
        <v>-0.13434240343743892</v>
      </c>
      <c r="L1319" s="26"/>
      <c r="M1319" t="s">
        <v>8221</v>
      </c>
      <c r="N1319" s="24">
        <v>26</v>
      </c>
      <c r="O1319" s="25">
        <f t="shared" si="123"/>
        <v>8.2901960784313715</v>
      </c>
      <c r="P1319" s="20">
        <f t="shared" si="124"/>
        <v>68.727351018838888</v>
      </c>
      <c r="R1319" s="17">
        <f t="shared" si="125"/>
        <v>0.13496111035499048</v>
      </c>
    </row>
    <row r="1320" spans="5:18" x14ac:dyDescent="0.2">
      <c r="E1320" s="26"/>
      <c r="F1320" t="s">
        <v>8219</v>
      </c>
      <c r="G1320" s="24">
        <v>81</v>
      </c>
      <c r="H1320" s="25">
        <f t="shared" si="120"/>
        <v>-113.42517162471395</v>
      </c>
      <c r="I1320" s="20">
        <f t="shared" si="121"/>
        <v>12865.269558095815</v>
      </c>
      <c r="K1320" s="17">
        <f t="shared" si="122"/>
        <v>-0.13434240343743892</v>
      </c>
      <c r="L1320" s="26"/>
      <c r="M1320" t="s">
        <v>8221</v>
      </c>
      <c r="N1320" s="24">
        <v>26</v>
      </c>
      <c r="O1320" s="25">
        <f t="shared" si="123"/>
        <v>8.2901960784313715</v>
      </c>
      <c r="P1320" s="20">
        <f t="shared" si="124"/>
        <v>68.727351018838888</v>
      </c>
      <c r="R1320" s="17">
        <f t="shared" si="125"/>
        <v>0.13496111035499048</v>
      </c>
    </row>
    <row r="1321" spans="5:18" x14ac:dyDescent="0.2">
      <c r="E1321" s="26"/>
      <c r="F1321" t="s">
        <v>8219</v>
      </c>
      <c r="G1321" s="24">
        <v>81</v>
      </c>
      <c r="H1321" s="25">
        <f t="shared" si="120"/>
        <v>-113.42517162471395</v>
      </c>
      <c r="I1321" s="20">
        <f t="shared" si="121"/>
        <v>12865.269558095815</v>
      </c>
      <c r="K1321" s="17">
        <f t="shared" si="122"/>
        <v>-0.13434240343743892</v>
      </c>
      <c r="L1321" s="26"/>
      <c r="M1321" t="s">
        <v>8221</v>
      </c>
      <c r="N1321" s="24">
        <v>26</v>
      </c>
      <c r="O1321" s="25">
        <f t="shared" si="123"/>
        <v>8.2901960784313715</v>
      </c>
      <c r="P1321" s="20">
        <f t="shared" si="124"/>
        <v>68.727351018838888</v>
      </c>
      <c r="R1321" s="17">
        <f t="shared" si="125"/>
        <v>0.13496111035499048</v>
      </c>
    </row>
    <row r="1322" spans="5:18" x14ac:dyDescent="0.2">
      <c r="E1322" s="26"/>
      <c r="F1322" t="s">
        <v>8219</v>
      </c>
      <c r="G1322" s="24">
        <v>81</v>
      </c>
      <c r="H1322" s="25">
        <f t="shared" si="120"/>
        <v>-113.42517162471395</v>
      </c>
      <c r="I1322" s="20">
        <f t="shared" si="121"/>
        <v>12865.269558095815</v>
      </c>
      <c r="K1322" s="17">
        <f t="shared" si="122"/>
        <v>-0.13434240343743892</v>
      </c>
      <c r="L1322" s="26"/>
      <c r="M1322" t="s">
        <v>8221</v>
      </c>
      <c r="N1322" s="24">
        <v>26</v>
      </c>
      <c r="O1322" s="25">
        <f t="shared" si="123"/>
        <v>8.2901960784313715</v>
      </c>
      <c r="P1322" s="20">
        <f t="shared" si="124"/>
        <v>68.727351018838888</v>
      </c>
      <c r="R1322" s="17">
        <f t="shared" si="125"/>
        <v>0.13496111035499048</v>
      </c>
    </row>
    <row r="1323" spans="5:18" x14ac:dyDescent="0.2">
      <c r="E1323" s="26"/>
      <c r="F1323" t="s">
        <v>8219</v>
      </c>
      <c r="G1323" s="24">
        <v>81</v>
      </c>
      <c r="H1323" s="25">
        <f t="shared" si="120"/>
        <v>-113.42517162471395</v>
      </c>
      <c r="I1323" s="20">
        <f t="shared" si="121"/>
        <v>12865.269558095815</v>
      </c>
      <c r="K1323" s="17">
        <f t="shared" si="122"/>
        <v>-0.13434240343743892</v>
      </c>
      <c r="L1323" s="26"/>
      <c r="M1323" t="s">
        <v>8221</v>
      </c>
      <c r="N1323" s="24">
        <v>26</v>
      </c>
      <c r="O1323" s="25">
        <f t="shared" si="123"/>
        <v>8.2901960784313715</v>
      </c>
      <c r="P1323" s="20">
        <f t="shared" si="124"/>
        <v>68.727351018838888</v>
      </c>
      <c r="R1323" s="17">
        <f t="shared" si="125"/>
        <v>0.13496111035499048</v>
      </c>
    </row>
    <row r="1324" spans="5:18" x14ac:dyDescent="0.2">
      <c r="E1324" s="26"/>
      <c r="F1324" t="s">
        <v>8219</v>
      </c>
      <c r="G1324" s="24">
        <v>81</v>
      </c>
      <c r="H1324" s="25">
        <f t="shared" si="120"/>
        <v>-113.42517162471395</v>
      </c>
      <c r="I1324" s="20">
        <f t="shared" si="121"/>
        <v>12865.269558095815</v>
      </c>
      <c r="K1324" s="17">
        <f t="shared" si="122"/>
        <v>-0.13434240343743892</v>
      </c>
      <c r="L1324" s="26"/>
      <c r="M1324" t="s">
        <v>8221</v>
      </c>
      <c r="N1324" s="24">
        <v>26</v>
      </c>
      <c r="O1324" s="25">
        <f t="shared" si="123"/>
        <v>8.2901960784313715</v>
      </c>
      <c r="P1324" s="20">
        <f t="shared" si="124"/>
        <v>68.727351018838888</v>
      </c>
      <c r="R1324" s="17">
        <f t="shared" si="125"/>
        <v>0.13496111035499048</v>
      </c>
    </row>
    <row r="1325" spans="5:18" x14ac:dyDescent="0.2">
      <c r="E1325" s="26"/>
      <c r="F1325" t="s">
        <v>8219</v>
      </c>
      <c r="G1325" s="24">
        <v>81</v>
      </c>
      <c r="H1325" s="25">
        <f t="shared" si="120"/>
        <v>-113.42517162471395</v>
      </c>
      <c r="I1325" s="20">
        <f t="shared" si="121"/>
        <v>12865.269558095815</v>
      </c>
      <c r="K1325" s="17">
        <f t="shared" si="122"/>
        <v>-0.13434240343743892</v>
      </c>
      <c r="L1325" s="26"/>
      <c r="M1325" t="s">
        <v>8221</v>
      </c>
      <c r="N1325" s="24">
        <v>27</v>
      </c>
      <c r="O1325" s="25">
        <f t="shared" si="123"/>
        <v>9.2901960784313715</v>
      </c>
      <c r="P1325" s="20">
        <f t="shared" si="124"/>
        <v>86.307743175701631</v>
      </c>
      <c r="R1325" s="17">
        <f t="shared" si="125"/>
        <v>0.15124071448958015</v>
      </c>
    </row>
    <row r="1326" spans="5:18" x14ac:dyDescent="0.2">
      <c r="E1326" s="26"/>
      <c r="F1326" t="s">
        <v>8219</v>
      </c>
      <c r="G1326" s="24">
        <v>81</v>
      </c>
      <c r="H1326" s="25">
        <f t="shared" si="120"/>
        <v>-113.42517162471395</v>
      </c>
      <c r="I1326" s="20">
        <f t="shared" si="121"/>
        <v>12865.269558095815</v>
      </c>
      <c r="K1326" s="17">
        <f t="shared" si="122"/>
        <v>-0.13434240343743892</v>
      </c>
      <c r="L1326" s="26"/>
      <c r="M1326" t="s">
        <v>8221</v>
      </c>
      <c r="N1326" s="24">
        <v>27</v>
      </c>
      <c r="O1326" s="25">
        <f t="shared" si="123"/>
        <v>9.2901960784313715</v>
      </c>
      <c r="P1326" s="20">
        <f t="shared" si="124"/>
        <v>86.307743175701631</v>
      </c>
      <c r="R1326" s="17">
        <f t="shared" si="125"/>
        <v>0.15124071448958015</v>
      </c>
    </row>
    <row r="1327" spans="5:18" x14ac:dyDescent="0.2">
      <c r="E1327" s="26"/>
      <c r="F1327" t="s">
        <v>8219</v>
      </c>
      <c r="G1327" s="24">
        <v>82</v>
      </c>
      <c r="H1327" s="25">
        <f t="shared" si="120"/>
        <v>-112.42517162471395</v>
      </c>
      <c r="I1327" s="20">
        <f t="shared" si="121"/>
        <v>12639.419214846388</v>
      </c>
      <c r="K1327" s="17">
        <f t="shared" si="122"/>
        <v>-0.13315798906527526</v>
      </c>
      <c r="L1327" s="26"/>
      <c r="M1327" t="s">
        <v>8221</v>
      </c>
      <c r="N1327" s="24">
        <v>27</v>
      </c>
      <c r="O1327" s="25">
        <f t="shared" si="123"/>
        <v>9.2901960784313715</v>
      </c>
      <c r="P1327" s="20">
        <f t="shared" si="124"/>
        <v>86.307743175701631</v>
      </c>
      <c r="R1327" s="17">
        <f t="shared" si="125"/>
        <v>0.15124071448958015</v>
      </c>
    </row>
    <row r="1328" spans="5:18" x14ac:dyDescent="0.2">
      <c r="E1328" s="26"/>
      <c r="F1328" t="s">
        <v>8219</v>
      </c>
      <c r="G1328" s="24">
        <v>82</v>
      </c>
      <c r="H1328" s="25">
        <f t="shared" si="120"/>
        <v>-112.42517162471395</v>
      </c>
      <c r="I1328" s="20">
        <f t="shared" si="121"/>
        <v>12639.419214846388</v>
      </c>
      <c r="K1328" s="17">
        <f t="shared" si="122"/>
        <v>-0.13315798906527526</v>
      </c>
      <c r="L1328" s="26"/>
      <c r="M1328" t="s">
        <v>8221</v>
      </c>
      <c r="N1328" s="24">
        <v>27</v>
      </c>
      <c r="O1328" s="25">
        <f t="shared" si="123"/>
        <v>9.2901960784313715</v>
      </c>
      <c r="P1328" s="20">
        <f t="shared" si="124"/>
        <v>86.307743175701631</v>
      </c>
      <c r="R1328" s="17">
        <f t="shared" si="125"/>
        <v>0.15124071448958015</v>
      </c>
    </row>
    <row r="1329" spans="5:18" x14ac:dyDescent="0.2">
      <c r="E1329" s="26"/>
      <c r="F1329" t="s">
        <v>8219</v>
      </c>
      <c r="G1329" s="24">
        <v>82</v>
      </c>
      <c r="H1329" s="25">
        <f t="shared" si="120"/>
        <v>-112.42517162471395</v>
      </c>
      <c r="I1329" s="20">
        <f t="shared" si="121"/>
        <v>12639.419214846388</v>
      </c>
      <c r="K1329" s="17">
        <f t="shared" si="122"/>
        <v>-0.13315798906527526</v>
      </c>
      <c r="L1329" s="26"/>
      <c r="M1329" t="s">
        <v>8221</v>
      </c>
      <c r="N1329" s="24">
        <v>27</v>
      </c>
      <c r="O1329" s="25">
        <f t="shared" si="123"/>
        <v>9.2901960784313715</v>
      </c>
      <c r="P1329" s="20">
        <f t="shared" si="124"/>
        <v>86.307743175701631</v>
      </c>
      <c r="R1329" s="17">
        <f t="shared" si="125"/>
        <v>0.15124071448958015</v>
      </c>
    </row>
    <row r="1330" spans="5:18" x14ac:dyDescent="0.2">
      <c r="E1330" s="26"/>
      <c r="F1330" t="s">
        <v>8219</v>
      </c>
      <c r="G1330" s="24">
        <v>82</v>
      </c>
      <c r="H1330" s="25">
        <f t="shared" si="120"/>
        <v>-112.42517162471395</v>
      </c>
      <c r="I1330" s="20">
        <f t="shared" si="121"/>
        <v>12639.419214846388</v>
      </c>
      <c r="K1330" s="17">
        <f t="shared" si="122"/>
        <v>-0.13315798906527526</v>
      </c>
      <c r="L1330" s="26"/>
      <c r="M1330" t="s">
        <v>8221</v>
      </c>
      <c r="N1330" s="24">
        <v>27</v>
      </c>
      <c r="O1330" s="25">
        <f t="shared" si="123"/>
        <v>9.2901960784313715</v>
      </c>
      <c r="P1330" s="20">
        <f t="shared" si="124"/>
        <v>86.307743175701631</v>
      </c>
      <c r="R1330" s="17">
        <f t="shared" si="125"/>
        <v>0.15124071448958015</v>
      </c>
    </row>
    <row r="1331" spans="5:18" x14ac:dyDescent="0.2">
      <c r="E1331" s="26"/>
      <c r="F1331" t="s">
        <v>8219</v>
      </c>
      <c r="G1331" s="24">
        <v>82</v>
      </c>
      <c r="H1331" s="25">
        <f t="shared" si="120"/>
        <v>-112.42517162471395</v>
      </c>
      <c r="I1331" s="20">
        <f t="shared" si="121"/>
        <v>12639.419214846388</v>
      </c>
      <c r="K1331" s="17">
        <f t="shared" si="122"/>
        <v>-0.13315798906527526</v>
      </c>
      <c r="L1331" s="26"/>
      <c r="M1331" t="s">
        <v>8221</v>
      </c>
      <c r="N1331" s="24">
        <v>27</v>
      </c>
      <c r="O1331" s="25">
        <f t="shared" si="123"/>
        <v>9.2901960784313715</v>
      </c>
      <c r="P1331" s="20">
        <f t="shared" si="124"/>
        <v>86.307743175701631</v>
      </c>
      <c r="R1331" s="17">
        <f t="shared" si="125"/>
        <v>0.15124071448958015</v>
      </c>
    </row>
    <row r="1332" spans="5:18" x14ac:dyDescent="0.2">
      <c r="E1332" s="26"/>
      <c r="F1332" t="s">
        <v>8219</v>
      </c>
      <c r="G1332" s="24">
        <v>82</v>
      </c>
      <c r="H1332" s="25">
        <f t="shared" si="120"/>
        <v>-112.42517162471395</v>
      </c>
      <c r="I1332" s="20">
        <f t="shared" si="121"/>
        <v>12639.419214846388</v>
      </c>
      <c r="K1332" s="17">
        <f t="shared" si="122"/>
        <v>-0.13315798906527526</v>
      </c>
      <c r="L1332" s="26"/>
      <c r="M1332" t="s">
        <v>8221</v>
      </c>
      <c r="N1332" s="24">
        <v>28</v>
      </c>
      <c r="O1332" s="25">
        <f t="shared" si="123"/>
        <v>10.290196078431372</v>
      </c>
      <c r="P1332" s="20">
        <f t="shared" si="124"/>
        <v>105.88813533256437</v>
      </c>
      <c r="R1332" s="17">
        <f t="shared" si="125"/>
        <v>0.16752031862416983</v>
      </c>
    </row>
    <row r="1333" spans="5:18" x14ac:dyDescent="0.2">
      <c r="E1333" s="26"/>
      <c r="F1333" t="s">
        <v>8219</v>
      </c>
      <c r="G1333" s="24">
        <v>82</v>
      </c>
      <c r="H1333" s="25">
        <f t="shared" si="120"/>
        <v>-112.42517162471395</v>
      </c>
      <c r="I1333" s="20">
        <f t="shared" si="121"/>
        <v>12639.419214846388</v>
      </c>
      <c r="K1333" s="17">
        <f t="shared" si="122"/>
        <v>-0.13315798906527526</v>
      </c>
      <c r="L1333" s="26"/>
      <c r="M1333" t="s">
        <v>8221</v>
      </c>
      <c r="N1333" s="24">
        <v>28</v>
      </c>
      <c r="O1333" s="25">
        <f t="shared" si="123"/>
        <v>10.290196078431372</v>
      </c>
      <c r="P1333" s="20">
        <f t="shared" si="124"/>
        <v>105.88813533256437</v>
      </c>
      <c r="R1333" s="17">
        <f t="shared" si="125"/>
        <v>0.16752031862416983</v>
      </c>
    </row>
    <row r="1334" spans="5:18" x14ac:dyDescent="0.2">
      <c r="E1334" s="26"/>
      <c r="F1334" t="s">
        <v>8219</v>
      </c>
      <c r="G1334" s="24">
        <v>82</v>
      </c>
      <c r="H1334" s="25">
        <f t="shared" si="120"/>
        <v>-112.42517162471395</v>
      </c>
      <c r="I1334" s="20">
        <f t="shared" si="121"/>
        <v>12639.419214846388</v>
      </c>
      <c r="K1334" s="17">
        <f t="shared" si="122"/>
        <v>-0.13315798906527526</v>
      </c>
      <c r="L1334" s="26"/>
      <c r="M1334" t="s">
        <v>8221</v>
      </c>
      <c r="N1334" s="24">
        <v>28</v>
      </c>
      <c r="O1334" s="25">
        <f t="shared" si="123"/>
        <v>10.290196078431372</v>
      </c>
      <c r="P1334" s="20">
        <f t="shared" si="124"/>
        <v>105.88813533256437</v>
      </c>
      <c r="R1334" s="17">
        <f t="shared" si="125"/>
        <v>0.16752031862416983</v>
      </c>
    </row>
    <row r="1335" spans="5:18" x14ac:dyDescent="0.2">
      <c r="E1335" s="26"/>
      <c r="F1335" t="s">
        <v>8219</v>
      </c>
      <c r="G1335" s="24">
        <v>82</v>
      </c>
      <c r="H1335" s="25">
        <f t="shared" si="120"/>
        <v>-112.42517162471395</v>
      </c>
      <c r="I1335" s="20">
        <f t="shared" si="121"/>
        <v>12639.419214846388</v>
      </c>
      <c r="K1335" s="17">
        <f t="shared" si="122"/>
        <v>-0.13315798906527526</v>
      </c>
      <c r="L1335" s="26"/>
      <c r="M1335" t="s">
        <v>8221</v>
      </c>
      <c r="N1335" s="24">
        <v>28</v>
      </c>
      <c r="O1335" s="25">
        <f t="shared" si="123"/>
        <v>10.290196078431372</v>
      </c>
      <c r="P1335" s="20">
        <f t="shared" si="124"/>
        <v>105.88813533256437</v>
      </c>
      <c r="R1335" s="17">
        <f t="shared" si="125"/>
        <v>0.16752031862416983</v>
      </c>
    </row>
    <row r="1336" spans="5:18" x14ac:dyDescent="0.2">
      <c r="E1336" s="26"/>
      <c r="F1336" t="s">
        <v>8219</v>
      </c>
      <c r="G1336" s="24">
        <v>83</v>
      </c>
      <c r="H1336" s="25">
        <f t="shared" si="120"/>
        <v>-111.42517162471395</v>
      </c>
      <c r="I1336" s="20">
        <f t="shared" si="121"/>
        <v>12415.568871596959</v>
      </c>
      <c r="K1336" s="17">
        <f t="shared" si="122"/>
        <v>-0.13197357469311163</v>
      </c>
      <c r="L1336" s="26"/>
      <c r="M1336" t="s">
        <v>8221</v>
      </c>
      <c r="N1336" s="24">
        <v>28</v>
      </c>
      <c r="O1336" s="25">
        <f t="shared" si="123"/>
        <v>10.290196078431372</v>
      </c>
      <c r="P1336" s="20">
        <f t="shared" si="124"/>
        <v>105.88813533256437</v>
      </c>
      <c r="R1336" s="17">
        <f t="shared" si="125"/>
        <v>0.16752031862416983</v>
      </c>
    </row>
    <row r="1337" spans="5:18" x14ac:dyDescent="0.2">
      <c r="E1337" s="26"/>
      <c r="F1337" t="s">
        <v>8219</v>
      </c>
      <c r="G1337" s="24">
        <v>83</v>
      </c>
      <c r="H1337" s="25">
        <f t="shared" si="120"/>
        <v>-111.42517162471395</v>
      </c>
      <c r="I1337" s="20">
        <f t="shared" si="121"/>
        <v>12415.568871596959</v>
      </c>
      <c r="K1337" s="17">
        <f t="shared" si="122"/>
        <v>-0.13197357469311163</v>
      </c>
      <c r="L1337" s="26"/>
      <c r="M1337" t="s">
        <v>8221</v>
      </c>
      <c r="N1337" s="24">
        <v>28</v>
      </c>
      <c r="O1337" s="25">
        <f t="shared" si="123"/>
        <v>10.290196078431372</v>
      </c>
      <c r="P1337" s="20">
        <f t="shared" si="124"/>
        <v>105.88813533256437</v>
      </c>
      <c r="R1337" s="17">
        <f t="shared" si="125"/>
        <v>0.16752031862416983</v>
      </c>
    </row>
    <row r="1338" spans="5:18" x14ac:dyDescent="0.2">
      <c r="E1338" s="26"/>
      <c r="F1338" t="s">
        <v>8219</v>
      </c>
      <c r="G1338" s="24">
        <v>83</v>
      </c>
      <c r="H1338" s="25">
        <f t="shared" si="120"/>
        <v>-111.42517162471395</v>
      </c>
      <c r="I1338" s="20">
        <f t="shared" si="121"/>
        <v>12415.568871596959</v>
      </c>
      <c r="K1338" s="17">
        <f t="shared" si="122"/>
        <v>-0.13197357469311163</v>
      </c>
      <c r="L1338" s="26"/>
      <c r="M1338" t="s">
        <v>8221</v>
      </c>
      <c r="N1338" s="24">
        <v>28</v>
      </c>
      <c r="O1338" s="25">
        <f t="shared" si="123"/>
        <v>10.290196078431372</v>
      </c>
      <c r="P1338" s="20">
        <f t="shared" si="124"/>
        <v>105.88813533256437</v>
      </c>
      <c r="R1338" s="17">
        <f t="shared" si="125"/>
        <v>0.16752031862416983</v>
      </c>
    </row>
    <row r="1339" spans="5:18" x14ac:dyDescent="0.2">
      <c r="E1339" s="26"/>
      <c r="F1339" t="s">
        <v>8219</v>
      </c>
      <c r="G1339" s="24">
        <v>83</v>
      </c>
      <c r="H1339" s="25">
        <f t="shared" si="120"/>
        <v>-111.42517162471395</v>
      </c>
      <c r="I1339" s="20">
        <f t="shared" si="121"/>
        <v>12415.568871596959</v>
      </c>
      <c r="K1339" s="17">
        <f t="shared" si="122"/>
        <v>-0.13197357469311163</v>
      </c>
      <c r="L1339" s="26"/>
      <c r="M1339" t="s">
        <v>8221</v>
      </c>
      <c r="N1339" s="24">
        <v>28</v>
      </c>
      <c r="O1339" s="25">
        <f t="shared" si="123"/>
        <v>10.290196078431372</v>
      </c>
      <c r="P1339" s="20">
        <f t="shared" si="124"/>
        <v>105.88813533256437</v>
      </c>
      <c r="R1339" s="17">
        <f t="shared" si="125"/>
        <v>0.16752031862416983</v>
      </c>
    </row>
    <row r="1340" spans="5:18" x14ac:dyDescent="0.2">
      <c r="E1340" s="26"/>
      <c r="F1340" t="s">
        <v>8219</v>
      </c>
      <c r="G1340" s="24">
        <v>83</v>
      </c>
      <c r="H1340" s="25">
        <f t="shared" si="120"/>
        <v>-111.42517162471395</v>
      </c>
      <c r="I1340" s="20">
        <f t="shared" si="121"/>
        <v>12415.568871596959</v>
      </c>
      <c r="K1340" s="17">
        <f t="shared" si="122"/>
        <v>-0.13197357469311163</v>
      </c>
      <c r="L1340" s="26"/>
      <c r="M1340" t="s">
        <v>8221</v>
      </c>
      <c r="N1340" s="24">
        <v>29</v>
      </c>
      <c r="O1340" s="25">
        <f t="shared" si="123"/>
        <v>11.290196078431372</v>
      </c>
      <c r="P1340" s="20">
        <f t="shared" si="124"/>
        <v>127.46852748942712</v>
      </c>
      <c r="R1340" s="17">
        <f t="shared" si="125"/>
        <v>0.1837999227587595</v>
      </c>
    </row>
    <row r="1341" spans="5:18" x14ac:dyDescent="0.2">
      <c r="E1341" s="26"/>
      <c r="F1341" t="s">
        <v>8219</v>
      </c>
      <c r="G1341" s="24">
        <v>83</v>
      </c>
      <c r="H1341" s="25">
        <f t="shared" si="120"/>
        <v>-111.42517162471395</v>
      </c>
      <c r="I1341" s="20">
        <f t="shared" si="121"/>
        <v>12415.568871596959</v>
      </c>
      <c r="K1341" s="17">
        <f t="shared" si="122"/>
        <v>-0.13197357469311163</v>
      </c>
      <c r="L1341" s="26"/>
      <c r="M1341" t="s">
        <v>8221</v>
      </c>
      <c r="N1341" s="24">
        <v>29</v>
      </c>
      <c r="O1341" s="25">
        <f t="shared" si="123"/>
        <v>11.290196078431372</v>
      </c>
      <c r="P1341" s="20">
        <f t="shared" si="124"/>
        <v>127.46852748942712</v>
      </c>
      <c r="R1341" s="17">
        <f t="shared" si="125"/>
        <v>0.1837999227587595</v>
      </c>
    </row>
    <row r="1342" spans="5:18" x14ac:dyDescent="0.2">
      <c r="E1342" s="26"/>
      <c r="F1342" t="s">
        <v>8219</v>
      </c>
      <c r="G1342" s="24">
        <v>83</v>
      </c>
      <c r="H1342" s="25">
        <f t="shared" si="120"/>
        <v>-111.42517162471395</v>
      </c>
      <c r="I1342" s="20">
        <f t="shared" si="121"/>
        <v>12415.568871596959</v>
      </c>
      <c r="K1342" s="17">
        <f t="shared" si="122"/>
        <v>-0.13197357469311163</v>
      </c>
      <c r="L1342" s="26"/>
      <c r="M1342" t="s">
        <v>8221</v>
      </c>
      <c r="N1342" s="24">
        <v>29</v>
      </c>
      <c r="O1342" s="25">
        <f t="shared" si="123"/>
        <v>11.290196078431372</v>
      </c>
      <c r="P1342" s="20">
        <f t="shared" si="124"/>
        <v>127.46852748942712</v>
      </c>
      <c r="R1342" s="17">
        <f t="shared" si="125"/>
        <v>0.1837999227587595</v>
      </c>
    </row>
    <row r="1343" spans="5:18" x14ac:dyDescent="0.2">
      <c r="E1343" s="26"/>
      <c r="F1343" t="s">
        <v>8219</v>
      </c>
      <c r="G1343" s="24">
        <v>83</v>
      </c>
      <c r="H1343" s="25">
        <f t="shared" si="120"/>
        <v>-111.42517162471395</v>
      </c>
      <c r="I1343" s="20">
        <f t="shared" si="121"/>
        <v>12415.568871596959</v>
      </c>
      <c r="K1343" s="17">
        <f t="shared" si="122"/>
        <v>-0.13197357469311163</v>
      </c>
      <c r="L1343" s="26"/>
      <c r="M1343" t="s">
        <v>8221</v>
      </c>
      <c r="N1343" s="24">
        <v>29</v>
      </c>
      <c r="O1343" s="25">
        <f t="shared" si="123"/>
        <v>11.290196078431372</v>
      </c>
      <c r="P1343" s="20">
        <f t="shared" si="124"/>
        <v>127.46852748942712</v>
      </c>
      <c r="R1343" s="17">
        <f t="shared" si="125"/>
        <v>0.1837999227587595</v>
      </c>
    </row>
    <row r="1344" spans="5:18" x14ac:dyDescent="0.2">
      <c r="E1344" s="26"/>
      <c r="F1344" t="s">
        <v>8219</v>
      </c>
      <c r="G1344" s="24">
        <v>84</v>
      </c>
      <c r="H1344" s="25">
        <f t="shared" si="120"/>
        <v>-110.42517162471395</v>
      </c>
      <c r="I1344" s="20">
        <f t="shared" si="121"/>
        <v>12193.718528347532</v>
      </c>
      <c r="K1344" s="17">
        <f t="shared" si="122"/>
        <v>-0.13078916032094798</v>
      </c>
      <c r="L1344" s="26"/>
      <c r="M1344" t="s">
        <v>8221</v>
      </c>
      <c r="N1344" s="24">
        <v>29</v>
      </c>
      <c r="O1344" s="25">
        <f t="shared" si="123"/>
        <v>11.290196078431372</v>
      </c>
      <c r="P1344" s="20">
        <f t="shared" si="124"/>
        <v>127.46852748942712</v>
      </c>
      <c r="R1344" s="17">
        <f t="shared" si="125"/>
        <v>0.1837999227587595</v>
      </c>
    </row>
    <row r="1345" spans="5:18" x14ac:dyDescent="0.2">
      <c r="E1345" s="26"/>
      <c r="F1345" t="s">
        <v>8219</v>
      </c>
      <c r="G1345" s="24">
        <v>84</v>
      </c>
      <c r="H1345" s="25">
        <f t="shared" si="120"/>
        <v>-110.42517162471395</v>
      </c>
      <c r="I1345" s="20">
        <f t="shared" si="121"/>
        <v>12193.718528347532</v>
      </c>
      <c r="K1345" s="17">
        <f t="shared" si="122"/>
        <v>-0.13078916032094798</v>
      </c>
      <c r="L1345" s="26"/>
      <c r="M1345" t="s">
        <v>8221</v>
      </c>
      <c r="N1345" s="24">
        <v>29</v>
      </c>
      <c r="O1345" s="25">
        <f t="shared" si="123"/>
        <v>11.290196078431372</v>
      </c>
      <c r="P1345" s="20">
        <f t="shared" si="124"/>
        <v>127.46852748942712</v>
      </c>
      <c r="R1345" s="17">
        <f t="shared" si="125"/>
        <v>0.1837999227587595</v>
      </c>
    </row>
    <row r="1346" spans="5:18" x14ac:dyDescent="0.2">
      <c r="E1346" s="26"/>
      <c r="F1346" t="s">
        <v>8219</v>
      </c>
      <c r="G1346" s="24">
        <v>84</v>
      </c>
      <c r="H1346" s="25">
        <f t="shared" si="120"/>
        <v>-110.42517162471395</v>
      </c>
      <c r="I1346" s="20">
        <f t="shared" si="121"/>
        <v>12193.718528347532</v>
      </c>
      <c r="K1346" s="17">
        <f t="shared" si="122"/>
        <v>-0.13078916032094798</v>
      </c>
      <c r="L1346" s="26"/>
      <c r="M1346" t="s">
        <v>8221</v>
      </c>
      <c r="N1346" s="24">
        <v>29</v>
      </c>
      <c r="O1346" s="25">
        <f t="shared" si="123"/>
        <v>11.290196078431372</v>
      </c>
      <c r="P1346" s="20">
        <f t="shared" si="124"/>
        <v>127.46852748942712</v>
      </c>
      <c r="R1346" s="17">
        <f t="shared" si="125"/>
        <v>0.1837999227587595</v>
      </c>
    </row>
    <row r="1347" spans="5:18" x14ac:dyDescent="0.2">
      <c r="E1347" s="26"/>
      <c r="F1347" t="s">
        <v>8219</v>
      </c>
      <c r="G1347" s="24">
        <v>84</v>
      </c>
      <c r="H1347" s="25">
        <f t="shared" ref="H1347:H1410" si="126">G1347-$B$3</f>
        <v>-110.42517162471395</v>
      </c>
      <c r="I1347" s="20">
        <f t="shared" ref="I1347:I1410" si="127">POWER(H1347,2)</f>
        <v>12193.718528347532</v>
      </c>
      <c r="K1347" s="17">
        <f t="shared" ref="K1347:K1410" si="128">(G1347-$B$3)/$B$8</f>
        <v>-0.13078916032094798</v>
      </c>
      <c r="L1347" s="26"/>
      <c r="M1347" t="s">
        <v>8221</v>
      </c>
      <c r="N1347" s="24">
        <v>29</v>
      </c>
      <c r="O1347" s="25">
        <f t="shared" ref="O1347:O1410" si="129">N1347-$C$3</f>
        <v>11.290196078431372</v>
      </c>
      <c r="P1347" s="20">
        <f t="shared" ref="P1347:P1410" si="130">POWER(O1347,2)</f>
        <v>127.46852748942712</v>
      </c>
      <c r="R1347" s="17">
        <f t="shared" ref="R1347:R1410" si="131">(N1347-$C$3)/$C$8</f>
        <v>0.1837999227587595</v>
      </c>
    </row>
    <row r="1348" spans="5:18" x14ac:dyDescent="0.2">
      <c r="E1348" s="26"/>
      <c r="F1348" t="s">
        <v>8219</v>
      </c>
      <c r="G1348" s="24">
        <v>84</v>
      </c>
      <c r="H1348" s="25">
        <f t="shared" si="126"/>
        <v>-110.42517162471395</v>
      </c>
      <c r="I1348" s="20">
        <f t="shared" si="127"/>
        <v>12193.718528347532</v>
      </c>
      <c r="K1348" s="17">
        <f t="shared" si="128"/>
        <v>-0.13078916032094798</v>
      </c>
      <c r="L1348" s="26"/>
      <c r="M1348" t="s">
        <v>8221</v>
      </c>
      <c r="N1348" s="24">
        <v>29</v>
      </c>
      <c r="O1348" s="25">
        <f t="shared" si="129"/>
        <v>11.290196078431372</v>
      </c>
      <c r="P1348" s="20">
        <f t="shared" si="130"/>
        <v>127.46852748942712</v>
      </c>
      <c r="R1348" s="17">
        <f t="shared" si="131"/>
        <v>0.1837999227587595</v>
      </c>
    </row>
    <row r="1349" spans="5:18" x14ac:dyDescent="0.2">
      <c r="E1349" s="26"/>
      <c r="F1349" t="s">
        <v>8219</v>
      </c>
      <c r="G1349" s="24">
        <v>84</v>
      </c>
      <c r="H1349" s="25">
        <f t="shared" si="126"/>
        <v>-110.42517162471395</v>
      </c>
      <c r="I1349" s="20">
        <f t="shared" si="127"/>
        <v>12193.718528347532</v>
      </c>
      <c r="K1349" s="17">
        <f t="shared" si="128"/>
        <v>-0.13078916032094798</v>
      </c>
      <c r="L1349" s="26"/>
      <c r="M1349" t="s">
        <v>8221</v>
      </c>
      <c r="N1349" s="24">
        <v>30</v>
      </c>
      <c r="O1349" s="25">
        <f t="shared" si="129"/>
        <v>12.290196078431372</v>
      </c>
      <c r="P1349" s="20">
        <f t="shared" si="130"/>
        <v>151.04891964628987</v>
      </c>
      <c r="R1349" s="17">
        <f t="shared" si="131"/>
        <v>0.20007952689334918</v>
      </c>
    </row>
    <row r="1350" spans="5:18" x14ac:dyDescent="0.2">
      <c r="E1350" s="26"/>
      <c r="F1350" t="s">
        <v>8219</v>
      </c>
      <c r="G1350" s="24">
        <v>85</v>
      </c>
      <c r="H1350" s="25">
        <f t="shared" si="126"/>
        <v>-109.42517162471395</v>
      </c>
      <c r="I1350" s="20">
        <f t="shared" si="127"/>
        <v>11973.868185098105</v>
      </c>
      <c r="K1350" s="17">
        <f t="shared" si="128"/>
        <v>-0.12960474594878435</v>
      </c>
      <c r="L1350" s="26"/>
      <c r="M1350" t="s">
        <v>8221</v>
      </c>
      <c r="N1350" s="24">
        <v>30</v>
      </c>
      <c r="O1350" s="25">
        <f t="shared" si="129"/>
        <v>12.290196078431372</v>
      </c>
      <c r="P1350" s="20">
        <f t="shared" si="130"/>
        <v>151.04891964628987</v>
      </c>
      <c r="R1350" s="17">
        <f t="shared" si="131"/>
        <v>0.20007952689334918</v>
      </c>
    </row>
    <row r="1351" spans="5:18" x14ac:dyDescent="0.2">
      <c r="E1351" s="26"/>
      <c r="F1351" t="s">
        <v>8219</v>
      </c>
      <c r="G1351" s="24">
        <v>85</v>
      </c>
      <c r="H1351" s="25">
        <f t="shared" si="126"/>
        <v>-109.42517162471395</v>
      </c>
      <c r="I1351" s="20">
        <f t="shared" si="127"/>
        <v>11973.868185098105</v>
      </c>
      <c r="K1351" s="17">
        <f t="shared" si="128"/>
        <v>-0.12960474594878435</v>
      </c>
      <c r="L1351" s="26"/>
      <c r="M1351" t="s">
        <v>8221</v>
      </c>
      <c r="N1351" s="24">
        <v>30</v>
      </c>
      <c r="O1351" s="25">
        <f t="shared" si="129"/>
        <v>12.290196078431372</v>
      </c>
      <c r="P1351" s="20">
        <f t="shared" si="130"/>
        <v>151.04891964628987</v>
      </c>
      <c r="R1351" s="17">
        <f t="shared" si="131"/>
        <v>0.20007952689334918</v>
      </c>
    </row>
    <row r="1352" spans="5:18" x14ac:dyDescent="0.2">
      <c r="E1352" s="26"/>
      <c r="F1352" t="s">
        <v>8219</v>
      </c>
      <c r="G1352" s="24">
        <v>85</v>
      </c>
      <c r="H1352" s="25">
        <f t="shared" si="126"/>
        <v>-109.42517162471395</v>
      </c>
      <c r="I1352" s="20">
        <f t="shared" si="127"/>
        <v>11973.868185098105</v>
      </c>
      <c r="K1352" s="17">
        <f t="shared" si="128"/>
        <v>-0.12960474594878435</v>
      </c>
      <c r="L1352" s="26"/>
      <c r="M1352" t="s">
        <v>8221</v>
      </c>
      <c r="N1352" s="24">
        <v>30</v>
      </c>
      <c r="O1352" s="25">
        <f t="shared" si="129"/>
        <v>12.290196078431372</v>
      </c>
      <c r="P1352" s="20">
        <f t="shared" si="130"/>
        <v>151.04891964628987</v>
      </c>
      <c r="R1352" s="17">
        <f t="shared" si="131"/>
        <v>0.20007952689334918</v>
      </c>
    </row>
    <row r="1353" spans="5:18" x14ac:dyDescent="0.2">
      <c r="E1353" s="26"/>
      <c r="F1353" t="s">
        <v>8219</v>
      </c>
      <c r="G1353" s="24">
        <v>85</v>
      </c>
      <c r="H1353" s="25">
        <f t="shared" si="126"/>
        <v>-109.42517162471395</v>
      </c>
      <c r="I1353" s="20">
        <f t="shared" si="127"/>
        <v>11973.868185098105</v>
      </c>
      <c r="K1353" s="17">
        <f t="shared" si="128"/>
        <v>-0.12960474594878435</v>
      </c>
      <c r="L1353" s="26"/>
      <c r="M1353" t="s">
        <v>8221</v>
      </c>
      <c r="N1353" s="24">
        <v>30</v>
      </c>
      <c r="O1353" s="25">
        <f t="shared" si="129"/>
        <v>12.290196078431372</v>
      </c>
      <c r="P1353" s="20">
        <f t="shared" si="130"/>
        <v>151.04891964628987</v>
      </c>
      <c r="R1353" s="17">
        <f t="shared" si="131"/>
        <v>0.20007952689334918</v>
      </c>
    </row>
    <row r="1354" spans="5:18" x14ac:dyDescent="0.2">
      <c r="E1354" s="26"/>
      <c r="F1354" t="s">
        <v>8219</v>
      </c>
      <c r="G1354" s="24">
        <v>86</v>
      </c>
      <c r="H1354" s="25">
        <f t="shared" si="126"/>
        <v>-108.42517162471395</v>
      </c>
      <c r="I1354" s="20">
        <f t="shared" si="127"/>
        <v>11756.017841848676</v>
      </c>
      <c r="K1354" s="17">
        <f t="shared" si="128"/>
        <v>-0.12842033157662069</v>
      </c>
      <c r="L1354" s="26"/>
      <c r="M1354" t="s">
        <v>8221</v>
      </c>
      <c r="N1354" s="24">
        <v>30</v>
      </c>
      <c r="O1354" s="25">
        <f t="shared" si="129"/>
        <v>12.290196078431372</v>
      </c>
      <c r="P1354" s="20">
        <f t="shared" si="130"/>
        <v>151.04891964628987</v>
      </c>
      <c r="R1354" s="17">
        <f t="shared" si="131"/>
        <v>0.20007952689334918</v>
      </c>
    </row>
    <row r="1355" spans="5:18" x14ac:dyDescent="0.2">
      <c r="E1355" s="26"/>
      <c r="F1355" t="s">
        <v>8219</v>
      </c>
      <c r="G1355" s="24">
        <v>86</v>
      </c>
      <c r="H1355" s="25">
        <f t="shared" si="126"/>
        <v>-108.42517162471395</v>
      </c>
      <c r="I1355" s="20">
        <f t="shared" si="127"/>
        <v>11756.017841848676</v>
      </c>
      <c r="K1355" s="17">
        <f t="shared" si="128"/>
        <v>-0.12842033157662069</v>
      </c>
      <c r="L1355" s="26"/>
      <c r="M1355" t="s">
        <v>8221</v>
      </c>
      <c r="N1355" s="24">
        <v>30</v>
      </c>
      <c r="O1355" s="25">
        <f t="shared" si="129"/>
        <v>12.290196078431372</v>
      </c>
      <c r="P1355" s="20">
        <f t="shared" si="130"/>
        <v>151.04891964628987</v>
      </c>
      <c r="R1355" s="17">
        <f t="shared" si="131"/>
        <v>0.20007952689334918</v>
      </c>
    </row>
    <row r="1356" spans="5:18" x14ac:dyDescent="0.2">
      <c r="E1356" s="26"/>
      <c r="F1356" t="s">
        <v>8219</v>
      </c>
      <c r="G1356" s="24">
        <v>86</v>
      </c>
      <c r="H1356" s="25">
        <f t="shared" si="126"/>
        <v>-108.42517162471395</v>
      </c>
      <c r="I1356" s="20">
        <f t="shared" si="127"/>
        <v>11756.017841848676</v>
      </c>
      <c r="K1356" s="17">
        <f t="shared" si="128"/>
        <v>-0.12842033157662069</v>
      </c>
      <c r="L1356" s="26"/>
      <c r="M1356" t="s">
        <v>8221</v>
      </c>
      <c r="N1356" s="24">
        <v>31</v>
      </c>
      <c r="O1356" s="25">
        <f t="shared" si="129"/>
        <v>13.290196078431372</v>
      </c>
      <c r="P1356" s="20">
        <f t="shared" si="130"/>
        <v>176.6293118031526</v>
      </c>
      <c r="R1356" s="17">
        <f t="shared" si="131"/>
        <v>0.21635913102793886</v>
      </c>
    </row>
    <row r="1357" spans="5:18" x14ac:dyDescent="0.2">
      <c r="E1357" s="26"/>
      <c r="F1357" t="s">
        <v>8219</v>
      </c>
      <c r="G1357" s="24">
        <v>86</v>
      </c>
      <c r="H1357" s="25">
        <f t="shared" si="126"/>
        <v>-108.42517162471395</v>
      </c>
      <c r="I1357" s="20">
        <f t="shared" si="127"/>
        <v>11756.017841848676</v>
      </c>
      <c r="K1357" s="17">
        <f t="shared" si="128"/>
        <v>-0.12842033157662069</v>
      </c>
      <c r="L1357" s="26"/>
      <c r="M1357" t="s">
        <v>8221</v>
      </c>
      <c r="N1357" s="24">
        <v>31</v>
      </c>
      <c r="O1357" s="25">
        <f t="shared" si="129"/>
        <v>13.290196078431372</v>
      </c>
      <c r="P1357" s="20">
        <f t="shared" si="130"/>
        <v>176.6293118031526</v>
      </c>
      <c r="R1357" s="17">
        <f t="shared" si="131"/>
        <v>0.21635913102793886</v>
      </c>
    </row>
    <row r="1358" spans="5:18" x14ac:dyDescent="0.2">
      <c r="E1358" s="26"/>
      <c r="F1358" t="s">
        <v>8219</v>
      </c>
      <c r="G1358" s="24">
        <v>86</v>
      </c>
      <c r="H1358" s="25">
        <f t="shared" si="126"/>
        <v>-108.42517162471395</v>
      </c>
      <c r="I1358" s="20">
        <f t="shared" si="127"/>
        <v>11756.017841848676</v>
      </c>
      <c r="K1358" s="17">
        <f t="shared" si="128"/>
        <v>-0.12842033157662069</v>
      </c>
      <c r="L1358" s="26"/>
      <c r="M1358" t="s">
        <v>8221</v>
      </c>
      <c r="N1358" s="24">
        <v>31</v>
      </c>
      <c r="O1358" s="25">
        <f t="shared" si="129"/>
        <v>13.290196078431372</v>
      </c>
      <c r="P1358" s="20">
        <f t="shared" si="130"/>
        <v>176.6293118031526</v>
      </c>
      <c r="R1358" s="17">
        <f t="shared" si="131"/>
        <v>0.21635913102793886</v>
      </c>
    </row>
    <row r="1359" spans="5:18" x14ac:dyDescent="0.2">
      <c r="E1359" s="26"/>
      <c r="F1359" t="s">
        <v>8219</v>
      </c>
      <c r="G1359" s="24">
        <v>86</v>
      </c>
      <c r="H1359" s="25">
        <f t="shared" si="126"/>
        <v>-108.42517162471395</v>
      </c>
      <c r="I1359" s="20">
        <f t="shared" si="127"/>
        <v>11756.017841848676</v>
      </c>
      <c r="K1359" s="17">
        <f t="shared" si="128"/>
        <v>-0.12842033157662069</v>
      </c>
      <c r="L1359" s="26"/>
      <c r="M1359" t="s">
        <v>8221</v>
      </c>
      <c r="N1359" s="24">
        <v>31</v>
      </c>
      <c r="O1359" s="25">
        <f t="shared" si="129"/>
        <v>13.290196078431372</v>
      </c>
      <c r="P1359" s="20">
        <f t="shared" si="130"/>
        <v>176.6293118031526</v>
      </c>
      <c r="R1359" s="17">
        <f t="shared" si="131"/>
        <v>0.21635913102793886</v>
      </c>
    </row>
    <row r="1360" spans="5:18" x14ac:dyDescent="0.2">
      <c r="E1360" s="26"/>
      <c r="F1360" t="s">
        <v>8219</v>
      </c>
      <c r="G1360" s="24">
        <v>87</v>
      </c>
      <c r="H1360" s="25">
        <f t="shared" si="126"/>
        <v>-107.42517162471395</v>
      </c>
      <c r="I1360" s="20">
        <f t="shared" si="127"/>
        <v>11540.167498599249</v>
      </c>
      <c r="K1360" s="17">
        <f t="shared" si="128"/>
        <v>-0.12723591720445707</v>
      </c>
      <c r="L1360" s="26"/>
      <c r="M1360" t="s">
        <v>8221</v>
      </c>
      <c r="N1360" s="24">
        <v>31</v>
      </c>
      <c r="O1360" s="25">
        <f t="shared" si="129"/>
        <v>13.290196078431372</v>
      </c>
      <c r="P1360" s="20">
        <f t="shared" si="130"/>
        <v>176.6293118031526</v>
      </c>
      <c r="R1360" s="17">
        <f t="shared" si="131"/>
        <v>0.21635913102793886</v>
      </c>
    </row>
    <row r="1361" spans="5:18" x14ac:dyDescent="0.2">
      <c r="E1361" s="26"/>
      <c r="F1361" t="s">
        <v>8219</v>
      </c>
      <c r="G1361" s="24">
        <v>87</v>
      </c>
      <c r="H1361" s="25">
        <f t="shared" si="126"/>
        <v>-107.42517162471395</v>
      </c>
      <c r="I1361" s="20">
        <f t="shared" si="127"/>
        <v>11540.167498599249</v>
      </c>
      <c r="K1361" s="17">
        <f t="shared" si="128"/>
        <v>-0.12723591720445707</v>
      </c>
      <c r="L1361" s="26"/>
      <c r="M1361" t="s">
        <v>8221</v>
      </c>
      <c r="N1361" s="24">
        <v>31</v>
      </c>
      <c r="O1361" s="25">
        <f t="shared" si="129"/>
        <v>13.290196078431372</v>
      </c>
      <c r="P1361" s="20">
        <f t="shared" si="130"/>
        <v>176.6293118031526</v>
      </c>
      <c r="R1361" s="17">
        <f t="shared" si="131"/>
        <v>0.21635913102793886</v>
      </c>
    </row>
    <row r="1362" spans="5:18" x14ac:dyDescent="0.2">
      <c r="E1362" s="26"/>
      <c r="F1362" t="s">
        <v>8219</v>
      </c>
      <c r="G1362" s="24">
        <v>87</v>
      </c>
      <c r="H1362" s="25">
        <f t="shared" si="126"/>
        <v>-107.42517162471395</v>
      </c>
      <c r="I1362" s="20">
        <f t="shared" si="127"/>
        <v>11540.167498599249</v>
      </c>
      <c r="K1362" s="17">
        <f t="shared" si="128"/>
        <v>-0.12723591720445707</v>
      </c>
      <c r="L1362" s="26"/>
      <c r="M1362" t="s">
        <v>8221</v>
      </c>
      <c r="N1362" s="24">
        <v>31</v>
      </c>
      <c r="O1362" s="25">
        <f t="shared" si="129"/>
        <v>13.290196078431372</v>
      </c>
      <c r="P1362" s="20">
        <f t="shared" si="130"/>
        <v>176.6293118031526</v>
      </c>
      <c r="R1362" s="17">
        <f t="shared" si="131"/>
        <v>0.21635913102793886</v>
      </c>
    </row>
    <row r="1363" spans="5:18" x14ac:dyDescent="0.2">
      <c r="E1363" s="26"/>
      <c r="F1363" t="s">
        <v>8219</v>
      </c>
      <c r="G1363" s="24">
        <v>87</v>
      </c>
      <c r="H1363" s="25">
        <f t="shared" si="126"/>
        <v>-107.42517162471395</v>
      </c>
      <c r="I1363" s="20">
        <f t="shared" si="127"/>
        <v>11540.167498599249</v>
      </c>
      <c r="K1363" s="17">
        <f t="shared" si="128"/>
        <v>-0.12723591720445707</v>
      </c>
      <c r="L1363" s="26"/>
      <c r="M1363" t="s">
        <v>8221</v>
      </c>
      <c r="N1363" s="24">
        <v>32</v>
      </c>
      <c r="O1363" s="25">
        <f t="shared" si="129"/>
        <v>14.290196078431372</v>
      </c>
      <c r="P1363" s="20">
        <f t="shared" si="130"/>
        <v>204.20970396001536</v>
      </c>
      <c r="R1363" s="17">
        <f t="shared" si="131"/>
        <v>0.23263873516252853</v>
      </c>
    </row>
    <row r="1364" spans="5:18" x14ac:dyDescent="0.2">
      <c r="E1364" s="26"/>
      <c r="F1364" t="s">
        <v>8219</v>
      </c>
      <c r="G1364" s="24">
        <v>87</v>
      </c>
      <c r="H1364" s="25">
        <f t="shared" si="126"/>
        <v>-107.42517162471395</v>
      </c>
      <c r="I1364" s="20">
        <f t="shared" si="127"/>
        <v>11540.167498599249</v>
      </c>
      <c r="K1364" s="17">
        <f t="shared" si="128"/>
        <v>-0.12723591720445707</v>
      </c>
      <c r="L1364" s="26"/>
      <c r="M1364" t="s">
        <v>8221</v>
      </c>
      <c r="N1364" s="24">
        <v>32</v>
      </c>
      <c r="O1364" s="25">
        <f t="shared" si="129"/>
        <v>14.290196078431372</v>
      </c>
      <c r="P1364" s="20">
        <f t="shared" si="130"/>
        <v>204.20970396001536</v>
      </c>
      <c r="R1364" s="17">
        <f t="shared" si="131"/>
        <v>0.23263873516252853</v>
      </c>
    </row>
    <row r="1365" spans="5:18" x14ac:dyDescent="0.2">
      <c r="E1365" s="26"/>
      <c r="F1365" t="s">
        <v>8219</v>
      </c>
      <c r="G1365" s="24">
        <v>87</v>
      </c>
      <c r="H1365" s="25">
        <f t="shared" si="126"/>
        <v>-107.42517162471395</v>
      </c>
      <c r="I1365" s="20">
        <f t="shared" si="127"/>
        <v>11540.167498599249</v>
      </c>
      <c r="K1365" s="17">
        <f t="shared" si="128"/>
        <v>-0.12723591720445707</v>
      </c>
      <c r="L1365" s="26"/>
      <c r="M1365" t="s">
        <v>8221</v>
      </c>
      <c r="N1365" s="24">
        <v>32</v>
      </c>
      <c r="O1365" s="25">
        <f t="shared" si="129"/>
        <v>14.290196078431372</v>
      </c>
      <c r="P1365" s="20">
        <f t="shared" si="130"/>
        <v>204.20970396001536</v>
      </c>
      <c r="R1365" s="17">
        <f t="shared" si="131"/>
        <v>0.23263873516252853</v>
      </c>
    </row>
    <row r="1366" spans="5:18" x14ac:dyDescent="0.2">
      <c r="E1366" s="26"/>
      <c r="F1366" t="s">
        <v>8219</v>
      </c>
      <c r="G1366" s="24">
        <v>87</v>
      </c>
      <c r="H1366" s="25">
        <f t="shared" si="126"/>
        <v>-107.42517162471395</v>
      </c>
      <c r="I1366" s="20">
        <f t="shared" si="127"/>
        <v>11540.167498599249</v>
      </c>
      <c r="K1366" s="17">
        <f t="shared" si="128"/>
        <v>-0.12723591720445707</v>
      </c>
      <c r="L1366" s="26"/>
      <c r="M1366" t="s">
        <v>8221</v>
      </c>
      <c r="N1366" s="24">
        <v>33</v>
      </c>
      <c r="O1366" s="25">
        <f t="shared" si="129"/>
        <v>15.290196078431372</v>
      </c>
      <c r="P1366" s="20">
        <f t="shared" si="130"/>
        <v>233.79009611687809</v>
      </c>
      <c r="R1366" s="17">
        <f t="shared" si="131"/>
        <v>0.24891833929711821</v>
      </c>
    </row>
    <row r="1367" spans="5:18" x14ac:dyDescent="0.2">
      <c r="E1367" s="26"/>
      <c r="F1367" t="s">
        <v>8219</v>
      </c>
      <c r="G1367" s="24">
        <v>87</v>
      </c>
      <c r="H1367" s="25">
        <f t="shared" si="126"/>
        <v>-107.42517162471395</v>
      </c>
      <c r="I1367" s="20">
        <f t="shared" si="127"/>
        <v>11540.167498599249</v>
      </c>
      <c r="K1367" s="17">
        <f t="shared" si="128"/>
        <v>-0.12723591720445707</v>
      </c>
      <c r="L1367" s="26"/>
      <c r="M1367" t="s">
        <v>8221</v>
      </c>
      <c r="N1367" s="24">
        <v>33</v>
      </c>
      <c r="O1367" s="25">
        <f t="shared" si="129"/>
        <v>15.290196078431372</v>
      </c>
      <c r="P1367" s="20">
        <f t="shared" si="130"/>
        <v>233.79009611687809</v>
      </c>
      <c r="R1367" s="17">
        <f t="shared" si="131"/>
        <v>0.24891833929711821</v>
      </c>
    </row>
    <row r="1368" spans="5:18" x14ac:dyDescent="0.2">
      <c r="E1368" s="26"/>
      <c r="F1368" t="s">
        <v>8219</v>
      </c>
      <c r="G1368" s="24">
        <v>87</v>
      </c>
      <c r="H1368" s="25">
        <f t="shared" si="126"/>
        <v>-107.42517162471395</v>
      </c>
      <c r="I1368" s="20">
        <f t="shared" si="127"/>
        <v>11540.167498599249</v>
      </c>
      <c r="K1368" s="17">
        <f t="shared" si="128"/>
        <v>-0.12723591720445707</v>
      </c>
      <c r="L1368" s="26"/>
      <c r="M1368" t="s">
        <v>8221</v>
      </c>
      <c r="N1368" s="24">
        <v>33</v>
      </c>
      <c r="O1368" s="25">
        <f t="shared" si="129"/>
        <v>15.290196078431372</v>
      </c>
      <c r="P1368" s="20">
        <f t="shared" si="130"/>
        <v>233.79009611687809</v>
      </c>
      <c r="R1368" s="17">
        <f t="shared" si="131"/>
        <v>0.24891833929711821</v>
      </c>
    </row>
    <row r="1369" spans="5:18" x14ac:dyDescent="0.2">
      <c r="E1369" s="26"/>
      <c r="F1369" t="s">
        <v>8219</v>
      </c>
      <c r="G1369" s="24">
        <v>88</v>
      </c>
      <c r="H1369" s="25">
        <f t="shared" si="126"/>
        <v>-106.42517162471395</v>
      </c>
      <c r="I1369" s="20">
        <f t="shared" si="127"/>
        <v>11326.31715534982</v>
      </c>
      <c r="K1369" s="17">
        <f t="shared" si="128"/>
        <v>-0.12605150283229341</v>
      </c>
      <c r="L1369" s="26"/>
      <c r="M1369" t="s">
        <v>8221</v>
      </c>
      <c r="N1369" s="24">
        <v>33</v>
      </c>
      <c r="O1369" s="25">
        <f t="shared" si="129"/>
        <v>15.290196078431372</v>
      </c>
      <c r="P1369" s="20">
        <f t="shared" si="130"/>
        <v>233.79009611687809</v>
      </c>
      <c r="R1369" s="17">
        <f t="shared" si="131"/>
        <v>0.24891833929711821</v>
      </c>
    </row>
    <row r="1370" spans="5:18" x14ac:dyDescent="0.2">
      <c r="E1370" s="26"/>
      <c r="F1370" t="s">
        <v>8219</v>
      </c>
      <c r="G1370" s="24">
        <v>88</v>
      </c>
      <c r="H1370" s="25">
        <f t="shared" si="126"/>
        <v>-106.42517162471395</v>
      </c>
      <c r="I1370" s="20">
        <f t="shared" si="127"/>
        <v>11326.31715534982</v>
      </c>
      <c r="K1370" s="17">
        <f t="shared" si="128"/>
        <v>-0.12605150283229341</v>
      </c>
      <c r="L1370" s="26"/>
      <c r="M1370" t="s">
        <v>8221</v>
      </c>
      <c r="N1370" s="24">
        <v>33</v>
      </c>
      <c r="O1370" s="25">
        <f t="shared" si="129"/>
        <v>15.290196078431372</v>
      </c>
      <c r="P1370" s="20">
        <f t="shared" si="130"/>
        <v>233.79009611687809</v>
      </c>
      <c r="R1370" s="17">
        <f t="shared" si="131"/>
        <v>0.24891833929711821</v>
      </c>
    </row>
    <row r="1371" spans="5:18" x14ac:dyDescent="0.2">
      <c r="E1371" s="26"/>
      <c r="F1371" t="s">
        <v>8219</v>
      </c>
      <c r="G1371" s="24">
        <v>88</v>
      </c>
      <c r="H1371" s="25">
        <f t="shared" si="126"/>
        <v>-106.42517162471395</v>
      </c>
      <c r="I1371" s="20">
        <f t="shared" si="127"/>
        <v>11326.31715534982</v>
      </c>
      <c r="K1371" s="17">
        <f t="shared" si="128"/>
        <v>-0.12605150283229341</v>
      </c>
      <c r="L1371" s="26"/>
      <c r="M1371" t="s">
        <v>8221</v>
      </c>
      <c r="N1371" s="24">
        <v>33</v>
      </c>
      <c r="O1371" s="25">
        <f t="shared" si="129"/>
        <v>15.290196078431372</v>
      </c>
      <c r="P1371" s="20">
        <f t="shared" si="130"/>
        <v>233.79009611687809</v>
      </c>
      <c r="R1371" s="17">
        <f t="shared" si="131"/>
        <v>0.24891833929711821</v>
      </c>
    </row>
    <row r="1372" spans="5:18" x14ac:dyDescent="0.2">
      <c r="E1372" s="26"/>
      <c r="F1372" t="s">
        <v>8219</v>
      </c>
      <c r="G1372" s="24">
        <v>88</v>
      </c>
      <c r="H1372" s="25">
        <f t="shared" si="126"/>
        <v>-106.42517162471395</v>
      </c>
      <c r="I1372" s="20">
        <f t="shared" si="127"/>
        <v>11326.31715534982</v>
      </c>
      <c r="K1372" s="17">
        <f t="shared" si="128"/>
        <v>-0.12605150283229341</v>
      </c>
      <c r="L1372" s="26"/>
      <c r="M1372" t="s">
        <v>8221</v>
      </c>
      <c r="N1372" s="24">
        <v>33</v>
      </c>
      <c r="O1372" s="25">
        <f t="shared" si="129"/>
        <v>15.290196078431372</v>
      </c>
      <c r="P1372" s="20">
        <f t="shared" si="130"/>
        <v>233.79009611687809</v>
      </c>
      <c r="R1372" s="17">
        <f t="shared" si="131"/>
        <v>0.24891833929711821</v>
      </c>
    </row>
    <row r="1373" spans="5:18" x14ac:dyDescent="0.2">
      <c r="E1373" s="26"/>
      <c r="F1373" t="s">
        <v>8219</v>
      </c>
      <c r="G1373" s="24">
        <v>88</v>
      </c>
      <c r="H1373" s="25">
        <f t="shared" si="126"/>
        <v>-106.42517162471395</v>
      </c>
      <c r="I1373" s="20">
        <f t="shared" si="127"/>
        <v>11326.31715534982</v>
      </c>
      <c r="K1373" s="17">
        <f t="shared" si="128"/>
        <v>-0.12605150283229341</v>
      </c>
      <c r="L1373" s="26"/>
      <c r="M1373" t="s">
        <v>8221</v>
      </c>
      <c r="N1373" s="24">
        <v>34</v>
      </c>
      <c r="O1373" s="25">
        <f t="shared" si="129"/>
        <v>16.290196078431372</v>
      </c>
      <c r="P1373" s="20">
        <f t="shared" si="130"/>
        <v>265.37048827374082</v>
      </c>
      <c r="R1373" s="17">
        <f t="shared" si="131"/>
        <v>0.26519794343170788</v>
      </c>
    </row>
    <row r="1374" spans="5:18" x14ac:dyDescent="0.2">
      <c r="E1374" s="26"/>
      <c r="F1374" t="s">
        <v>8219</v>
      </c>
      <c r="G1374" s="24">
        <v>88</v>
      </c>
      <c r="H1374" s="25">
        <f t="shared" si="126"/>
        <v>-106.42517162471395</v>
      </c>
      <c r="I1374" s="20">
        <f t="shared" si="127"/>
        <v>11326.31715534982</v>
      </c>
      <c r="K1374" s="17">
        <f t="shared" si="128"/>
        <v>-0.12605150283229341</v>
      </c>
      <c r="L1374" s="26"/>
      <c r="M1374" t="s">
        <v>8221</v>
      </c>
      <c r="N1374" s="24">
        <v>34</v>
      </c>
      <c r="O1374" s="25">
        <f t="shared" si="129"/>
        <v>16.290196078431372</v>
      </c>
      <c r="P1374" s="20">
        <f t="shared" si="130"/>
        <v>265.37048827374082</v>
      </c>
      <c r="R1374" s="17">
        <f t="shared" si="131"/>
        <v>0.26519794343170788</v>
      </c>
    </row>
    <row r="1375" spans="5:18" x14ac:dyDescent="0.2">
      <c r="E1375" s="26"/>
      <c r="F1375" t="s">
        <v>8219</v>
      </c>
      <c r="G1375" s="24">
        <v>89</v>
      </c>
      <c r="H1375" s="25">
        <f t="shared" si="126"/>
        <v>-105.42517162471395</v>
      </c>
      <c r="I1375" s="20">
        <f t="shared" si="127"/>
        <v>11114.466812100392</v>
      </c>
      <c r="K1375" s="17">
        <f t="shared" si="128"/>
        <v>-0.12486708846012977</v>
      </c>
      <c r="L1375" s="26"/>
      <c r="M1375" t="s">
        <v>8221</v>
      </c>
      <c r="N1375" s="24">
        <v>34</v>
      </c>
      <c r="O1375" s="25">
        <f t="shared" si="129"/>
        <v>16.290196078431372</v>
      </c>
      <c r="P1375" s="20">
        <f t="shared" si="130"/>
        <v>265.37048827374082</v>
      </c>
      <c r="R1375" s="17">
        <f t="shared" si="131"/>
        <v>0.26519794343170788</v>
      </c>
    </row>
    <row r="1376" spans="5:18" x14ac:dyDescent="0.2">
      <c r="E1376" s="26"/>
      <c r="F1376" t="s">
        <v>8219</v>
      </c>
      <c r="G1376" s="24">
        <v>89</v>
      </c>
      <c r="H1376" s="25">
        <f t="shared" si="126"/>
        <v>-105.42517162471395</v>
      </c>
      <c r="I1376" s="20">
        <f t="shared" si="127"/>
        <v>11114.466812100392</v>
      </c>
      <c r="K1376" s="17">
        <f t="shared" si="128"/>
        <v>-0.12486708846012977</v>
      </c>
      <c r="L1376" s="26"/>
      <c r="M1376" t="s">
        <v>8221</v>
      </c>
      <c r="N1376" s="24">
        <v>34</v>
      </c>
      <c r="O1376" s="25">
        <f t="shared" si="129"/>
        <v>16.290196078431372</v>
      </c>
      <c r="P1376" s="20">
        <f t="shared" si="130"/>
        <v>265.37048827374082</v>
      </c>
      <c r="R1376" s="17">
        <f t="shared" si="131"/>
        <v>0.26519794343170788</v>
      </c>
    </row>
    <row r="1377" spans="5:18" x14ac:dyDescent="0.2">
      <c r="E1377" s="26"/>
      <c r="F1377" t="s">
        <v>8219</v>
      </c>
      <c r="G1377" s="24">
        <v>89</v>
      </c>
      <c r="H1377" s="25">
        <f t="shared" si="126"/>
        <v>-105.42517162471395</v>
      </c>
      <c r="I1377" s="20">
        <f t="shared" si="127"/>
        <v>11114.466812100392</v>
      </c>
      <c r="K1377" s="17">
        <f t="shared" si="128"/>
        <v>-0.12486708846012977</v>
      </c>
      <c r="L1377" s="26"/>
      <c r="M1377" t="s">
        <v>8221</v>
      </c>
      <c r="N1377" s="24">
        <v>34</v>
      </c>
      <c r="O1377" s="25">
        <f t="shared" si="129"/>
        <v>16.290196078431372</v>
      </c>
      <c r="P1377" s="20">
        <f t="shared" si="130"/>
        <v>265.37048827374082</v>
      </c>
      <c r="R1377" s="17">
        <f t="shared" si="131"/>
        <v>0.26519794343170788</v>
      </c>
    </row>
    <row r="1378" spans="5:18" x14ac:dyDescent="0.2">
      <c r="E1378" s="26"/>
      <c r="F1378" t="s">
        <v>8219</v>
      </c>
      <c r="G1378" s="24">
        <v>89</v>
      </c>
      <c r="H1378" s="25">
        <f t="shared" si="126"/>
        <v>-105.42517162471395</v>
      </c>
      <c r="I1378" s="20">
        <f t="shared" si="127"/>
        <v>11114.466812100392</v>
      </c>
      <c r="K1378" s="17">
        <f t="shared" si="128"/>
        <v>-0.12486708846012977</v>
      </c>
      <c r="L1378" s="26"/>
      <c r="M1378" t="s">
        <v>8221</v>
      </c>
      <c r="N1378" s="24">
        <v>35</v>
      </c>
      <c r="O1378" s="25">
        <f t="shared" si="129"/>
        <v>17.290196078431372</v>
      </c>
      <c r="P1378" s="20">
        <f t="shared" si="130"/>
        <v>298.9508804306036</v>
      </c>
      <c r="R1378" s="17">
        <f t="shared" si="131"/>
        <v>0.28147754756629756</v>
      </c>
    </row>
    <row r="1379" spans="5:18" x14ac:dyDescent="0.2">
      <c r="E1379" s="26"/>
      <c r="F1379" t="s">
        <v>8219</v>
      </c>
      <c r="G1379" s="24">
        <v>89</v>
      </c>
      <c r="H1379" s="25">
        <f t="shared" si="126"/>
        <v>-105.42517162471395</v>
      </c>
      <c r="I1379" s="20">
        <f t="shared" si="127"/>
        <v>11114.466812100392</v>
      </c>
      <c r="K1379" s="17">
        <f t="shared" si="128"/>
        <v>-0.12486708846012977</v>
      </c>
      <c r="L1379" s="26"/>
      <c r="M1379" t="s">
        <v>8221</v>
      </c>
      <c r="N1379" s="24">
        <v>36</v>
      </c>
      <c r="O1379" s="25">
        <f t="shared" si="129"/>
        <v>18.290196078431372</v>
      </c>
      <c r="P1379" s="20">
        <f t="shared" si="130"/>
        <v>334.53127258746633</v>
      </c>
      <c r="R1379" s="17">
        <f t="shared" si="131"/>
        <v>0.29775715170088723</v>
      </c>
    </row>
    <row r="1380" spans="5:18" x14ac:dyDescent="0.2">
      <c r="E1380" s="26"/>
      <c r="F1380" t="s">
        <v>8219</v>
      </c>
      <c r="G1380" s="24">
        <v>89</v>
      </c>
      <c r="H1380" s="25">
        <f t="shared" si="126"/>
        <v>-105.42517162471395</v>
      </c>
      <c r="I1380" s="20">
        <f t="shared" si="127"/>
        <v>11114.466812100392</v>
      </c>
      <c r="K1380" s="17">
        <f t="shared" si="128"/>
        <v>-0.12486708846012977</v>
      </c>
      <c r="L1380" s="26"/>
      <c r="M1380" t="s">
        <v>8221</v>
      </c>
      <c r="N1380" s="24">
        <v>36</v>
      </c>
      <c r="O1380" s="25">
        <f t="shared" si="129"/>
        <v>18.290196078431372</v>
      </c>
      <c r="P1380" s="20">
        <f t="shared" si="130"/>
        <v>334.53127258746633</v>
      </c>
      <c r="R1380" s="17">
        <f t="shared" si="131"/>
        <v>0.29775715170088723</v>
      </c>
    </row>
    <row r="1381" spans="5:18" x14ac:dyDescent="0.2">
      <c r="E1381" s="26"/>
      <c r="F1381" t="s">
        <v>8219</v>
      </c>
      <c r="G1381" s="24">
        <v>89</v>
      </c>
      <c r="H1381" s="25">
        <f t="shared" si="126"/>
        <v>-105.42517162471395</v>
      </c>
      <c r="I1381" s="20">
        <f t="shared" si="127"/>
        <v>11114.466812100392</v>
      </c>
      <c r="K1381" s="17">
        <f t="shared" si="128"/>
        <v>-0.12486708846012977</v>
      </c>
      <c r="L1381" s="26"/>
      <c r="M1381" t="s">
        <v>8221</v>
      </c>
      <c r="N1381" s="24">
        <v>36</v>
      </c>
      <c r="O1381" s="25">
        <f t="shared" si="129"/>
        <v>18.290196078431372</v>
      </c>
      <c r="P1381" s="20">
        <f t="shared" si="130"/>
        <v>334.53127258746633</v>
      </c>
      <c r="R1381" s="17">
        <f t="shared" si="131"/>
        <v>0.29775715170088723</v>
      </c>
    </row>
    <row r="1382" spans="5:18" x14ac:dyDescent="0.2">
      <c r="E1382" s="26"/>
      <c r="F1382" t="s">
        <v>8219</v>
      </c>
      <c r="G1382" s="24">
        <v>89</v>
      </c>
      <c r="H1382" s="25">
        <f t="shared" si="126"/>
        <v>-105.42517162471395</v>
      </c>
      <c r="I1382" s="20">
        <f t="shared" si="127"/>
        <v>11114.466812100392</v>
      </c>
      <c r="K1382" s="17">
        <f t="shared" si="128"/>
        <v>-0.12486708846012977</v>
      </c>
      <c r="L1382" s="26"/>
      <c r="M1382" t="s">
        <v>8221</v>
      </c>
      <c r="N1382" s="24">
        <v>36</v>
      </c>
      <c r="O1382" s="25">
        <f t="shared" si="129"/>
        <v>18.290196078431372</v>
      </c>
      <c r="P1382" s="20">
        <f t="shared" si="130"/>
        <v>334.53127258746633</v>
      </c>
      <c r="R1382" s="17">
        <f t="shared" si="131"/>
        <v>0.29775715170088723</v>
      </c>
    </row>
    <row r="1383" spans="5:18" x14ac:dyDescent="0.2">
      <c r="E1383" s="26"/>
      <c r="F1383" t="s">
        <v>8219</v>
      </c>
      <c r="G1383" s="24">
        <v>89</v>
      </c>
      <c r="H1383" s="25">
        <f t="shared" si="126"/>
        <v>-105.42517162471395</v>
      </c>
      <c r="I1383" s="20">
        <f t="shared" si="127"/>
        <v>11114.466812100392</v>
      </c>
      <c r="K1383" s="17">
        <f t="shared" si="128"/>
        <v>-0.12486708846012977</v>
      </c>
      <c r="L1383" s="26"/>
      <c r="M1383" t="s">
        <v>8221</v>
      </c>
      <c r="N1383" s="24">
        <v>36</v>
      </c>
      <c r="O1383" s="25">
        <f t="shared" si="129"/>
        <v>18.290196078431372</v>
      </c>
      <c r="P1383" s="20">
        <f t="shared" si="130"/>
        <v>334.53127258746633</v>
      </c>
      <c r="R1383" s="17">
        <f t="shared" si="131"/>
        <v>0.29775715170088723</v>
      </c>
    </row>
    <row r="1384" spans="5:18" x14ac:dyDescent="0.2">
      <c r="E1384" s="26"/>
      <c r="F1384" t="s">
        <v>8219</v>
      </c>
      <c r="G1384" s="24">
        <v>89</v>
      </c>
      <c r="H1384" s="25">
        <f t="shared" si="126"/>
        <v>-105.42517162471395</v>
      </c>
      <c r="I1384" s="20">
        <f t="shared" si="127"/>
        <v>11114.466812100392</v>
      </c>
      <c r="K1384" s="17">
        <f t="shared" si="128"/>
        <v>-0.12486708846012977</v>
      </c>
      <c r="L1384" s="26"/>
      <c r="M1384" t="s">
        <v>8221</v>
      </c>
      <c r="N1384" s="24">
        <v>37</v>
      </c>
      <c r="O1384" s="25">
        <f t="shared" si="129"/>
        <v>19.290196078431372</v>
      </c>
      <c r="P1384" s="20">
        <f t="shared" si="130"/>
        <v>372.11166474432906</v>
      </c>
      <c r="R1384" s="17">
        <f t="shared" si="131"/>
        <v>0.31403675583547691</v>
      </c>
    </row>
    <row r="1385" spans="5:18" x14ac:dyDescent="0.2">
      <c r="E1385" s="26"/>
      <c r="F1385" t="s">
        <v>8219</v>
      </c>
      <c r="G1385" s="24">
        <v>89</v>
      </c>
      <c r="H1385" s="25">
        <f t="shared" si="126"/>
        <v>-105.42517162471395</v>
      </c>
      <c r="I1385" s="20">
        <f t="shared" si="127"/>
        <v>11114.466812100392</v>
      </c>
      <c r="K1385" s="17">
        <f t="shared" si="128"/>
        <v>-0.12486708846012977</v>
      </c>
      <c r="L1385" s="26"/>
      <c r="M1385" t="s">
        <v>8221</v>
      </c>
      <c r="N1385" s="24">
        <v>37</v>
      </c>
      <c r="O1385" s="25">
        <f t="shared" si="129"/>
        <v>19.290196078431372</v>
      </c>
      <c r="P1385" s="20">
        <f t="shared" si="130"/>
        <v>372.11166474432906</v>
      </c>
      <c r="R1385" s="17">
        <f t="shared" si="131"/>
        <v>0.31403675583547691</v>
      </c>
    </row>
    <row r="1386" spans="5:18" x14ac:dyDescent="0.2">
      <c r="E1386" s="26"/>
      <c r="F1386" t="s">
        <v>8219</v>
      </c>
      <c r="G1386" s="24">
        <v>90</v>
      </c>
      <c r="H1386" s="25">
        <f t="shared" si="126"/>
        <v>-104.42517162471395</v>
      </c>
      <c r="I1386" s="20">
        <f t="shared" si="127"/>
        <v>10904.616468850965</v>
      </c>
      <c r="K1386" s="17">
        <f t="shared" si="128"/>
        <v>-0.12368267408796613</v>
      </c>
      <c r="L1386" s="26"/>
      <c r="M1386" t="s">
        <v>8221</v>
      </c>
      <c r="N1386" s="24">
        <v>37</v>
      </c>
      <c r="O1386" s="25">
        <f t="shared" si="129"/>
        <v>19.290196078431372</v>
      </c>
      <c r="P1386" s="20">
        <f t="shared" si="130"/>
        <v>372.11166474432906</v>
      </c>
      <c r="R1386" s="17">
        <f t="shared" si="131"/>
        <v>0.31403675583547691</v>
      </c>
    </row>
    <row r="1387" spans="5:18" x14ac:dyDescent="0.2">
      <c r="E1387" s="26"/>
      <c r="F1387" t="s">
        <v>8219</v>
      </c>
      <c r="G1387" s="24">
        <v>90</v>
      </c>
      <c r="H1387" s="25">
        <f t="shared" si="126"/>
        <v>-104.42517162471395</v>
      </c>
      <c r="I1387" s="20">
        <f t="shared" si="127"/>
        <v>10904.616468850965</v>
      </c>
      <c r="K1387" s="17">
        <f t="shared" si="128"/>
        <v>-0.12368267408796613</v>
      </c>
      <c r="L1387" s="26"/>
      <c r="M1387" t="s">
        <v>8221</v>
      </c>
      <c r="N1387" s="24">
        <v>37</v>
      </c>
      <c r="O1387" s="25">
        <f t="shared" si="129"/>
        <v>19.290196078431372</v>
      </c>
      <c r="P1387" s="20">
        <f t="shared" si="130"/>
        <v>372.11166474432906</v>
      </c>
      <c r="R1387" s="17">
        <f t="shared" si="131"/>
        <v>0.31403675583547691</v>
      </c>
    </row>
    <row r="1388" spans="5:18" x14ac:dyDescent="0.2">
      <c r="E1388" s="26"/>
      <c r="F1388" t="s">
        <v>8219</v>
      </c>
      <c r="G1388" s="24">
        <v>90</v>
      </c>
      <c r="H1388" s="25">
        <f t="shared" si="126"/>
        <v>-104.42517162471395</v>
      </c>
      <c r="I1388" s="20">
        <f t="shared" si="127"/>
        <v>10904.616468850965</v>
      </c>
      <c r="K1388" s="17">
        <f t="shared" si="128"/>
        <v>-0.12368267408796613</v>
      </c>
      <c r="L1388" s="26"/>
      <c r="M1388" t="s">
        <v>8221</v>
      </c>
      <c r="N1388" s="24">
        <v>37</v>
      </c>
      <c r="O1388" s="25">
        <f t="shared" si="129"/>
        <v>19.290196078431372</v>
      </c>
      <c r="P1388" s="20">
        <f t="shared" si="130"/>
        <v>372.11166474432906</v>
      </c>
      <c r="R1388" s="17">
        <f t="shared" si="131"/>
        <v>0.31403675583547691</v>
      </c>
    </row>
    <row r="1389" spans="5:18" x14ac:dyDescent="0.2">
      <c r="E1389" s="26"/>
      <c r="F1389" t="s">
        <v>8219</v>
      </c>
      <c r="G1389" s="24">
        <v>90</v>
      </c>
      <c r="H1389" s="25">
        <f t="shared" si="126"/>
        <v>-104.42517162471395</v>
      </c>
      <c r="I1389" s="20">
        <f t="shared" si="127"/>
        <v>10904.616468850965</v>
      </c>
      <c r="K1389" s="17">
        <f t="shared" si="128"/>
        <v>-0.12368267408796613</v>
      </c>
      <c r="L1389" s="26"/>
      <c r="M1389" t="s">
        <v>8221</v>
      </c>
      <c r="N1389" s="24">
        <v>37</v>
      </c>
      <c r="O1389" s="25">
        <f t="shared" si="129"/>
        <v>19.290196078431372</v>
      </c>
      <c r="P1389" s="20">
        <f t="shared" si="130"/>
        <v>372.11166474432906</v>
      </c>
      <c r="R1389" s="17">
        <f t="shared" si="131"/>
        <v>0.31403675583547691</v>
      </c>
    </row>
    <row r="1390" spans="5:18" x14ac:dyDescent="0.2">
      <c r="E1390" s="26"/>
      <c r="F1390" t="s">
        <v>8219</v>
      </c>
      <c r="G1390" s="24">
        <v>90</v>
      </c>
      <c r="H1390" s="25">
        <f t="shared" si="126"/>
        <v>-104.42517162471395</v>
      </c>
      <c r="I1390" s="20">
        <f t="shared" si="127"/>
        <v>10904.616468850965</v>
      </c>
      <c r="K1390" s="17">
        <f t="shared" si="128"/>
        <v>-0.12368267408796613</v>
      </c>
      <c r="L1390" s="26"/>
      <c r="M1390" t="s">
        <v>8221</v>
      </c>
      <c r="N1390" s="24">
        <v>37</v>
      </c>
      <c r="O1390" s="25">
        <f t="shared" si="129"/>
        <v>19.290196078431372</v>
      </c>
      <c r="P1390" s="20">
        <f t="shared" si="130"/>
        <v>372.11166474432906</v>
      </c>
      <c r="R1390" s="17">
        <f t="shared" si="131"/>
        <v>0.31403675583547691</v>
      </c>
    </row>
    <row r="1391" spans="5:18" x14ac:dyDescent="0.2">
      <c r="E1391" s="26"/>
      <c r="F1391" t="s">
        <v>8219</v>
      </c>
      <c r="G1391" s="24">
        <v>90</v>
      </c>
      <c r="H1391" s="25">
        <f t="shared" si="126"/>
        <v>-104.42517162471395</v>
      </c>
      <c r="I1391" s="20">
        <f t="shared" si="127"/>
        <v>10904.616468850965</v>
      </c>
      <c r="K1391" s="17">
        <f t="shared" si="128"/>
        <v>-0.12368267408796613</v>
      </c>
      <c r="L1391" s="26"/>
      <c r="M1391" t="s">
        <v>8221</v>
      </c>
      <c r="N1391" s="24">
        <v>37</v>
      </c>
      <c r="O1391" s="25">
        <f t="shared" si="129"/>
        <v>19.290196078431372</v>
      </c>
      <c r="P1391" s="20">
        <f t="shared" si="130"/>
        <v>372.11166474432906</v>
      </c>
      <c r="R1391" s="17">
        <f t="shared" si="131"/>
        <v>0.31403675583547691</v>
      </c>
    </row>
    <row r="1392" spans="5:18" x14ac:dyDescent="0.2">
      <c r="E1392" s="26"/>
      <c r="F1392" t="s">
        <v>8219</v>
      </c>
      <c r="G1392" s="24">
        <v>90</v>
      </c>
      <c r="H1392" s="25">
        <f t="shared" si="126"/>
        <v>-104.42517162471395</v>
      </c>
      <c r="I1392" s="20">
        <f t="shared" si="127"/>
        <v>10904.616468850965</v>
      </c>
      <c r="K1392" s="17">
        <f t="shared" si="128"/>
        <v>-0.12368267408796613</v>
      </c>
      <c r="L1392" s="26"/>
      <c r="M1392" t="s">
        <v>8221</v>
      </c>
      <c r="N1392" s="24">
        <v>38</v>
      </c>
      <c r="O1392" s="25">
        <f t="shared" si="129"/>
        <v>20.290196078431372</v>
      </c>
      <c r="P1392" s="20">
        <f t="shared" si="130"/>
        <v>411.69205690119179</v>
      </c>
      <c r="R1392" s="17">
        <f t="shared" si="131"/>
        <v>0.33031635997006659</v>
      </c>
    </row>
    <row r="1393" spans="5:18" x14ac:dyDescent="0.2">
      <c r="E1393" s="26"/>
      <c r="F1393" t="s">
        <v>8219</v>
      </c>
      <c r="G1393" s="24">
        <v>90</v>
      </c>
      <c r="H1393" s="25">
        <f t="shared" si="126"/>
        <v>-104.42517162471395</v>
      </c>
      <c r="I1393" s="20">
        <f t="shared" si="127"/>
        <v>10904.616468850965</v>
      </c>
      <c r="K1393" s="17">
        <f t="shared" si="128"/>
        <v>-0.12368267408796613</v>
      </c>
      <c r="L1393" s="26"/>
      <c r="M1393" t="s">
        <v>8221</v>
      </c>
      <c r="N1393" s="24">
        <v>38</v>
      </c>
      <c r="O1393" s="25">
        <f t="shared" si="129"/>
        <v>20.290196078431372</v>
      </c>
      <c r="P1393" s="20">
        <f t="shared" si="130"/>
        <v>411.69205690119179</v>
      </c>
      <c r="R1393" s="17">
        <f t="shared" si="131"/>
        <v>0.33031635997006659</v>
      </c>
    </row>
    <row r="1394" spans="5:18" x14ac:dyDescent="0.2">
      <c r="E1394" s="26"/>
      <c r="F1394" t="s">
        <v>8219</v>
      </c>
      <c r="G1394" s="24">
        <v>90</v>
      </c>
      <c r="H1394" s="25">
        <f t="shared" si="126"/>
        <v>-104.42517162471395</v>
      </c>
      <c r="I1394" s="20">
        <f t="shared" si="127"/>
        <v>10904.616468850965</v>
      </c>
      <c r="K1394" s="17">
        <f t="shared" si="128"/>
        <v>-0.12368267408796613</v>
      </c>
      <c r="L1394" s="26"/>
      <c r="M1394" t="s">
        <v>8221</v>
      </c>
      <c r="N1394" s="24">
        <v>38</v>
      </c>
      <c r="O1394" s="25">
        <f t="shared" si="129"/>
        <v>20.290196078431372</v>
      </c>
      <c r="P1394" s="20">
        <f t="shared" si="130"/>
        <v>411.69205690119179</v>
      </c>
      <c r="R1394" s="17">
        <f t="shared" si="131"/>
        <v>0.33031635997006659</v>
      </c>
    </row>
    <row r="1395" spans="5:18" x14ac:dyDescent="0.2">
      <c r="E1395" s="26"/>
      <c r="F1395" t="s">
        <v>8219</v>
      </c>
      <c r="G1395" s="24">
        <v>91</v>
      </c>
      <c r="H1395" s="25">
        <f t="shared" si="126"/>
        <v>-103.42517162471395</v>
      </c>
      <c r="I1395" s="20">
        <f t="shared" si="127"/>
        <v>10696.766125601536</v>
      </c>
      <c r="K1395" s="17">
        <f t="shared" si="128"/>
        <v>-0.12249825971580248</v>
      </c>
      <c r="L1395" s="26"/>
      <c r="M1395" t="s">
        <v>8221</v>
      </c>
      <c r="N1395" s="24">
        <v>38</v>
      </c>
      <c r="O1395" s="25">
        <f t="shared" si="129"/>
        <v>20.290196078431372</v>
      </c>
      <c r="P1395" s="20">
        <f t="shared" si="130"/>
        <v>411.69205690119179</v>
      </c>
      <c r="R1395" s="17">
        <f t="shared" si="131"/>
        <v>0.33031635997006659</v>
      </c>
    </row>
    <row r="1396" spans="5:18" x14ac:dyDescent="0.2">
      <c r="E1396" s="26"/>
      <c r="F1396" t="s">
        <v>8219</v>
      </c>
      <c r="G1396" s="24">
        <v>91</v>
      </c>
      <c r="H1396" s="25">
        <f t="shared" si="126"/>
        <v>-103.42517162471395</v>
      </c>
      <c r="I1396" s="20">
        <f t="shared" si="127"/>
        <v>10696.766125601536</v>
      </c>
      <c r="K1396" s="17">
        <f t="shared" si="128"/>
        <v>-0.12249825971580248</v>
      </c>
      <c r="L1396" s="26"/>
      <c r="M1396" t="s">
        <v>8221</v>
      </c>
      <c r="N1396" s="24">
        <v>38</v>
      </c>
      <c r="O1396" s="25">
        <f t="shared" si="129"/>
        <v>20.290196078431372</v>
      </c>
      <c r="P1396" s="20">
        <f t="shared" si="130"/>
        <v>411.69205690119179</v>
      </c>
      <c r="R1396" s="17">
        <f t="shared" si="131"/>
        <v>0.33031635997006659</v>
      </c>
    </row>
    <row r="1397" spans="5:18" x14ac:dyDescent="0.2">
      <c r="E1397" s="26"/>
      <c r="F1397" t="s">
        <v>8219</v>
      </c>
      <c r="G1397" s="24">
        <v>91</v>
      </c>
      <c r="H1397" s="25">
        <f t="shared" si="126"/>
        <v>-103.42517162471395</v>
      </c>
      <c r="I1397" s="20">
        <f t="shared" si="127"/>
        <v>10696.766125601536</v>
      </c>
      <c r="K1397" s="17">
        <f t="shared" si="128"/>
        <v>-0.12249825971580248</v>
      </c>
      <c r="L1397" s="26"/>
      <c r="M1397" t="s">
        <v>8221</v>
      </c>
      <c r="N1397" s="24">
        <v>39</v>
      </c>
      <c r="O1397" s="25">
        <f t="shared" si="129"/>
        <v>21.290196078431372</v>
      </c>
      <c r="P1397" s="20">
        <f t="shared" si="130"/>
        <v>453.27244905805458</v>
      </c>
      <c r="R1397" s="17">
        <f t="shared" si="131"/>
        <v>0.34659596410465626</v>
      </c>
    </row>
    <row r="1398" spans="5:18" x14ac:dyDescent="0.2">
      <c r="E1398" s="26"/>
      <c r="F1398" t="s">
        <v>8219</v>
      </c>
      <c r="G1398" s="24">
        <v>91</v>
      </c>
      <c r="H1398" s="25">
        <f t="shared" si="126"/>
        <v>-103.42517162471395</v>
      </c>
      <c r="I1398" s="20">
        <f t="shared" si="127"/>
        <v>10696.766125601536</v>
      </c>
      <c r="K1398" s="17">
        <f t="shared" si="128"/>
        <v>-0.12249825971580248</v>
      </c>
      <c r="L1398" s="26"/>
      <c r="M1398" t="s">
        <v>8221</v>
      </c>
      <c r="N1398" s="24">
        <v>39</v>
      </c>
      <c r="O1398" s="25">
        <f t="shared" si="129"/>
        <v>21.290196078431372</v>
      </c>
      <c r="P1398" s="20">
        <f t="shared" si="130"/>
        <v>453.27244905805458</v>
      </c>
      <c r="R1398" s="17">
        <f t="shared" si="131"/>
        <v>0.34659596410465626</v>
      </c>
    </row>
    <row r="1399" spans="5:18" x14ac:dyDescent="0.2">
      <c r="E1399" s="26"/>
      <c r="F1399" t="s">
        <v>8219</v>
      </c>
      <c r="G1399" s="24">
        <v>91</v>
      </c>
      <c r="H1399" s="25">
        <f t="shared" si="126"/>
        <v>-103.42517162471395</v>
      </c>
      <c r="I1399" s="20">
        <f t="shared" si="127"/>
        <v>10696.766125601536</v>
      </c>
      <c r="K1399" s="17">
        <f t="shared" si="128"/>
        <v>-0.12249825971580248</v>
      </c>
      <c r="L1399" s="26"/>
      <c r="M1399" t="s">
        <v>8221</v>
      </c>
      <c r="N1399" s="24">
        <v>39</v>
      </c>
      <c r="O1399" s="25">
        <f t="shared" si="129"/>
        <v>21.290196078431372</v>
      </c>
      <c r="P1399" s="20">
        <f t="shared" si="130"/>
        <v>453.27244905805458</v>
      </c>
      <c r="R1399" s="17">
        <f t="shared" si="131"/>
        <v>0.34659596410465626</v>
      </c>
    </row>
    <row r="1400" spans="5:18" x14ac:dyDescent="0.2">
      <c r="E1400" s="26"/>
      <c r="F1400" t="s">
        <v>8219</v>
      </c>
      <c r="G1400" s="24">
        <v>92</v>
      </c>
      <c r="H1400" s="25">
        <f t="shared" si="126"/>
        <v>-102.42517162471395</v>
      </c>
      <c r="I1400" s="20">
        <f t="shared" si="127"/>
        <v>10490.915782352109</v>
      </c>
      <c r="K1400" s="17">
        <f t="shared" si="128"/>
        <v>-0.12131384534363884</v>
      </c>
      <c r="L1400" s="26"/>
      <c r="M1400" t="s">
        <v>8221</v>
      </c>
      <c r="N1400" s="24">
        <v>39</v>
      </c>
      <c r="O1400" s="25">
        <f t="shared" si="129"/>
        <v>21.290196078431372</v>
      </c>
      <c r="P1400" s="20">
        <f t="shared" si="130"/>
        <v>453.27244905805458</v>
      </c>
      <c r="R1400" s="17">
        <f t="shared" si="131"/>
        <v>0.34659596410465626</v>
      </c>
    </row>
    <row r="1401" spans="5:18" x14ac:dyDescent="0.2">
      <c r="E1401" s="26"/>
      <c r="F1401" t="s">
        <v>8219</v>
      </c>
      <c r="G1401" s="24">
        <v>92</v>
      </c>
      <c r="H1401" s="25">
        <f t="shared" si="126"/>
        <v>-102.42517162471395</v>
      </c>
      <c r="I1401" s="20">
        <f t="shared" si="127"/>
        <v>10490.915782352109</v>
      </c>
      <c r="K1401" s="17">
        <f t="shared" si="128"/>
        <v>-0.12131384534363884</v>
      </c>
      <c r="L1401" s="26"/>
      <c r="M1401" t="s">
        <v>8221</v>
      </c>
      <c r="N1401" s="24">
        <v>39</v>
      </c>
      <c r="O1401" s="25">
        <f t="shared" si="129"/>
        <v>21.290196078431372</v>
      </c>
      <c r="P1401" s="20">
        <f t="shared" si="130"/>
        <v>453.27244905805458</v>
      </c>
      <c r="R1401" s="17">
        <f t="shared" si="131"/>
        <v>0.34659596410465626</v>
      </c>
    </row>
    <row r="1402" spans="5:18" x14ac:dyDescent="0.2">
      <c r="E1402" s="26"/>
      <c r="F1402" t="s">
        <v>8219</v>
      </c>
      <c r="G1402" s="24">
        <v>92</v>
      </c>
      <c r="H1402" s="25">
        <f t="shared" si="126"/>
        <v>-102.42517162471395</v>
      </c>
      <c r="I1402" s="20">
        <f t="shared" si="127"/>
        <v>10490.915782352109</v>
      </c>
      <c r="K1402" s="17">
        <f t="shared" si="128"/>
        <v>-0.12131384534363884</v>
      </c>
      <c r="L1402" s="26"/>
      <c r="M1402" t="s">
        <v>8221</v>
      </c>
      <c r="N1402" s="24">
        <v>39</v>
      </c>
      <c r="O1402" s="25">
        <f t="shared" si="129"/>
        <v>21.290196078431372</v>
      </c>
      <c r="P1402" s="20">
        <f t="shared" si="130"/>
        <v>453.27244905805458</v>
      </c>
      <c r="R1402" s="17">
        <f t="shared" si="131"/>
        <v>0.34659596410465626</v>
      </c>
    </row>
    <row r="1403" spans="5:18" x14ac:dyDescent="0.2">
      <c r="E1403" s="26"/>
      <c r="F1403" t="s">
        <v>8219</v>
      </c>
      <c r="G1403" s="24">
        <v>93</v>
      </c>
      <c r="H1403" s="25">
        <f t="shared" si="126"/>
        <v>-101.42517162471395</v>
      </c>
      <c r="I1403" s="20">
        <f t="shared" si="127"/>
        <v>10287.06543910268</v>
      </c>
      <c r="K1403" s="17">
        <f t="shared" si="128"/>
        <v>-0.1201294309714752</v>
      </c>
      <c r="L1403" s="26"/>
      <c r="M1403" t="s">
        <v>8221</v>
      </c>
      <c r="N1403" s="24">
        <v>40</v>
      </c>
      <c r="O1403" s="25">
        <f t="shared" si="129"/>
        <v>22.290196078431372</v>
      </c>
      <c r="P1403" s="20">
        <f t="shared" si="130"/>
        <v>496.85284121491731</v>
      </c>
      <c r="R1403" s="17">
        <f t="shared" si="131"/>
        <v>0.36287556823924594</v>
      </c>
    </row>
    <row r="1404" spans="5:18" x14ac:dyDescent="0.2">
      <c r="E1404" s="26"/>
      <c r="F1404" t="s">
        <v>8219</v>
      </c>
      <c r="G1404" s="24">
        <v>93</v>
      </c>
      <c r="H1404" s="25">
        <f t="shared" si="126"/>
        <v>-101.42517162471395</v>
      </c>
      <c r="I1404" s="20">
        <f t="shared" si="127"/>
        <v>10287.06543910268</v>
      </c>
      <c r="K1404" s="17">
        <f t="shared" si="128"/>
        <v>-0.1201294309714752</v>
      </c>
      <c r="L1404" s="26"/>
      <c r="M1404" t="s">
        <v>8221</v>
      </c>
      <c r="N1404" s="24">
        <v>40</v>
      </c>
      <c r="O1404" s="25">
        <f t="shared" si="129"/>
        <v>22.290196078431372</v>
      </c>
      <c r="P1404" s="20">
        <f t="shared" si="130"/>
        <v>496.85284121491731</v>
      </c>
      <c r="R1404" s="17">
        <f t="shared" si="131"/>
        <v>0.36287556823924594</v>
      </c>
    </row>
    <row r="1405" spans="5:18" x14ac:dyDescent="0.2">
      <c r="E1405" s="26"/>
      <c r="F1405" t="s">
        <v>8219</v>
      </c>
      <c r="G1405" s="24">
        <v>93</v>
      </c>
      <c r="H1405" s="25">
        <f t="shared" si="126"/>
        <v>-101.42517162471395</v>
      </c>
      <c r="I1405" s="20">
        <f t="shared" si="127"/>
        <v>10287.06543910268</v>
      </c>
      <c r="K1405" s="17">
        <f t="shared" si="128"/>
        <v>-0.1201294309714752</v>
      </c>
      <c r="L1405" s="26"/>
      <c r="M1405" t="s">
        <v>8221</v>
      </c>
      <c r="N1405" s="24">
        <v>40</v>
      </c>
      <c r="O1405" s="25">
        <f t="shared" si="129"/>
        <v>22.290196078431372</v>
      </c>
      <c r="P1405" s="20">
        <f t="shared" si="130"/>
        <v>496.85284121491731</v>
      </c>
      <c r="R1405" s="17">
        <f t="shared" si="131"/>
        <v>0.36287556823924594</v>
      </c>
    </row>
    <row r="1406" spans="5:18" x14ac:dyDescent="0.2">
      <c r="E1406" s="26"/>
      <c r="F1406" t="s">
        <v>8219</v>
      </c>
      <c r="G1406" s="24">
        <v>93</v>
      </c>
      <c r="H1406" s="25">
        <f t="shared" si="126"/>
        <v>-101.42517162471395</v>
      </c>
      <c r="I1406" s="20">
        <f t="shared" si="127"/>
        <v>10287.06543910268</v>
      </c>
      <c r="K1406" s="17">
        <f t="shared" si="128"/>
        <v>-0.1201294309714752</v>
      </c>
      <c r="L1406" s="26"/>
      <c r="M1406" t="s">
        <v>8221</v>
      </c>
      <c r="N1406" s="24">
        <v>41</v>
      </c>
      <c r="O1406" s="25">
        <f t="shared" si="129"/>
        <v>23.290196078431372</v>
      </c>
      <c r="P1406" s="20">
        <f t="shared" si="130"/>
        <v>542.43323337178003</v>
      </c>
      <c r="R1406" s="17">
        <f t="shared" si="131"/>
        <v>0.37915517237383561</v>
      </c>
    </row>
    <row r="1407" spans="5:18" x14ac:dyDescent="0.2">
      <c r="E1407" s="26"/>
      <c r="F1407" t="s">
        <v>8219</v>
      </c>
      <c r="G1407" s="24">
        <v>93</v>
      </c>
      <c r="H1407" s="25">
        <f t="shared" si="126"/>
        <v>-101.42517162471395</v>
      </c>
      <c r="I1407" s="20">
        <f t="shared" si="127"/>
        <v>10287.06543910268</v>
      </c>
      <c r="K1407" s="17">
        <f t="shared" si="128"/>
        <v>-0.1201294309714752</v>
      </c>
      <c r="L1407" s="26"/>
      <c r="M1407" t="s">
        <v>8221</v>
      </c>
      <c r="N1407" s="24">
        <v>41</v>
      </c>
      <c r="O1407" s="25">
        <f t="shared" si="129"/>
        <v>23.290196078431372</v>
      </c>
      <c r="P1407" s="20">
        <f t="shared" si="130"/>
        <v>542.43323337178003</v>
      </c>
      <c r="R1407" s="17">
        <f t="shared" si="131"/>
        <v>0.37915517237383561</v>
      </c>
    </row>
    <row r="1408" spans="5:18" x14ac:dyDescent="0.2">
      <c r="E1408" s="26"/>
      <c r="F1408" t="s">
        <v>8219</v>
      </c>
      <c r="G1408" s="24">
        <v>93</v>
      </c>
      <c r="H1408" s="25">
        <f t="shared" si="126"/>
        <v>-101.42517162471395</v>
      </c>
      <c r="I1408" s="20">
        <f t="shared" si="127"/>
        <v>10287.06543910268</v>
      </c>
      <c r="K1408" s="17">
        <f t="shared" si="128"/>
        <v>-0.1201294309714752</v>
      </c>
      <c r="L1408" s="26"/>
      <c r="M1408" t="s">
        <v>8221</v>
      </c>
      <c r="N1408" s="24">
        <v>41</v>
      </c>
      <c r="O1408" s="25">
        <f t="shared" si="129"/>
        <v>23.290196078431372</v>
      </c>
      <c r="P1408" s="20">
        <f t="shared" si="130"/>
        <v>542.43323337178003</v>
      </c>
      <c r="R1408" s="17">
        <f t="shared" si="131"/>
        <v>0.37915517237383561</v>
      </c>
    </row>
    <row r="1409" spans="5:18" x14ac:dyDescent="0.2">
      <c r="E1409" s="26"/>
      <c r="F1409" t="s">
        <v>8219</v>
      </c>
      <c r="G1409" s="24">
        <v>94</v>
      </c>
      <c r="H1409" s="25">
        <f t="shared" si="126"/>
        <v>-100.42517162471395</v>
      </c>
      <c r="I1409" s="20">
        <f t="shared" si="127"/>
        <v>10085.215095853253</v>
      </c>
      <c r="K1409" s="17">
        <f t="shared" si="128"/>
        <v>-0.11894501659931156</v>
      </c>
      <c r="L1409" s="26"/>
      <c r="M1409" t="s">
        <v>8221</v>
      </c>
      <c r="N1409" s="24">
        <v>42</v>
      </c>
      <c r="O1409" s="25">
        <f t="shared" si="129"/>
        <v>24.290196078431372</v>
      </c>
      <c r="P1409" s="20">
        <f t="shared" si="130"/>
        <v>590.01362552864282</v>
      </c>
      <c r="R1409" s="17">
        <f t="shared" si="131"/>
        <v>0.39543477650842529</v>
      </c>
    </row>
    <row r="1410" spans="5:18" x14ac:dyDescent="0.2">
      <c r="E1410" s="26"/>
      <c r="F1410" t="s">
        <v>8219</v>
      </c>
      <c r="G1410" s="24">
        <v>94</v>
      </c>
      <c r="H1410" s="25">
        <f t="shared" si="126"/>
        <v>-100.42517162471395</v>
      </c>
      <c r="I1410" s="20">
        <f t="shared" si="127"/>
        <v>10085.215095853253</v>
      </c>
      <c r="K1410" s="17">
        <f t="shared" si="128"/>
        <v>-0.11894501659931156</v>
      </c>
      <c r="L1410" s="26"/>
      <c r="M1410" t="s">
        <v>8221</v>
      </c>
      <c r="N1410" s="24">
        <v>42</v>
      </c>
      <c r="O1410" s="25">
        <f t="shared" si="129"/>
        <v>24.290196078431372</v>
      </c>
      <c r="P1410" s="20">
        <f t="shared" si="130"/>
        <v>590.01362552864282</v>
      </c>
      <c r="R1410" s="17">
        <f t="shared" si="131"/>
        <v>0.39543477650842529</v>
      </c>
    </row>
    <row r="1411" spans="5:18" x14ac:dyDescent="0.2">
      <c r="E1411" s="26"/>
      <c r="F1411" t="s">
        <v>8219</v>
      </c>
      <c r="G1411" s="24">
        <v>94</v>
      </c>
      <c r="H1411" s="25">
        <f t="shared" ref="H1411:H1474" si="132">G1411-$B$3</f>
        <v>-100.42517162471395</v>
      </c>
      <c r="I1411" s="20">
        <f t="shared" ref="I1411:I1474" si="133">POWER(H1411,2)</f>
        <v>10085.215095853253</v>
      </c>
      <c r="K1411" s="17">
        <f t="shared" ref="K1411:K1474" si="134">(G1411-$B$3)/$B$8</f>
        <v>-0.11894501659931156</v>
      </c>
      <c r="L1411" s="26"/>
      <c r="M1411" t="s">
        <v>8221</v>
      </c>
      <c r="N1411" s="24">
        <v>43</v>
      </c>
      <c r="O1411" s="25">
        <f t="shared" ref="O1411:O1474" si="135">N1411-$C$3</f>
        <v>25.290196078431372</v>
      </c>
      <c r="P1411" s="20">
        <f t="shared" ref="P1411:P1474" si="136">POWER(O1411,2)</f>
        <v>639.59401768550549</v>
      </c>
      <c r="R1411" s="17">
        <f t="shared" ref="R1411:R1474" si="137">(N1411-$C$3)/$C$8</f>
        <v>0.41171438064301497</v>
      </c>
    </row>
    <row r="1412" spans="5:18" x14ac:dyDescent="0.2">
      <c r="E1412" s="26"/>
      <c r="F1412" t="s">
        <v>8219</v>
      </c>
      <c r="G1412" s="24">
        <v>94</v>
      </c>
      <c r="H1412" s="25">
        <f t="shared" si="132"/>
        <v>-100.42517162471395</v>
      </c>
      <c r="I1412" s="20">
        <f t="shared" si="133"/>
        <v>10085.215095853253</v>
      </c>
      <c r="K1412" s="17">
        <f t="shared" si="134"/>
        <v>-0.11894501659931156</v>
      </c>
      <c r="L1412" s="26"/>
      <c r="M1412" t="s">
        <v>8221</v>
      </c>
      <c r="N1412" s="24">
        <v>44</v>
      </c>
      <c r="O1412" s="25">
        <f t="shared" si="135"/>
        <v>26.290196078431372</v>
      </c>
      <c r="P1412" s="20">
        <f t="shared" si="136"/>
        <v>691.17440984236828</v>
      </c>
      <c r="R1412" s="17">
        <f t="shared" si="137"/>
        <v>0.42799398477760464</v>
      </c>
    </row>
    <row r="1413" spans="5:18" x14ac:dyDescent="0.2">
      <c r="E1413" s="26"/>
      <c r="F1413" t="s">
        <v>8219</v>
      </c>
      <c r="G1413" s="24">
        <v>94</v>
      </c>
      <c r="H1413" s="25">
        <f t="shared" si="132"/>
        <v>-100.42517162471395</v>
      </c>
      <c r="I1413" s="20">
        <f t="shared" si="133"/>
        <v>10085.215095853253</v>
      </c>
      <c r="K1413" s="17">
        <f t="shared" si="134"/>
        <v>-0.11894501659931156</v>
      </c>
      <c r="L1413" s="26"/>
      <c r="M1413" t="s">
        <v>8221</v>
      </c>
      <c r="N1413" s="24">
        <v>45</v>
      </c>
      <c r="O1413" s="25">
        <f t="shared" si="135"/>
        <v>27.290196078431372</v>
      </c>
      <c r="P1413" s="20">
        <f t="shared" si="136"/>
        <v>744.75480199923106</v>
      </c>
      <c r="R1413" s="17">
        <f t="shared" si="137"/>
        <v>0.44427358891219432</v>
      </c>
    </row>
    <row r="1414" spans="5:18" x14ac:dyDescent="0.2">
      <c r="E1414" s="26"/>
      <c r="F1414" t="s">
        <v>8219</v>
      </c>
      <c r="G1414" s="24">
        <v>94</v>
      </c>
      <c r="H1414" s="25">
        <f t="shared" si="132"/>
        <v>-100.42517162471395</v>
      </c>
      <c r="I1414" s="20">
        <f t="shared" si="133"/>
        <v>10085.215095853253</v>
      </c>
      <c r="K1414" s="17">
        <f t="shared" si="134"/>
        <v>-0.11894501659931156</v>
      </c>
      <c r="L1414" s="26"/>
      <c r="M1414" t="s">
        <v>8221</v>
      </c>
      <c r="N1414" s="24">
        <v>45</v>
      </c>
      <c r="O1414" s="25">
        <f t="shared" si="135"/>
        <v>27.290196078431372</v>
      </c>
      <c r="P1414" s="20">
        <f t="shared" si="136"/>
        <v>744.75480199923106</v>
      </c>
      <c r="R1414" s="17">
        <f t="shared" si="137"/>
        <v>0.44427358891219432</v>
      </c>
    </row>
    <row r="1415" spans="5:18" x14ac:dyDescent="0.2">
      <c r="E1415" s="26"/>
      <c r="F1415" t="s">
        <v>8219</v>
      </c>
      <c r="G1415" s="24">
        <v>94</v>
      </c>
      <c r="H1415" s="25">
        <f t="shared" si="132"/>
        <v>-100.42517162471395</v>
      </c>
      <c r="I1415" s="20">
        <f t="shared" si="133"/>
        <v>10085.215095853253</v>
      </c>
      <c r="K1415" s="17">
        <f t="shared" si="134"/>
        <v>-0.11894501659931156</v>
      </c>
      <c r="L1415" s="26"/>
      <c r="M1415" t="s">
        <v>8221</v>
      </c>
      <c r="N1415" s="24">
        <v>45</v>
      </c>
      <c r="O1415" s="25">
        <f t="shared" si="135"/>
        <v>27.290196078431372</v>
      </c>
      <c r="P1415" s="20">
        <f t="shared" si="136"/>
        <v>744.75480199923106</v>
      </c>
      <c r="R1415" s="17">
        <f t="shared" si="137"/>
        <v>0.44427358891219432</v>
      </c>
    </row>
    <row r="1416" spans="5:18" x14ac:dyDescent="0.2">
      <c r="E1416" s="26"/>
      <c r="F1416" t="s">
        <v>8219</v>
      </c>
      <c r="G1416" s="24">
        <v>94</v>
      </c>
      <c r="H1416" s="25">
        <f t="shared" si="132"/>
        <v>-100.42517162471395</v>
      </c>
      <c r="I1416" s="20">
        <f t="shared" si="133"/>
        <v>10085.215095853253</v>
      </c>
      <c r="K1416" s="17">
        <f t="shared" si="134"/>
        <v>-0.11894501659931156</v>
      </c>
      <c r="L1416" s="26"/>
      <c r="M1416" t="s">
        <v>8221</v>
      </c>
      <c r="N1416" s="24">
        <v>46</v>
      </c>
      <c r="O1416" s="25">
        <f t="shared" si="135"/>
        <v>28.290196078431372</v>
      </c>
      <c r="P1416" s="20">
        <f t="shared" si="136"/>
        <v>800.33519415609373</v>
      </c>
      <c r="R1416" s="17">
        <f t="shared" si="137"/>
        <v>0.46055319304678399</v>
      </c>
    </row>
    <row r="1417" spans="5:18" x14ac:dyDescent="0.2">
      <c r="E1417" s="26"/>
      <c r="F1417" t="s">
        <v>8219</v>
      </c>
      <c r="G1417" s="24">
        <v>95</v>
      </c>
      <c r="H1417" s="25">
        <f t="shared" si="132"/>
        <v>-99.425171624713954</v>
      </c>
      <c r="I1417" s="20">
        <f t="shared" si="133"/>
        <v>9885.3647526038239</v>
      </c>
      <c r="K1417" s="17">
        <f t="shared" si="134"/>
        <v>-0.11776060222714792</v>
      </c>
      <c r="L1417" s="26"/>
      <c r="M1417" t="s">
        <v>8221</v>
      </c>
      <c r="N1417" s="24">
        <v>47</v>
      </c>
      <c r="O1417" s="25">
        <f t="shared" si="135"/>
        <v>29.290196078431372</v>
      </c>
      <c r="P1417" s="20">
        <f t="shared" si="136"/>
        <v>857.91558631295652</v>
      </c>
      <c r="R1417" s="17">
        <f t="shared" si="137"/>
        <v>0.47683279718137367</v>
      </c>
    </row>
    <row r="1418" spans="5:18" x14ac:dyDescent="0.2">
      <c r="E1418" s="26"/>
      <c r="F1418" t="s">
        <v>8219</v>
      </c>
      <c r="G1418" s="24">
        <v>95</v>
      </c>
      <c r="H1418" s="25">
        <f t="shared" si="132"/>
        <v>-99.425171624713954</v>
      </c>
      <c r="I1418" s="20">
        <f t="shared" si="133"/>
        <v>9885.3647526038239</v>
      </c>
      <c r="K1418" s="17">
        <f t="shared" si="134"/>
        <v>-0.11776060222714792</v>
      </c>
      <c r="L1418" s="26"/>
      <c r="M1418" t="s">
        <v>8221</v>
      </c>
      <c r="N1418" s="24">
        <v>47</v>
      </c>
      <c r="O1418" s="25">
        <f t="shared" si="135"/>
        <v>29.290196078431372</v>
      </c>
      <c r="P1418" s="20">
        <f t="shared" si="136"/>
        <v>857.91558631295652</v>
      </c>
      <c r="R1418" s="17">
        <f t="shared" si="137"/>
        <v>0.47683279718137367</v>
      </c>
    </row>
    <row r="1419" spans="5:18" x14ac:dyDescent="0.2">
      <c r="E1419" s="26"/>
      <c r="F1419" t="s">
        <v>8219</v>
      </c>
      <c r="G1419" s="24">
        <v>95</v>
      </c>
      <c r="H1419" s="25">
        <f t="shared" si="132"/>
        <v>-99.425171624713954</v>
      </c>
      <c r="I1419" s="20">
        <f t="shared" si="133"/>
        <v>9885.3647526038239</v>
      </c>
      <c r="K1419" s="17">
        <f t="shared" si="134"/>
        <v>-0.11776060222714792</v>
      </c>
      <c r="L1419" s="26"/>
      <c r="M1419" t="s">
        <v>8221</v>
      </c>
      <c r="N1419" s="24">
        <v>48</v>
      </c>
      <c r="O1419" s="25">
        <f t="shared" si="135"/>
        <v>30.290196078431372</v>
      </c>
      <c r="P1419" s="20">
        <f t="shared" si="136"/>
        <v>917.49597846981919</v>
      </c>
      <c r="R1419" s="17">
        <f t="shared" si="137"/>
        <v>0.49311240131596334</v>
      </c>
    </row>
    <row r="1420" spans="5:18" x14ac:dyDescent="0.2">
      <c r="E1420" s="26"/>
      <c r="F1420" t="s">
        <v>8219</v>
      </c>
      <c r="G1420" s="24">
        <v>95</v>
      </c>
      <c r="H1420" s="25">
        <f t="shared" si="132"/>
        <v>-99.425171624713954</v>
      </c>
      <c r="I1420" s="20">
        <f t="shared" si="133"/>
        <v>9885.3647526038239</v>
      </c>
      <c r="K1420" s="17">
        <f t="shared" si="134"/>
        <v>-0.11776060222714792</v>
      </c>
      <c r="L1420" s="26"/>
      <c r="M1420" t="s">
        <v>8221</v>
      </c>
      <c r="N1420" s="24">
        <v>48</v>
      </c>
      <c r="O1420" s="25">
        <f t="shared" si="135"/>
        <v>30.290196078431372</v>
      </c>
      <c r="P1420" s="20">
        <f t="shared" si="136"/>
        <v>917.49597846981919</v>
      </c>
      <c r="R1420" s="17">
        <f t="shared" si="137"/>
        <v>0.49311240131596334</v>
      </c>
    </row>
    <row r="1421" spans="5:18" x14ac:dyDescent="0.2">
      <c r="E1421" s="26"/>
      <c r="F1421" t="s">
        <v>8219</v>
      </c>
      <c r="G1421" s="24">
        <v>95</v>
      </c>
      <c r="H1421" s="25">
        <f t="shared" si="132"/>
        <v>-99.425171624713954</v>
      </c>
      <c r="I1421" s="20">
        <f t="shared" si="133"/>
        <v>9885.3647526038239</v>
      </c>
      <c r="K1421" s="17">
        <f t="shared" si="134"/>
        <v>-0.11776060222714792</v>
      </c>
      <c r="L1421" s="26"/>
      <c r="M1421" t="s">
        <v>8221</v>
      </c>
      <c r="N1421" s="24">
        <v>49</v>
      </c>
      <c r="O1421" s="25">
        <f t="shared" si="135"/>
        <v>31.290196078431372</v>
      </c>
      <c r="P1421" s="20">
        <f t="shared" si="136"/>
        <v>979.07637062668198</v>
      </c>
      <c r="R1421" s="17">
        <f t="shared" si="137"/>
        <v>0.50939200545055296</v>
      </c>
    </row>
    <row r="1422" spans="5:18" x14ac:dyDescent="0.2">
      <c r="E1422" s="26"/>
      <c r="F1422" t="s">
        <v>8219</v>
      </c>
      <c r="G1422" s="24">
        <v>95</v>
      </c>
      <c r="H1422" s="25">
        <f t="shared" si="132"/>
        <v>-99.425171624713954</v>
      </c>
      <c r="I1422" s="20">
        <f t="shared" si="133"/>
        <v>9885.3647526038239</v>
      </c>
      <c r="K1422" s="17">
        <f t="shared" si="134"/>
        <v>-0.11776060222714792</v>
      </c>
      <c r="L1422" s="26"/>
      <c r="M1422" t="s">
        <v>8221</v>
      </c>
      <c r="N1422" s="24">
        <v>49</v>
      </c>
      <c r="O1422" s="25">
        <f t="shared" si="135"/>
        <v>31.290196078431372</v>
      </c>
      <c r="P1422" s="20">
        <f t="shared" si="136"/>
        <v>979.07637062668198</v>
      </c>
      <c r="R1422" s="17">
        <f t="shared" si="137"/>
        <v>0.50939200545055296</v>
      </c>
    </row>
    <row r="1423" spans="5:18" x14ac:dyDescent="0.2">
      <c r="E1423" s="26"/>
      <c r="F1423" t="s">
        <v>8219</v>
      </c>
      <c r="G1423" s="24">
        <v>95</v>
      </c>
      <c r="H1423" s="25">
        <f t="shared" si="132"/>
        <v>-99.425171624713954</v>
      </c>
      <c r="I1423" s="20">
        <f t="shared" si="133"/>
        <v>9885.3647526038239</v>
      </c>
      <c r="K1423" s="17">
        <f t="shared" si="134"/>
        <v>-0.11776060222714792</v>
      </c>
      <c r="L1423" s="26"/>
      <c r="M1423" t="s">
        <v>8221</v>
      </c>
      <c r="N1423" s="24">
        <v>49</v>
      </c>
      <c r="O1423" s="25">
        <f t="shared" si="135"/>
        <v>31.290196078431372</v>
      </c>
      <c r="P1423" s="20">
        <f t="shared" si="136"/>
        <v>979.07637062668198</v>
      </c>
      <c r="R1423" s="17">
        <f t="shared" si="137"/>
        <v>0.50939200545055296</v>
      </c>
    </row>
    <row r="1424" spans="5:18" x14ac:dyDescent="0.2">
      <c r="E1424" s="26"/>
      <c r="F1424" t="s">
        <v>8219</v>
      </c>
      <c r="G1424" s="24">
        <v>96</v>
      </c>
      <c r="H1424" s="25">
        <f t="shared" si="132"/>
        <v>-98.425171624713954</v>
      </c>
      <c r="I1424" s="20">
        <f t="shared" si="133"/>
        <v>9687.5144093543968</v>
      </c>
      <c r="K1424" s="17">
        <f t="shared" si="134"/>
        <v>-0.11657618785498428</v>
      </c>
      <c r="L1424" s="26"/>
      <c r="M1424" t="s">
        <v>8221</v>
      </c>
      <c r="N1424" s="24">
        <v>50</v>
      </c>
      <c r="O1424" s="25">
        <f t="shared" si="135"/>
        <v>32.290196078431372</v>
      </c>
      <c r="P1424" s="20">
        <f t="shared" si="136"/>
        <v>1042.6567627835448</v>
      </c>
      <c r="R1424" s="17">
        <f t="shared" si="137"/>
        <v>0.5256716095851427</v>
      </c>
    </row>
    <row r="1425" spans="5:18" x14ac:dyDescent="0.2">
      <c r="E1425" s="26"/>
      <c r="F1425" t="s">
        <v>8219</v>
      </c>
      <c r="G1425" s="24">
        <v>96</v>
      </c>
      <c r="H1425" s="25">
        <f t="shared" si="132"/>
        <v>-98.425171624713954</v>
      </c>
      <c r="I1425" s="20">
        <f t="shared" si="133"/>
        <v>9687.5144093543968</v>
      </c>
      <c r="K1425" s="17">
        <f t="shared" si="134"/>
        <v>-0.11657618785498428</v>
      </c>
      <c r="L1425" s="26"/>
      <c r="M1425" t="s">
        <v>8221</v>
      </c>
      <c r="N1425" s="24">
        <v>50</v>
      </c>
      <c r="O1425" s="25">
        <f t="shared" si="135"/>
        <v>32.290196078431372</v>
      </c>
      <c r="P1425" s="20">
        <f t="shared" si="136"/>
        <v>1042.6567627835448</v>
      </c>
      <c r="R1425" s="17">
        <f t="shared" si="137"/>
        <v>0.5256716095851427</v>
      </c>
    </row>
    <row r="1426" spans="5:18" x14ac:dyDescent="0.2">
      <c r="E1426" s="26"/>
      <c r="F1426" t="s">
        <v>8219</v>
      </c>
      <c r="G1426" s="24">
        <v>96</v>
      </c>
      <c r="H1426" s="25">
        <f t="shared" si="132"/>
        <v>-98.425171624713954</v>
      </c>
      <c r="I1426" s="20">
        <f t="shared" si="133"/>
        <v>9687.5144093543968</v>
      </c>
      <c r="K1426" s="17">
        <f t="shared" si="134"/>
        <v>-0.11657618785498428</v>
      </c>
      <c r="L1426" s="26"/>
      <c r="M1426" t="s">
        <v>8221</v>
      </c>
      <c r="N1426" s="24">
        <v>52</v>
      </c>
      <c r="O1426" s="25">
        <f t="shared" si="135"/>
        <v>34.290196078431372</v>
      </c>
      <c r="P1426" s="20">
        <f t="shared" si="136"/>
        <v>1175.8175470972701</v>
      </c>
      <c r="R1426" s="17">
        <f t="shared" si="137"/>
        <v>0.55823081785432205</v>
      </c>
    </row>
    <row r="1427" spans="5:18" x14ac:dyDescent="0.2">
      <c r="E1427" s="26"/>
      <c r="F1427" t="s">
        <v>8219</v>
      </c>
      <c r="G1427" s="24">
        <v>96</v>
      </c>
      <c r="H1427" s="25">
        <f t="shared" si="132"/>
        <v>-98.425171624713954</v>
      </c>
      <c r="I1427" s="20">
        <f t="shared" si="133"/>
        <v>9687.5144093543968</v>
      </c>
      <c r="K1427" s="17">
        <f t="shared" si="134"/>
        <v>-0.11657618785498428</v>
      </c>
      <c r="L1427" s="26"/>
      <c r="M1427" t="s">
        <v>8221</v>
      </c>
      <c r="N1427" s="24">
        <v>52</v>
      </c>
      <c r="O1427" s="25">
        <f t="shared" si="135"/>
        <v>34.290196078431372</v>
      </c>
      <c r="P1427" s="20">
        <f t="shared" si="136"/>
        <v>1175.8175470972701</v>
      </c>
      <c r="R1427" s="17">
        <f t="shared" si="137"/>
        <v>0.55823081785432205</v>
      </c>
    </row>
    <row r="1428" spans="5:18" x14ac:dyDescent="0.2">
      <c r="E1428" s="26"/>
      <c r="F1428" t="s">
        <v>8219</v>
      </c>
      <c r="G1428" s="24">
        <v>96</v>
      </c>
      <c r="H1428" s="25">
        <f t="shared" si="132"/>
        <v>-98.425171624713954</v>
      </c>
      <c r="I1428" s="20">
        <f t="shared" si="133"/>
        <v>9687.5144093543968</v>
      </c>
      <c r="K1428" s="17">
        <f t="shared" si="134"/>
        <v>-0.11657618785498428</v>
      </c>
      <c r="L1428" s="26"/>
      <c r="M1428" t="s">
        <v>8221</v>
      </c>
      <c r="N1428" s="24">
        <v>52</v>
      </c>
      <c r="O1428" s="25">
        <f t="shared" si="135"/>
        <v>34.290196078431372</v>
      </c>
      <c r="P1428" s="20">
        <f t="shared" si="136"/>
        <v>1175.8175470972701</v>
      </c>
      <c r="R1428" s="17">
        <f t="shared" si="137"/>
        <v>0.55823081785432205</v>
      </c>
    </row>
    <row r="1429" spans="5:18" x14ac:dyDescent="0.2">
      <c r="E1429" s="26"/>
      <c r="F1429" t="s">
        <v>8219</v>
      </c>
      <c r="G1429" s="24">
        <v>96</v>
      </c>
      <c r="H1429" s="25">
        <f t="shared" si="132"/>
        <v>-98.425171624713954</v>
      </c>
      <c r="I1429" s="20">
        <f t="shared" si="133"/>
        <v>9687.5144093543968</v>
      </c>
      <c r="K1429" s="17">
        <f t="shared" si="134"/>
        <v>-0.11657618785498428</v>
      </c>
      <c r="L1429" s="26"/>
      <c r="M1429" t="s">
        <v>8221</v>
      </c>
      <c r="N1429" s="24">
        <v>53</v>
      </c>
      <c r="O1429" s="25">
        <f t="shared" si="135"/>
        <v>35.290196078431372</v>
      </c>
      <c r="P1429" s="20">
        <f t="shared" si="136"/>
        <v>1245.397939254133</v>
      </c>
      <c r="R1429" s="17">
        <f t="shared" si="137"/>
        <v>0.57451042198891167</v>
      </c>
    </row>
    <row r="1430" spans="5:18" x14ac:dyDescent="0.2">
      <c r="E1430" s="26"/>
      <c r="F1430" t="s">
        <v>8219</v>
      </c>
      <c r="G1430" s="24">
        <v>96</v>
      </c>
      <c r="H1430" s="25">
        <f t="shared" si="132"/>
        <v>-98.425171624713954</v>
      </c>
      <c r="I1430" s="20">
        <f t="shared" si="133"/>
        <v>9687.5144093543968</v>
      </c>
      <c r="K1430" s="17">
        <f t="shared" si="134"/>
        <v>-0.11657618785498428</v>
      </c>
      <c r="L1430" s="26"/>
      <c r="M1430" t="s">
        <v>8221</v>
      </c>
      <c r="N1430" s="24">
        <v>53</v>
      </c>
      <c r="O1430" s="25">
        <f t="shared" si="135"/>
        <v>35.290196078431372</v>
      </c>
      <c r="P1430" s="20">
        <f t="shared" si="136"/>
        <v>1245.397939254133</v>
      </c>
      <c r="R1430" s="17">
        <f t="shared" si="137"/>
        <v>0.57451042198891167</v>
      </c>
    </row>
    <row r="1431" spans="5:18" x14ac:dyDescent="0.2">
      <c r="E1431" s="26"/>
      <c r="F1431" t="s">
        <v>8219</v>
      </c>
      <c r="G1431" s="24">
        <v>96</v>
      </c>
      <c r="H1431" s="25">
        <f t="shared" si="132"/>
        <v>-98.425171624713954</v>
      </c>
      <c r="I1431" s="20">
        <f t="shared" si="133"/>
        <v>9687.5144093543968</v>
      </c>
      <c r="K1431" s="17">
        <f t="shared" si="134"/>
        <v>-0.11657618785498428</v>
      </c>
      <c r="L1431" s="26"/>
      <c r="M1431" t="s">
        <v>8221</v>
      </c>
      <c r="N1431" s="24">
        <v>55</v>
      </c>
      <c r="O1431" s="25">
        <f t="shared" si="135"/>
        <v>37.290196078431372</v>
      </c>
      <c r="P1431" s="20">
        <f t="shared" si="136"/>
        <v>1390.5587235678584</v>
      </c>
      <c r="R1431" s="17">
        <f t="shared" si="137"/>
        <v>0.60706963025809102</v>
      </c>
    </row>
    <row r="1432" spans="5:18" x14ac:dyDescent="0.2">
      <c r="E1432" s="26"/>
      <c r="F1432" t="s">
        <v>8219</v>
      </c>
      <c r="G1432" s="24">
        <v>96</v>
      </c>
      <c r="H1432" s="25">
        <f t="shared" si="132"/>
        <v>-98.425171624713954</v>
      </c>
      <c r="I1432" s="20">
        <f t="shared" si="133"/>
        <v>9687.5144093543968</v>
      </c>
      <c r="K1432" s="17">
        <f t="shared" si="134"/>
        <v>-0.11657618785498428</v>
      </c>
      <c r="L1432" s="26"/>
      <c r="M1432" t="s">
        <v>8221</v>
      </c>
      <c r="N1432" s="24">
        <v>55</v>
      </c>
      <c r="O1432" s="25">
        <f t="shared" si="135"/>
        <v>37.290196078431372</v>
      </c>
      <c r="P1432" s="20">
        <f t="shared" si="136"/>
        <v>1390.5587235678584</v>
      </c>
      <c r="R1432" s="17">
        <f t="shared" si="137"/>
        <v>0.60706963025809102</v>
      </c>
    </row>
    <row r="1433" spans="5:18" x14ac:dyDescent="0.2">
      <c r="E1433" s="26"/>
      <c r="F1433" t="s">
        <v>8219</v>
      </c>
      <c r="G1433" s="24">
        <v>96</v>
      </c>
      <c r="H1433" s="25">
        <f t="shared" si="132"/>
        <v>-98.425171624713954</v>
      </c>
      <c r="I1433" s="20">
        <f t="shared" si="133"/>
        <v>9687.5144093543968</v>
      </c>
      <c r="K1433" s="17">
        <f t="shared" si="134"/>
        <v>-0.11657618785498428</v>
      </c>
      <c r="L1433" s="26"/>
      <c r="M1433" t="s">
        <v>8221</v>
      </c>
      <c r="N1433" s="24">
        <v>56</v>
      </c>
      <c r="O1433" s="25">
        <f t="shared" si="135"/>
        <v>38.290196078431372</v>
      </c>
      <c r="P1433" s="20">
        <f t="shared" si="136"/>
        <v>1466.1391157247213</v>
      </c>
      <c r="R1433" s="17">
        <f t="shared" si="137"/>
        <v>0.62334923439268075</v>
      </c>
    </row>
    <row r="1434" spans="5:18" x14ac:dyDescent="0.2">
      <c r="E1434" s="26"/>
      <c r="F1434" t="s">
        <v>8219</v>
      </c>
      <c r="G1434" s="24">
        <v>97</v>
      </c>
      <c r="H1434" s="25">
        <f t="shared" si="132"/>
        <v>-97.425171624713954</v>
      </c>
      <c r="I1434" s="20">
        <f t="shared" si="133"/>
        <v>9491.6640661049696</v>
      </c>
      <c r="K1434" s="17">
        <f t="shared" si="134"/>
        <v>-0.11539177348282063</v>
      </c>
      <c r="L1434" s="26"/>
      <c r="M1434" t="s">
        <v>8221</v>
      </c>
      <c r="N1434" s="24">
        <v>57</v>
      </c>
      <c r="O1434" s="25">
        <f t="shared" si="135"/>
        <v>39.290196078431372</v>
      </c>
      <c r="P1434" s="20">
        <f t="shared" si="136"/>
        <v>1543.7195078815839</v>
      </c>
      <c r="R1434" s="17">
        <f t="shared" si="137"/>
        <v>0.63962883852727037</v>
      </c>
    </row>
    <row r="1435" spans="5:18" x14ac:dyDescent="0.2">
      <c r="E1435" s="26"/>
      <c r="F1435" t="s">
        <v>8219</v>
      </c>
      <c r="G1435" s="24">
        <v>97</v>
      </c>
      <c r="H1435" s="25">
        <f t="shared" si="132"/>
        <v>-97.425171624713954</v>
      </c>
      <c r="I1435" s="20">
        <f t="shared" si="133"/>
        <v>9491.6640661049696</v>
      </c>
      <c r="K1435" s="17">
        <f t="shared" si="134"/>
        <v>-0.11539177348282063</v>
      </c>
      <c r="L1435" s="26"/>
      <c r="M1435" t="s">
        <v>8221</v>
      </c>
      <c r="N1435" s="24">
        <v>57</v>
      </c>
      <c r="O1435" s="25">
        <f t="shared" si="135"/>
        <v>39.290196078431372</v>
      </c>
      <c r="P1435" s="20">
        <f t="shared" si="136"/>
        <v>1543.7195078815839</v>
      </c>
      <c r="R1435" s="17">
        <f t="shared" si="137"/>
        <v>0.63962883852727037</v>
      </c>
    </row>
    <row r="1436" spans="5:18" x14ac:dyDescent="0.2">
      <c r="E1436" s="26"/>
      <c r="F1436" t="s">
        <v>8219</v>
      </c>
      <c r="G1436" s="24">
        <v>97</v>
      </c>
      <c r="H1436" s="25">
        <f t="shared" si="132"/>
        <v>-97.425171624713954</v>
      </c>
      <c r="I1436" s="20">
        <f t="shared" si="133"/>
        <v>9491.6640661049696</v>
      </c>
      <c r="K1436" s="17">
        <f t="shared" si="134"/>
        <v>-0.11539177348282063</v>
      </c>
      <c r="L1436" s="26"/>
      <c r="M1436" t="s">
        <v>8221</v>
      </c>
      <c r="N1436" s="24">
        <v>59</v>
      </c>
      <c r="O1436" s="25">
        <f t="shared" si="135"/>
        <v>41.290196078431372</v>
      </c>
      <c r="P1436" s="20">
        <f t="shared" si="136"/>
        <v>1704.8802921953095</v>
      </c>
      <c r="R1436" s="17">
        <f t="shared" si="137"/>
        <v>0.67218804679644972</v>
      </c>
    </row>
    <row r="1437" spans="5:18" x14ac:dyDescent="0.2">
      <c r="E1437" s="26"/>
      <c r="F1437" t="s">
        <v>8219</v>
      </c>
      <c r="G1437" s="24">
        <v>97</v>
      </c>
      <c r="H1437" s="25">
        <f t="shared" si="132"/>
        <v>-97.425171624713954</v>
      </c>
      <c r="I1437" s="20">
        <f t="shared" si="133"/>
        <v>9491.6640661049696</v>
      </c>
      <c r="K1437" s="17">
        <f t="shared" si="134"/>
        <v>-0.11539177348282063</v>
      </c>
      <c r="L1437" s="26"/>
      <c r="M1437" t="s">
        <v>8221</v>
      </c>
      <c r="N1437" s="24">
        <v>60</v>
      </c>
      <c r="O1437" s="25">
        <f t="shared" si="135"/>
        <v>42.290196078431372</v>
      </c>
      <c r="P1437" s="20">
        <f t="shared" si="136"/>
        <v>1788.4606843521722</v>
      </c>
      <c r="R1437" s="17">
        <f t="shared" si="137"/>
        <v>0.68846765093103945</v>
      </c>
    </row>
    <row r="1438" spans="5:18" x14ac:dyDescent="0.2">
      <c r="E1438" s="26"/>
      <c r="F1438" t="s">
        <v>8219</v>
      </c>
      <c r="G1438" s="24">
        <v>97</v>
      </c>
      <c r="H1438" s="25">
        <f t="shared" si="132"/>
        <v>-97.425171624713954</v>
      </c>
      <c r="I1438" s="20">
        <f t="shared" si="133"/>
        <v>9491.6640661049696</v>
      </c>
      <c r="K1438" s="17">
        <f t="shared" si="134"/>
        <v>-0.11539177348282063</v>
      </c>
      <c r="L1438" s="26"/>
      <c r="M1438" t="s">
        <v>8221</v>
      </c>
      <c r="N1438" s="24">
        <v>60</v>
      </c>
      <c r="O1438" s="25">
        <f t="shared" si="135"/>
        <v>42.290196078431372</v>
      </c>
      <c r="P1438" s="20">
        <f t="shared" si="136"/>
        <v>1788.4606843521722</v>
      </c>
      <c r="R1438" s="17">
        <f t="shared" si="137"/>
        <v>0.68846765093103945</v>
      </c>
    </row>
    <row r="1439" spans="5:18" x14ac:dyDescent="0.2">
      <c r="E1439" s="26"/>
      <c r="F1439" t="s">
        <v>8219</v>
      </c>
      <c r="G1439" s="24">
        <v>97</v>
      </c>
      <c r="H1439" s="25">
        <f t="shared" si="132"/>
        <v>-97.425171624713954</v>
      </c>
      <c r="I1439" s="20">
        <f t="shared" si="133"/>
        <v>9491.6640661049696</v>
      </c>
      <c r="K1439" s="17">
        <f t="shared" si="134"/>
        <v>-0.11539177348282063</v>
      </c>
      <c r="L1439" s="26"/>
      <c r="M1439" t="s">
        <v>8221</v>
      </c>
      <c r="N1439" s="24">
        <v>66</v>
      </c>
      <c r="O1439" s="25">
        <f t="shared" si="135"/>
        <v>48.290196078431372</v>
      </c>
      <c r="P1439" s="20">
        <f t="shared" si="136"/>
        <v>2331.9430372933484</v>
      </c>
      <c r="R1439" s="17">
        <f t="shared" si="137"/>
        <v>0.78614527573857751</v>
      </c>
    </row>
    <row r="1440" spans="5:18" x14ac:dyDescent="0.2">
      <c r="E1440" s="26"/>
      <c r="F1440" t="s">
        <v>8219</v>
      </c>
      <c r="G1440" s="24">
        <v>97</v>
      </c>
      <c r="H1440" s="25">
        <f t="shared" si="132"/>
        <v>-97.425171624713954</v>
      </c>
      <c r="I1440" s="20">
        <f t="shared" si="133"/>
        <v>9491.6640661049696</v>
      </c>
      <c r="K1440" s="17">
        <f t="shared" si="134"/>
        <v>-0.11539177348282063</v>
      </c>
      <c r="L1440" s="26"/>
      <c r="M1440" t="s">
        <v>8221</v>
      </c>
      <c r="N1440" s="24">
        <v>67</v>
      </c>
      <c r="O1440" s="25">
        <f t="shared" si="135"/>
        <v>49.290196078431372</v>
      </c>
      <c r="P1440" s="20">
        <f t="shared" si="136"/>
        <v>2429.5234294502116</v>
      </c>
      <c r="R1440" s="17">
        <f t="shared" si="137"/>
        <v>0.80242487987316713</v>
      </c>
    </row>
    <row r="1441" spans="5:18" x14ac:dyDescent="0.2">
      <c r="E1441" s="26"/>
      <c r="F1441" t="s">
        <v>8219</v>
      </c>
      <c r="G1441" s="24">
        <v>98</v>
      </c>
      <c r="H1441" s="25">
        <f t="shared" si="132"/>
        <v>-96.425171624713954</v>
      </c>
      <c r="I1441" s="20">
        <f t="shared" si="133"/>
        <v>9297.8137228555406</v>
      </c>
      <c r="K1441" s="17">
        <f t="shared" si="134"/>
        <v>-0.11420735911065699</v>
      </c>
      <c r="L1441" s="26"/>
      <c r="M1441" t="s">
        <v>8221</v>
      </c>
      <c r="N1441" s="24">
        <v>68</v>
      </c>
      <c r="O1441" s="25">
        <f t="shared" si="135"/>
        <v>50.290196078431372</v>
      </c>
      <c r="P1441" s="20">
        <f t="shared" si="136"/>
        <v>2529.1038216070742</v>
      </c>
      <c r="R1441" s="17">
        <f t="shared" si="137"/>
        <v>0.81870448400775686</v>
      </c>
    </row>
    <row r="1442" spans="5:18" x14ac:dyDescent="0.2">
      <c r="E1442" s="26"/>
      <c r="F1442" t="s">
        <v>8219</v>
      </c>
      <c r="G1442" s="24">
        <v>98</v>
      </c>
      <c r="H1442" s="25">
        <f t="shared" si="132"/>
        <v>-96.425171624713954</v>
      </c>
      <c r="I1442" s="20">
        <f t="shared" si="133"/>
        <v>9297.8137228555406</v>
      </c>
      <c r="K1442" s="17">
        <f t="shared" si="134"/>
        <v>-0.11420735911065699</v>
      </c>
      <c r="L1442" s="26"/>
      <c r="M1442" t="s">
        <v>8221</v>
      </c>
      <c r="N1442" s="24">
        <v>70</v>
      </c>
      <c r="O1442" s="25">
        <f t="shared" si="135"/>
        <v>52.290196078431372</v>
      </c>
      <c r="P1442" s="20">
        <f t="shared" si="136"/>
        <v>2734.2646059207996</v>
      </c>
      <c r="R1442" s="17">
        <f t="shared" si="137"/>
        <v>0.85126369227693621</v>
      </c>
    </row>
    <row r="1443" spans="5:18" x14ac:dyDescent="0.2">
      <c r="E1443" s="26"/>
      <c r="F1443" t="s">
        <v>8219</v>
      </c>
      <c r="G1443" s="24">
        <v>98</v>
      </c>
      <c r="H1443" s="25">
        <f t="shared" si="132"/>
        <v>-96.425171624713954</v>
      </c>
      <c r="I1443" s="20">
        <f t="shared" si="133"/>
        <v>9297.8137228555406</v>
      </c>
      <c r="K1443" s="17">
        <f t="shared" si="134"/>
        <v>-0.11420735911065699</v>
      </c>
      <c r="L1443" s="26"/>
      <c r="M1443" t="s">
        <v>8221</v>
      </c>
      <c r="N1443" s="24">
        <v>70</v>
      </c>
      <c r="O1443" s="25">
        <f t="shared" si="135"/>
        <v>52.290196078431372</v>
      </c>
      <c r="P1443" s="20">
        <f t="shared" si="136"/>
        <v>2734.2646059207996</v>
      </c>
      <c r="R1443" s="17">
        <f t="shared" si="137"/>
        <v>0.85126369227693621</v>
      </c>
    </row>
    <row r="1444" spans="5:18" x14ac:dyDescent="0.2">
      <c r="E1444" s="26"/>
      <c r="F1444" t="s">
        <v>8219</v>
      </c>
      <c r="G1444" s="24">
        <v>98</v>
      </c>
      <c r="H1444" s="25">
        <f t="shared" si="132"/>
        <v>-96.425171624713954</v>
      </c>
      <c r="I1444" s="20">
        <f t="shared" si="133"/>
        <v>9297.8137228555406</v>
      </c>
      <c r="K1444" s="17">
        <f t="shared" si="134"/>
        <v>-0.11420735911065699</v>
      </c>
      <c r="L1444" s="26"/>
      <c r="M1444" t="s">
        <v>8221</v>
      </c>
      <c r="N1444" s="24">
        <v>72</v>
      </c>
      <c r="O1444" s="25">
        <f t="shared" si="135"/>
        <v>54.290196078431372</v>
      </c>
      <c r="P1444" s="20">
        <f t="shared" si="136"/>
        <v>2947.4253902345249</v>
      </c>
      <c r="R1444" s="17">
        <f t="shared" si="137"/>
        <v>0.88382290054611556</v>
      </c>
    </row>
    <row r="1445" spans="5:18" x14ac:dyDescent="0.2">
      <c r="E1445" s="26"/>
      <c r="F1445" t="s">
        <v>8219</v>
      </c>
      <c r="G1445" s="24">
        <v>98</v>
      </c>
      <c r="H1445" s="25">
        <f t="shared" si="132"/>
        <v>-96.425171624713954</v>
      </c>
      <c r="I1445" s="20">
        <f t="shared" si="133"/>
        <v>9297.8137228555406</v>
      </c>
      <c r="K1445" s="17">
        <f t="shared" si="134"/>
        <v>-0.11420735911065699</v>
      </c>
      <c r="L1445" s="26"/>
      <c r="M1445" t="s">
        <v>8221</v>
      </c>
      <c r="N1445" s="24">
        <v>72</v>
      </c>
      <c r="O1445" s="25">
        <f t="shared" si="135"/>
        <v>54.290196078431372</v>
      </c>
      <c r="P1445" s="20">
        <f t="shared" si="136"/>
        <v>2947.4253902345249</v>
      </c>
      <c r="R1445" s="17">
        <f t="shared" si="137"/>
        <v>0.88382290054611556</v>
      </c>
    </row>
    <row r="1446" spans="5:18" x14ac:dyDescent="0.2">
      <c r="E1446" s="26"/>
      <c r="F1446" t="s">
        <v>8219</v>
      </c>
      <c r="G1446" s="24">
        <v>98</v>
      </c>
      <c r="H1446" s="25">
        <f t="shared" si="132"/>
        <v>-96.425171624713954</v>
      </c>
      <c r="I1446" s="20">
        <f t="shared" si="133"/>
        <v>9297.8137228555406</v>
      </c>
      <c r="K1446" s="17">
        <f t="shared" si="134"/>
        <v>-0.11420735911065699</v>
      </c>
      <c r="L1446" s="26"/>
      <c r="M1446" t="s">
        <v>8221</v>
      </c>
      <c r="N1446" s="24">
        <v>73</v>
      </c>
      <c r="O1446" s="25">
        <f t="shared" si="135"/>
        <v>55.290196078431372</v>
      </c>
      <c r="P1446" s="20">
        <f t="shared" si="136"/>
        <v>3057.005782391388</v>
      </c>
      <c r="R1446" s="17">
        <f t="shared" si="137"/>
        <v>0.90010250468070518</v>
      </c>
    </row>
    <row r="1447" spans="5:18" x14ac:dyDescent="0.2">
      <c r="E1447" s="26"/>
      <c r="F1447" t="s">
        <v>8219</v>
      </c>
      <c r="G1447" s="24">
        <v>99</v>
      </c>
      <c r="H1447" s="25">
        <f t="shared" si="132"/>
        <v>-95.425171624713954</v>
      </c>
      <c r="I1447" s="20">
        <f t="shared" si="133"/>
        <v>9105.9633796061134</v>
      </c>
      <c r="K1447" s="17">
        <f t="shared" si="134"/>
        <v>-0.11302294473849335</v>
      </c>
      <c r="L1447" s="26"/>
      <c r="M1447" t="s">
        <v>8221</v>
      </c>
      <c r="N1447" s="24">
        <v>75</v>
      </c>
      <c r="O1447" s="25">
        <f t="shared" si="135"/>
        <v>57.290196078431372</v>
      </c>
      <c r="P1447" s="20">
        <f t="shared" si="136"/>
        <v>3282.1665667051134</v>
      </c>
      <c r="R1447" s="17">
        <f t="shared" si="137"/>
        <v>0.93266171294988454</v>
      </c>
    </row>
    <row r="1448" spans="5:18" x14ac:dyDescent="0.2">
      <c r="E1448" s="26"/>
      <c r="F1448" t="s">
        <v>8219</v>
      </c>
      <c r="G1448" s="24">
        <v>99</v>
      </c>
      <c r="H1448" s="25">
        <f t="shared" si="132"/>
        <v>-95.425171624713954</v>
      </c>
      <c r="I1448" s="20">
        <f t="shared" si="133"/>
        <v>9105.9633796061134</v>
      </c>
      <c r="K1448" s="17">
        <f t="shared" si="134"/>
        <v>-0.11302294473849335</v>
      </c>
      <c r="L1448" s="26"/>
      <c r="M1448" t="s">
        <v>8221</v>
      </c>
      <c r="N1448" s="24">
        <v>76</v>
      </c>
      <c r="O1448" s="25">
        <f t="shared" si="135"/>
        <v>58.290196078431372</v>
      </c>
      <c r="P1448" s="20">
        <f t="shared" si="136"/>
        <v>3397.7469588619761</v>
      </c>
      <c r="R1448" s="17">
        <f t="shared" si="137"/>
        <v>0.94894131708447427</v>
      </c>
    </row>
    <row r="1449" spans="5:18" x14ac:dyDescent="0.2">
      <c r="E1449" s="26"/>
      <c r="F1449" t="s">
        <v>8219</v>
      </c>
      <c r="G1449" s="24">
        <v>99</v>
      </c>
      <c r="H1449" s="25">
        <f t="shared" si="132"/>
        <v>-95.425171624713954</v>
      </c>
      <c r="I1449" s="20">
        <f t="shared" si="133"/>
        <v>9105.9633796061134</v>
      </c>
      <c r="K1449" s="17">
        <f t="shared" si="134"/>
        <v>-0.11302294473849335</v>
      </c>
      <c r="L1449" s="26"/>
      <c r="M1449" t="s">
        <v>8221</v>
      </c>
      <c r="N1449" s="24">
        <v>76</v>
      </c>
      <c r="O1449" s="25">
        <f t="shared" si="135"/>
        <v>58.290196078431372</v>
      </c>
      <c r="P1449" s="20">
        <f t="shared" si="136"/>
        <v>3397.7469588619761</v>
      </c>
      <c r="R1449" s="17">
        <f t="shared" si="137"/>
        <v>0.94894131708447427</v>
      </c>
    </row>
    <row r="1450" spans="5:18" x14ac:dyDescent="0.2">
      <c r="E1450" s="26"/>
      <c r="F1450" t="s">
        <v>8219</v>
      </c>
      <c r="G1450" s="24">
        <v>99</v>
      </c>
      <c r="H1450" s="25">
        <f t="shared" si="132"/>
        <v>-95.425171624713954</v>
      </c>
      <c r="I1450" s="20">
        <f t="shared" si="133"/>
        <v>9105.9633796061134</v>
      </c>
      <c r="K1450" s="17">
        <f t="shared" si="134"/>
        <v>-0.11302294473849335</v>
      </c>
      <c r="L1450" s="26"/>
      <c r="M1450" t="s">
        <v>8221</v>
      </c>
      <c r="N1450" s="24">
        <v>76</v>
      </c>
      <c r="O1450" s="25">
        <f t="shared" si="135"/>
        <v>58.290196078431372</v>
      </c>
      <c r="P1450" s="20">
        <f t="shared" si="136"/>
        <v>3397.7469588619761</v>
      </c>
      <c r="R1450" s="17">
        <f t="shared" si="137"/>
        <v>0.94894131708447427</v>
      </c>
    </row>
    <row r="1451" spans="5:18" x14ac:dyDescent="0.2">
      <c r="E1451" s="26"/>
      <c r="F1451" t="s">
        <v>8219</v>
      </c>
      <c r="G1451" s="24">
        <v>99</v>
      </c>
      <c r="H1451" s="25">
        <f t="shared" si="132"/>
        <v>-95.425171624713954</v>
      </c>
      <c r="I1451" s="20">
        <f t="shared" si="133"/>
        <v>9105.9633796061134</v>
      </c>
      <c r="K1451" s="17">
        <f t="shared" si="134"/>
        <v>-0.11302294473849335</v>
      </c>
      <c r="L1451" s="26"/>
      <c r="M1451" t="s">
        <v>8221</v>
      </c>
      <c r="N1451" s="24">
        <v>79</v>
      </c>
      <c r="O1451" s="25">
        <f t="shared" si="135"/>
        <v>61.290196078431372</v>
      </c>
      <c r="P1451" s="20">
        <f t="shared" si="136"/>
        <v>3756.4881353325641</v>
      </c>
      <c r="R1451" s="17">
        <f t="shared" si="137"/>
        <v>0.99778012948824324</v>
      </c>
    </row>
    <row r="1452" spans="5:18" x14ac:dyDescent="0.2">
      <c r="E1452" s="26"/>
      <c r="F1452" t="s">
        <v>8219</v>
      </c>
      <c r="G1452" s="24">
        <v>99</v>
      </c>
      <c r="H1452" s="25">
        <f t="shared" si="132"/>
        <v>-95.425171624713954</v>
      </c>
      <c r="I1452" s="20">
        <f t="shared" si="133"/>
        <v>9105.9633796061134</v>
      </c>
      <c r="K1452" s="17">
        <f t="shared" si="134"/>
        <v>-0.11302294473849335</v>
      </c>
      <c r="L1452" s="26"/>
      <c r="M1452" t="s">
        <v>8221</v>
      </c>
      <c r="N1452" s="24">
        <v>81</v>
      </c>
      <c r="O1452" s="25">
        <f t="shared" si="135"/>
        <v>63.290196078431372</v>
      </c>
      <c r="P1452" s="20">
        <f t="shared" si="136"/>
        <v>4005.6489196462899</v>
      </c>
      <c r="R1452" s="17">
        <f t="shared" si="137"/>
        <v>1.0303393377574226</v>
      </c>
    </row>
    <row r="1453" spans="5:18" x14ac:dyDescent="0.2">
      <c r="E1453" s="26"/>
      <c r="F1453" t="s">
        <v>8219</v>
      </c>
      <c r="G1453" s="24">
        <v>99</v>
      </c>
      <c r="H1453" s="25">
        <f t="shared" si="132"/>
        <v>-95.425171624713954</v>
      </c>
      <c r="I1453" s="20">
        <f t="shared" si="133"/>
        <v>9105.9633796061134</v>
      </c>
      <c r="K1453" s="17">
        <f t="shared" si="134"/>
        <v>-0.11302294473849335</v>
      </c>
      <c r="L1453" s="26"/>
      <c r="M1453" t="s">
        <v>8221</v>
      </c>
      <c r="N1453" s="24">
        <v>81</v>
      </c>
      <c r="O1453" s="25">
        <f t="shared" si="135"/>
        <v>63.290196078431372</v>
      </c>
      <c r="P1453" s="20">
        <f t="shared" si="136"/>
        <v>4005.6489196462899</v>
      </c>
      <c r="R1453" s="17">
        <f t="shared" si="137"/>
        <v>1.0303393377574226</v>
      </c>
    </row>
    <row r="1454" spans="5:18" x14ac:dyDescent="0.2">
      <c r="E1454" s="26"/>
      <c r="F1454" t="s">
        <v>8219</v>
      </c>
      <c r="G1454" s="24">
        <v>100</v>
      </c>
      <c r="H1454" s="25">
        <f t="shared" si="132"/>
        <v>-94.425171624713954</v>
      </c>
      <c r="I1454" s="20">
        <f t="shared" si="133"/>
        <v>8916.1130363566845</v>
      </c>
      <c r="K1454" s="17">
        <f t="shared" si="134"/>
        <v>-0.11183853036632971</v>
      </c>
      <c r="L1454" s="26"/>
      <c r="M1454" t="s">
        <v>8221</v>
      </c>
      <c r="N1454" s="24">
        <v>83</v>
      </c>
      <c r="O1454" s="25">
        <f t="shared" si="135"/>
        <v>65.290196078431364</v>
      </c>
      <c r="P1454" s="20">
        <f t="shared" si="136"/>
        <v>4262.8097039600143</v>
      </c>
      <c r="R1454" s="17">
        <f t="shared" si="137"/>
        <v>1.0628985460266018</v>
      </c>
    </row>
    <row r="1455" spans="5:18" x14ac:dyDescent="0.2">
      <c r="E1455" s="26"/>
      <c r="F1455" t="s">
        <v>8219</v>
      </c>
      <c r="G1455" s="24">
        <v>100</v>
      </c>
      <c r="H1455" s="25">
        <f t="shared" si="132"/>
        <v>-94.425171624713954</v>
      </c>
      <c r="I1455" s="20">
        <f t="shared" si="133"/>
        <v>8916.1130363566845</v>
      </c>
      <c r="K1455" s="17">
        <f t="shared" si="134"/>
        <v>-0.11183853036632971</v>
      </c>
      <c r="L1455" s="26"/>
      <c r="M1455" t="s">
        <v>8221</v>
      </c>
      <c r="N1455" s="24">
        <v>84</v>
      </c>
      <c r="O1455" s="25">
        <f t="shared" si="135"/>
        <v>66.290196078431364</v>
      </c>
      <c r="P1455" s="20">
        <f t="shared" si="136"/>
        <v>4394.3900961168774</v>
      </c>
      <c r="R1455" s="17">
        <f t="shared" si="137"/>
        <v>1.0791781501611915</v>
      </c>
    </row>
    <row r="1456" spans="5:18" x14ac:dyDescent="0.2">
      <c r="E1456" s="26"/>
      <c r="F1456" t="s">
        <v>8219</v>
      </c>
      <c r="G1456" s="24">
        <v>100</v>
      </c>
      <c r="H1456" s="25">
        <f t="shared" si="132"/>
        <v>-94.425171624713954</v>
      </c>
      <c r="I1456" s="20">
        <f t="shared" si="133"/>
        <v>8916.1130363566845</v>
      </c>
      <c r="K1456" s="17">
        <f t="shared" si="134"/>
        <v>-0.11183853036632971</v>
      </c>
      <c r="L1456" s="26"/>
      <c r="M1456" t="s">
        <v>8221</v>
      </c>
      <c r="N1456" s="24">
        <v>84</v>
      </c>
      <c r="O1456" s="25">
        <f t="shared" si="135"/>
        <v>66.290196078431364</v>
      </c>
      <c r="P1456" s="20">
        <f t="shared" si="136"/>
        <v>4394.3900961168774</v>
      </c>
      <c r="R1456" s="17">
        <f t="shared" si="137"/>
        <v>1.0791781501611915</v>
      </c>
    </row>
    <row r="1457" spans="5:18" x14ac:dyDescent="0.2">
      <c r="E1457" s="26"/>
      <c r="F1457" t="s">
        <v>8219</v>
      </c>
      <c r="G1457" s="24">
        <v>100</v>
      </c>
      <c r="H1457" s="25">
        <f t="shared" si="132"/>
        <v>-94.425171624713954</v>
      </c>
      <c r="I1457" s="20">
        <f t="shared" si="133"/>
        <v>8916.1130363566845</v>
      </c>
      <c r="K1457" s="17">
        <f t="shared" si="134"/>
        <v>-0.11183853036632971</v>
      </c>
      <c r="L1457" s="26"/>
      <c r="M1457" t="s">
        <v>8221</v>
      </c>
      <c r="N1457" s="24">
        <v>84</v>
      </c>
      <c r="O1457" s="25">
        <f t="shared" si="135"/>
        <v>66.290196078431364</v>
      </c>
      <c r="P1457" s="20">
        <f t="shared" si="136"/>
        <v>4394.3900961168774</v>
      </c>
      <c r="R1457" s="17">
        <f t="shared" si="137"/>
        <v>1.0791781501611915</v>
      </c>
    </row>
    <row r="1458" spans="5:18" x14ac:dyDescent="0.2">
      <c r="E1458" s="26"/>
      <c r="F1458" t="s">
        <v>8219</v>
      </c>
      <c r="G1458" s="24">
        <v>100</v>
      </c>
      <c r="H1458" s="25">
        <f t="shared" si="132"/>
        <v>-94.425171624713954</v>
      </c>
      <c r="I1458" s="20">
        <f t="shared" si="133"/>
        <v>8916.1130363566845</v>
      </c>
      <c r="K1458" s="17">
        <f t="shared" si="134"/>
        <v>-0.11183853036632971</v>
      </c>
      <c r="L1458" s="26"/>
      <c r="M1458" t="s">
        <v>8221</v>
      </c>
      <c r="N1458" s="24">
        <v>85</v>
      </c>
      <c r="O1458" s="25">
        <f t="shared" si="135"/>
        <v>67.290196078431364</v>
      </c>
      <c r="P1458" s="20">
        <f t="shared" si="136"/>
        <v>4527.9704882737396</v>
      </c>
      <c r="R1458" s="17">
        <f t="shared" si="137"/>
        <v>1.0954577542957813</v>
      </c>
    </row>
    <row r="1459" spans="5:18" x14ac:dyDescent="0.2">
      <c r="E1459" s="26"/>
      <c r="F1459" t="s">
        <v>8219</v>
      </c>
      <c r="G1459" s="24">
        <v>100</v>
      </c>
      <c r="H1459" s="25">
        <f t="shared" si="132"/>
        <v>-94.425171624713954</v>
      </c>
      <c r="I1459" s="20">
        <f t="shared" si="133"/>
        <v>8916.1130363566845</v>
      </c>
      <c r="K1459" s="17">
        <f t="shared" si="134"/>
        <v>-0.11183853036632971</v>
      </c>
      <c r="L1459" s="26"/>
      <c r="M1459" t="s">
        <v>8221</v>
      </c>
      <c r="N1459" s="24">
        <v>86</v>
      </c>
      <c r="O1459" s="25">
        <f t="shared" si="135"/>
        <v>68.290196078431364</v>
      </c>
      <c r="P1459" s="20">
        <f t="shared" si="136"/>
        <v>4663.5508804306028</v>
      </c>
      <c r="R1459" s="17">
        <f t="shared" si="137"/>
        <v>1.1117373584303709</v>
      </c>
    </row>
    <row r="1460" spans="5:18" x14ac:dyDescent="0.2">
      <c r="E1460" s="26"/>
      <c r="F1460" t="s">
        <v>8219</v>
      </c>
      <c r="G1460" s="24">
        <v>100</v>
      </c>
      <c r="H1460" s="25">
        <f t="shared" si="132"/>
        <v>-94.425171624713954</v>
      </c>
      <c r="I1460" s="20">
        <f t="shared" si="133"/>
        <v>8916.1130363566845</v>
      </c>
      <c r="K1460" s="17">
        <f t="shared" si="134"/>
        <v>-0.11183853036632971</v>
      </c>
      <c r="L1460" s="26"/>
      <c r="M1460" t="s">
        <v>8221</v>
      </c>
      <c r="N1460" s="24">
        <v>89</v>
      </c>
      <c r="O1460" s="25">
        <f t="shared" si="135"/>
        <v>71.290196078431364</v>
      </c>
      <c r="P1460" s="20">
        <f t="shared" si="136"/>
        <v>5082.2920569011903</v>
      </c>
      <c r="R1460" s="17">
        <f t="shared" si="137"/>
        <v>1.16057617083414</v>
      </c>
    </row>
    <row r="1461" spans="5:18" x14ac:dyDescent="0.2">
      <c r="E1461" s="26"/>
      <c r="F1461" t="s">
        <v>8219</v>
      </c>
      <c r="G1461" s="24">
        <v>100</v>
      </c>
      <c r="H1461" s="25">
        <f t="shared" si="132"/>
        <v>-94.425171624713954</v>
      </c>
      <c r="I1461" s="20">
        <f t="shared" si="133"/>
        <v>8916.1130363566845</v>
      </c>
      <c r="K1461" s="17">
        <f t="shared" si="134"/>
        <v>-0.11183853036632971</v>
      </c>
      <c r="L1461" s="26"/>
      <c r="M1461" t="s">
        <v>8221</v>
      </c>
      <c r="N1461" s="24">
        <v>90</v>
      </c>
      <c r="O1461" s="25">
        <f t="shared" si="135"/>
        <v>72.290196078431364</v>
      </c>
      <c r="P1461" s="20">
        <f t="shared" si="136"/>
        <v>5225.8724490580535</v>
      </c>
      <c r="R1461" s="17">
        <f t="shared" si="137"/>
        <v>1.1768557749687296</v>
      </c>
    </row>
    <row r="1462" spans="5:18" x14ac:dyDescent="0.2">
      <c r="E1462" s="26"/>
      <c r="F1462" t="s">
        <v>8219</v>
      </c>
      <c r="G1462" s="24">
        <v>101</v>
      </c>
      <c r="H1462" s="25">
        <f t="shared" si="132"/>
        <v>-93.425171624713954</v>
      </c>
      <c r="I1462" s="20">
        <f t="shared" si="133"/>
        <v>8728.2626931072573</v>
      </c>
      <c r="K1462" s="17">
        <f t="shared" si="134"/>
        <v>-0.11065411599416607</v>
      </c>
      <c r="L1462" s="26"/>
      <c r="M1462" t="s">
        <v>8221</v>
      </c>
      <c r="N1462" s="24">
        <v>91</v>
      </c>
      <c r="O1462" s="25">
        <f t="shared" si="135"/>
        <v>73.290196078431364</v>
      </c>
      <c r="P1462" s="20">
        <f t="shared" si="136"/>
        <v>5371.4528412149166</v>
      </c>
      <c r="R1462" s="17">
        <f t="shared" si="137"/>
        <v>1.1931353791033192</v>
      </c>
    </row>
    <row r="1463" spans="5:18" x14ac:dyDescent="0.2">
      <c r="E1463" s="26"/>
      <c r="F1463" t="s">
        <v>8219</v>
      </c>
      <c r="G1463" s="24">
        <v>101</v>
      </c>
      <c r="H1463" s="25">
        <f t="shared" si="132"/>
        <v>-93.425171624713954</v>
      </c>
      <c r="I1463" s="20">
        <f t="shared" si="133"/>
        <v>8728.2626931072573</v>
      </c>
      <c r="K1463" s="17">
        <f t="shared" si="134"/>
        <v>-0.11065411599416607</v>
      </c>
      <c r="L1463" s="26"/>
      <c r="M1463" t="s">
        <v>8221</v>
      </c>
      <c r="N1463" s="24">
        <v>92</v>
      </c>
      <c r="O1463" s="25">
        <f t="shared" si="135"/>
        <v>74.290196078431364</v>
      </c>
      <c r="P1463" s="20">
        <f t="shared" si="136"/>
        <v>5519.0332333717788</v>
      </c>
      <c r="R1463" s="17">
        <f t="shared" si="137"/>
        <v>1.2094149832379089</v>
      </c>
    </row>
    <row r="1464" spans="5:18" x14ac:dyDescent="0.2">
      <c r="E1464" s="26"/>
      <c r="F1464" t="s">
        <v>8219</v>
      </c>
      <c r="G1464" s="24">
        <v>101</v>
      </c>
      <c r="H1464" s="25">
        <f t="shared" si="132"/>
        <v>-93.425171624713954</v>
      </c>
      <c r="I1464" s="20">
        <f t="shared" si="133"/>
        <v>8728.2626931072573</v>
      </c>
      <c r="K1464" s="17">
        <f t="shared" si="134"/>
        <v>-0.11065411599416607</v>
      </c>
      <c r="L1464" s="26"/>
      <c r="M1464" t="s">
        <v>8221</v>
      </c>
      <c r="N1464" s="24">
        <v>92</v>
      </c>
      <c r="O1464" s="25">
        <f t="shared" si="135"/>
        <v>74.290196078431364</v>
      </c>
      <c r="P1464" s="20">
        <f t="shared" si="136"/>
        <v>5519.0332333717788</v>
      </c>
      <c r="R1464" s="17">
        <f t="shared" si="137"/>
        <v>1.2094149832379089</v>
      </c>
    </row>
    <row r="1465" spans="5:18" x14ac:dyDescent="0.2">
      <c r="E1465" s="26"/>
      <c r="F1465" t="s">
        <v>8219</v>
      </c>
      <c r="G1465" s="24">
        <v>101</v>
      </c>
      <c r="H1465" s="25">
        <f t="shared" si="132"/>
        <v>-93.425171624713954</v>
      </c>
      <c r="I1465" s="20">
        <f t="shared" si="133"/>
        <v>8728.2626931072573</v>
      </c>
      <c r="K1465" s="17">
        <f t="shared" si="134"/>
        <v>-0.11065411599416607</v>
      </c>
      <c r="L1465" s="26"/>
      <c r="M1465" t="s">
        <v>8221</v>
      </c>
      <c r="N1465" s="24">
        <v>93</v>
      </c>
      <c r="O1465" s="25">
        <f t="shared" si="135"/>
        <v>75.290196078431364</v>
      </c>
      <c r="P1465" s="20">
        <f t="shared" si="136"/>
        <v>5668.6136255286419</v>
      </c>
      <c r="R1465" s="17">
        <f t="shared" si="137"/>
        <v>1.2256945873724987</v>
      </c>
    </row>
    <row r="1466" spans="5:18" x14ac:dyDescent="0.2">
      <c r="E1466" s="26"/>
      <c r="F1466" t="s">
        <v>8219</v>
      </c>
      <c r="G1466" s="24">
        <v>102</v>
      </c>
      <c r="H1466" s="25">
        <f t="shared" si="132"/>
        <v>-92.425171624713954</v>
      </c>
      <c r="I1466" s="20">
        <f t="shared" si="133"/>
        <v>8542.4123498578301</v>
      </c>
      <c r="K1466" s="17">
        <f t="shared" si="134"/>
        <v>-0.10946970162200242</v>
      </c>
      <c r="L1466" s="26"/>
      <c r="M1466" t="s">
        <v>8221</v>
      </c>
      <c r="N1466" s="24">
        <v>94</v>
      </c>
      <c r="O1466" s="25">
        <f t="shared" si="135"/>
        <v>76.290196078431364</v>
      </c>
      <c r="P1466" s="20">
        <f t="shared" si="136"/>
        <v>5820.1940176855041</v>
      </c>
      <c r="R1466" s="17">
        <f t="shared" si="137"/>
        <v>1.2419741915070883</v>
      </c>
    </row>
    <row r="1467" spans="5:18" x14ac:dyDescent="0.2">
      <c r="E1467" s="26"/>
      <c r="F1467" t="s">
        <v>8219</v>
      </c>
      <c r="G1467" s="24">
        <v>102</v>
      </c>
      <c r="H1467" s="25">
        <f t="shared" si="132"/>
        <v>-92.425171624713954</v>
      </c>
      <c r="I1467" s="20">
        <f t="shared" si="133"/>
        <v>8542.4123498578301</v>
      </c>
      <c r="K1467" s="17">
        <f t="shared" si="134"/>
        <v>-0.10946970162200242</v>
      </c>
      <c r="L1467" s="26"/>
      <c r="M1467" t="s">
        <v>8221</v>
      </c>
      <c r="N1467" s="24">
        <v>94</v>
      </c>
      <c r="O1467" s="25">
        <f t="shared" si="135"/>
        <v>76.290196078431364</v>
      </c>
      <c r="P1467" s="20">
        <f t="shared" si="136"/>
        <v>5820.1940176855041</v>
      </c>
      <c r="R1467" s="17">
        <f t="shared" si="137"/>
        <v>1.2419741915070883</v>
      </c>
    </row>
    <row r="1468" spans="5:18" x14ac:dyDescent="0.2">
      <c r="E1468" s="26"/>
      <c r="F1468" t="s">
        <v>8219</v>
      </c>
      <c r="G1468" s="24">
        <v>102</v>
      </c>
      <c r="H1468" s="25">
        <f t="shared" si="132"/>
        <v>-92.425171624713954</v>
      </c>
      <c r="I1468" s="20">
        <f t="shared" si="133"/>
        <v>8542.4123498578301</v>
      </c>
      <c r="K1468" s="17">
        <f t="shared" si="134"/>
        <v>-0.10946970162200242</v>
      </c>
      <c r="L1468" s="26"/>
      <c r="M1468" t="s">
        <v>8221</v>
      </c>
      <c r="N1468" s="24">
        <v>94</v>
      </c>
      <c r="O1468" s="25">
        <f t="shared" si="135"/>
        <v>76.290196078431364</v>
      </c>
      <c r="P1468" s="20">
        <f t="shared" si="136"/>
        <v>5820.1940176855041</v>
      </c>
      <c r="R1468" s="17">
        <f t="shared" si="137"/>
        <v>1.2419741915070883</v>
      </c>
    </row>
    <row r="1469" spans="5:18" x14ac:dyDescent="0.2">
      <c r="E1469" s="26"/>
      <c r="F1469" t="s">
        <v>8219</v>
      </c>
      <c r="G1469" s="24">
        <v>102</v>
      </c>
      <c r="H1469" s="25">
        <f t="shared" si="132"/>
        <v>-92.425171624713954</v>
      </c>
      <c r="I1469" s="20">
        <f t="shared" si="133"/>
        <v>8542.4123498578301</v>
      </c>
      <c r="K1469" s="17">
        <f t="shared" si="134"/>
        <v>-0.10946970162200242</v>
      </c>
      <c r="L1469" s="26"/>
      <c r="M1469" t="s">
        <v>8221</v>
      </c>
      <c r="N1469" s="24">
        <v>95</v>
      </c>
      <c r="O1469" s="25">
        <f t="shared" si="135"/>
        <v>77.290196078431364</v>
      </c>
      <c r="P1469" s="20">
        <f t="shared" si="136"/>
        <v>5973.7744098423673</v>
      </c>
      <c r="R1469" s="17">
        <f t="shared" si="137"/>
        <v>1.2582537956416779</v>
      </c>
    </row>
    <row r="1470" spans="5:18" x14ac:dyDescent="0.2">
      <c r="E1470" s="26"/>
      <c r="F1470" t="s">
        <v>8219</v>
      </c>
      <c r="G1470" s="24">
        <v>102</v>
      </c>
      <c r="H1470" s="25">
        <f t="shared" si="132"/>
        <v>-92.425171624713954</v>
      </c>
      <c r="I1470" s="20">
        <f t="shared" si="133"/>
        <v>8542.4123498578301</v>
      </c>
      <c r="K1470" s="17">
        <f t="shared" si="134"/>
        <v>-0.10946970162200242</v>
      </c>
      <c r="L1470" s="26"/>
      <c r="M1470" t="s">
        <v>8221</v>
      </c>
      <c r="N1470" s="24">
        <v>96</v>
      </c>
      <c r="O1470" s="25">
        <f t="shared" si="135"/>
        <v>78.290196078431364</v>
      </c>
      <c r="P1470" s="20">
        <f t="shared" si="136"/>
        <v>6129.3548019992295</v>
      </c>
      <c r="R1470" s="17">
        <f t="shared" si="137"/>
        <v>1.2745333997762676</v>
      </c>
    </row>
    <row r="1471" spans="5:18" x14ac:dyDescent="0.2">
      <c r="E1471" s="26"/>
      <c r="F1471" t="s">
        <v>8219</v>
      </c>
      <c r="G1471" s="24">
        <v>103</v>
      </c>
      <c r="H1471" s="25">
        <f t="shared" si="132"/>
        <v>-91.425171624713954</v>
      </c>
      <c r="I1471" s="20">
        <f t="shared" si="133"/>
        <v>8358.5620066084011</v>
      </c>
      <c r="K1471" s="17">
        <f t="shared" si="134"/>
        <v>-0.10828528724983878</v>
      </c>
      <c r="L1471" s="26"/>
      <c r="M1471" t="s">
        <v>8221</v>
      </c>
      <c r="N1471" s="24">
        <v>96</v>
      </c>
      <c r="O1471" s="25">
        <f t="shared" si="135"/>
        <v>78.290196078431364</v>
      </c>
      <c r="P1471" s="20">
        <f t="shared" si="136"/>
        <v>6129.3548019992295</v>
      </c>
      <c r="R1471" s="17">
        <f t="shared" si="137"/>
        <v>1.2745333997762676</v>
      </c>
    </row>
    <row r="1472" spans="5:18" x14ac:dyDescent="0.2">
      <c r="E1472" s="26"/>
      <c r="F1472" t="s">
        <v>8219</v>
      </c>
      <c r="G1472" s="24">
        <v>103</v>
      </c>
      <c r="H1472" s="25">
        <f t="shared" si="132"/>
        <v>-91.425171624713954</v>
      </c>
      <c r="I1472" s="20">
        <f t="shared" si="133"/>
        <v>8358.5620066084011</v>
      </c>
      <c r="K1472" s="17">
        <f t="shared" si="134"/>
        <v>-0.10828528724983878</v>
      </c>
      <c r="L1472" s="26"/>
      <c r="M1472" t="s">
        <v>8221</v>
      </c>
      <c r="N1472" s="24">
        <v>96</v>
      </c>
      <c r="O1472" s="25">
        <f t="shared" si="135"/>
        <v>78.290196078431364</v>
      </c>
      <c r="P1472" s="20">
        <f t="shared" si="136"/>
        <v>6129.3548019992295</v>
      </c>
      <c r="R1472" s="17">
        <f t="shared" si="137"/>
        <v>1.2745333997762676</v>
      </c>
    </row>
    <row r="1473" spans="5:18" x14ac:dyDescent="0.2">
      <c r="E1473" s="26"/>
      <c r="F1473" t="s">
        <v>8219</v>
      </c>
      <c r="G1473" s="24">
        <v>103</v>
      </c>
      <c r="H1473" s="25">
        <f t="shared" si="132"/>
        <v>-91.425171624713954</v>
      </c>
      <c r="I1473" s="20">
        <f t="shared" si="133"/>
        <v>8358.5620066084011</v>
      </c>
      <c r="K1473" s="17">
        <f t="shared" si="134"/>
        <v>-0.10828528724983878</v>
      </c>
      <c r="L1473" s="26"/>
      <c r="M1473" t="s">
        <v>8221</v>
      </c>
      <c r="N1473" s="24">
        <v>96</v>
      </c>
      <c r="O1473" s="25">
        <f t="shared" si="135"/>
        <v>78.290196078431364</v>
      </c>
      <c r="P1473" s="20">
        <f t="shared" si="136"/>
        <v>6129.3548019992295</v>
      </c>
      <c r="R1473" s="17">
        <f t="shared" si="137"/>
        <v>1.2745333997762676</v>
      </c>
    </row>
    <row r="1474" spans="5:18" x14ac:dyDescent="0.2">
      <c r="E1474" s="26"/>
      <c r="F1474" t="s">
        <v>8219</v>
      </c>
      <c r="G1474" s="24">
        <v>103</v>
      </c>
      <c r="H1474" s="25">
        <f t="shared" si="132"/>
        <v>-91.425171624713954</v>
      </c>
      <c r="I1474" s="20">
        <f t="shared" si="133"/>
        <v>8358.5620066084011</v>
      </c>
      <c r="K1474" s="17">
        <f t="shared" si="134"/>
        <v>-0.10828528724983878</v>
      </c>
      <c r="L1474" s="26"/>
      <c r="M1474" t="s">
        <v>8221</v>
      </c>
      <c r="N1474" s="24">
        <v>98</v>
      </c>
      <c r="O1474" s="25">
        <f t="shared" si="135"/>
        <v>80.290196078431364</v>
      </c>
      <c r="P1474" s="20">
        <f t="shared" si="136"/>
        <v>6446.5155863129548</v>
      </c>
      <c r="R1474" s="17">
        <f t="shared" si="137"/>
        <v>1.307092608045447</v>
      </c>
    </row>
    <row r="1475" spans="5:18" x14ac:dyDescent="0.2">
      <c r="E1475" s="26"/>
      <c r="F1475" t="s">
        <v>8219</v>
      </c>
      <c r="G1475" s="24">
        <v>103</v>
      </c>
      <c r="H1475" s="25">
        <f t="shared" ref="H1475:H1538" si="138">G1475-$B$3</f>
        <v>-91.425171624713954</v>
      </c>
      <c r="I1475" s="20">
        <f t="shared" ref="I1475:I1538" si="139">POWER(H1475,2)</f>
        <v>8358.5620066084011</v>
      </c>
      <c r="K1475" s="17">
        <f t="shared" ref="K1475:K1538" si="140">(G1475-$B$3)/$B$8</f>
        <v>-0.10828528724983878</v>
      </c>
      <c r="L1475" s="26"/>
      <c r="M1475" t="s">
        <v>8221</v>
      </c>
      <c r="N1475" s="24">
        <v>99</v>
      </c>
      <c r="O1475" s="25">
        <f t="shared" ref="O1475:O1531" si="141">N1475-$C$3</f>
        <v>81.290196078431364</v>
      </c>
      <c r="P1475" s="20">
        <f t="shared" ref="P1475:P1531" si="142">POWER(O1475,2)</f>
        <v>6608.095978469818</v>
      </c>
      <c r="R1475" s="17">
        <f t="shared" ref="R1475:R1531" si="143">(N1475-$C$3)/$C$8</f>
        <v>1.3233722121800366</v>
      </c>
    </row>
    <row r="1476" spans="5:18" x14ac:dyDescent="0.2">
      <c r="E1476" s="26"/>
      <c r="F1476" t="s">
        <v>8219</v>
      </c>
      <c r="G1476" s="24">
        <v>103</v>
      </c>
      <c r="H1476" s="25">
        <f t="shared" si="138"/>
        <v>-91.425171624713954</v>
      </c>
      <c r="I1476" s="20">
        <f t="shared" si="139"/>
        <v>8358.5620066084011</v>
      </c>
      <c r="K1476" s="17">
        <f t="shared" si="140"/>
        <v>-0.10828528724983878</v>
      </c>
      <c r="L1476" s="26"/>
      <c r="M1476" t="s">
        <v>8221</v>
      </c>
      <c r="N1476" s="24">
        <v>99</v>
      </c>
      <c r="O1476" s="25">
        <f t="shared" si="141"/>
        <v>81.290196078431364</v>
      </c>
      <c r="P1476" s="20">
        <f t="shared" si="142"/>
        <v>6608.095978469818</v>
      </c>
      <c r="R1476" s="17">
        <f t="shared" si="143"/>
        <v>1.3233722121800366</v>
      </c>
    </row>
    <row r="1477" spans="5:18" x14ac:dyDescent="0.2">
      <c r="E1477" s="26"/>
      <c r="F1477" t="s">
        <v>8219</v>
      </c>
      <c r="G1477" s="24">
        <v>104</v>
      </c>
      <c r="H1477" s="25">
        <f t="shared" si="138"/>
        <v>-90.425171624713954</v>
      </c>
      <c r="I1477" s="20">
        <f t="shared" si="139"/>
        <v>8176.711663358974</v>
      </c>
      <c r="K1477" s="17">
        <f t="shared" si="140"/>
        <v>-0.10710087287767514</v>
      </c>
      <c r="L1477" s="26"/>
      <c r="M1477" t="s">
        <v>8221</v>
      </c>
      <c r="N1477" s="24">
        <v>100</v>
      </c>
      <c r="O1477" s="25">
        <f t="shared" si="141"/>
        <v>82.290196078431364</v>
      </c>
      <c r="P1477" s="20">
        <f t="shared" si="142"/>
        <v>6771.6763706266811</v>
      </c>
      <c r="R1477" s="17">
        <f t="shared" si="143"/>
        <v>1.3396518163146263</v>
      </c>
    </row>
    <row r="1478" spans="5:18" x14ac:dyDescent="0.2">
      <c r="E1478" s="26"/>
      <c r="F1478" t="s">
        <v>8219</v>
      </c>
      <c r="G1478" s="24">
        <v>104</v>
      </c>
      <c r="H1478" s="25">
        <f t="shared" si="138"/>
        <v>-90.425171624713954</v>
      </c>
      <c r="I1478" s="20">
        <f t="shared" si="139"/>
        <v>8176.711663358974</v>
      </c>
      <c r="K1478" s="17">
        <f t="shared" si="140"/>
        <v>-0.10710087287767514</v>
      </c>
      <c r="L1478" s="26"/>
      <c r="M1478" t="s">
        <v>8221</v>
      </c>
      <c r="N1478" s="24">
        <v>103</v>
      </c>
      <c r="O1478" s="25">
        <f t="shared" si="141"/>
        <v>85.290196078431364</v>
      </c>
      <c r="P1478" s="20">
        <f t="shared" si="142"/>
        <v>7274.4175470972687</v>
      </c>
      <c r="R1478" s="17">
        <f t="shared" si="143"/>
        <v>1.3884906287183953</v>
      </c>
    </row>
    <row r="1479" spans="5:18" x14ac:dyDescent="0.2">
      <c r="E1479" s="26"/>
      <c r="F1479" t="s">
        <v>8219</v>
      </c>
      <c r="G1479" s="24">
        <v>104</v>
      </c>
      <c r="H1479" s="25">
        <f t="shared" si="138"/>
        <v>-90.425171624713954</v>
      </c>
      <c r="I1479" s="20">
        <f t="shared" si="139"/>
        <v>8176.711663358974</v>
      </c>
      <c r="K1479" s="17">
        <f t="shared" si="140"/>
        <v>-0.10710087287767514</v>
      </c>
      <c r="L1479" s="26"/>
      <c r="M1479" t="s">
        <v>8221</v>
      </c>
      <c r="N1479" s="24">
        <v>105</v>
      </c>
      <c r="O1479" s="25">
        <f t="shared" si="141"/>
        <v>87.290196078431364</v>
      </c>
      <c r="P1479" s="20">
        <f t="shared" si="142"/>
        <v>7619.578331410994</v>
      </c>
      <c r="R1479" s="17">
        <f t="shared" si="143"/>
        <v>1.4210498369875746</v>
      </c>
    </row>
    <row r="1480" spans="5:18" x14ac:dyDescent="0.2">
      <c r="E1480" s="26"/>
      <c r="F1480" t="s">
        <v>8219</v>
      </c>
      <c r="G1480" s="24">
        <v>104</v>
      </c>
      <c r="H1480" s="25">
        <f t="shared" si="138"/>
        <v>-90.425171624713954</v>
      </c>
      <c r="I1480" s="20">
        <f t="shared" si="139"/>
        <v>8176.711663358974</v>
      </c>
      <c r="K1480" s="17">
        <f t="shared" si="140"/>
        <v>-0.10710087287767514</v>
      </c>
      <c r="L1480" s="26"/>
      <c r="M1480" t="s">
        <v>8221</v>
      </c>
      <c r="N1480" s="24">
        <v>108</v>
      </c>
      <c r="O1480" s="25">
        <f t="shared" si="141"/>
        <v>90.290196078431364</v>
      </c>
      <c r="P1480" s="20">
        <f t="shared" si="142"/>
        <v>8152.3195078815825</v>
      </c>
      <c r="R1480" s="17">
        <f t="shared" si="143"/>
        <v>1.4698886493913437</v>
      </c>
    </row>
    <row r="1481" spans="5:18" x14ac:dyDescent="0.2">
      <c r="E1481" s="26"/>
      <c r="F1481" t="s">
        <v>8219</v>
      </c>
      <c r="G1481" s="24">
        <v>104</v>
      </c>
      <c r="H1481" s="25">
        <f t="shared" si="138"/>
        <v>-90.425171624713954</v>
      </c>
      <c r="I1481" s="20">
        <f t="shared" si="139"/>
        <v>8176.711663358974</v>
      </c>
      <c r="K1481" s="17">
        <f t="shared" si="140"/>
        <v>-0.10710087287767514</v>
      </c>
      <c r="L1481" s="26"/>
      <c r="M1481" t="s">
        <v>8221</v>
      </c>
      <c r="N1481" s="24">
        <v>110</v>
      </c>
      <c r="O1481" s="25">
        <f t="shared" si="141"/>
        <v>92.290196078431364</v>
      </c>
      <c r="P1481" s="20">
        <f t="shared" si="142"/>
        <v>8517.4802921953087</v>
      </c>
      <c r="R1481" s="17">
        <f t="shared" si="143"/>
        <v>1.5024478576605231</v>
      </c>
    </row>
    <row r="1482" spans="5:18" x14ac:dyDescent="0.2">
      <c r="E1482" s="26"/>
      <c r="F1482" t="s">
        <v>8219</v>
      </c>
      <c r="G1482" s="24">
        <v>104</v>
      </c>
      <c r="H1482" s="25">
        <f t="shared" si="138"/>
        <v>-90.425171624713954</v>
      </c>
      <c r="I1482" s="20">
        <f t="shared" si="139"/>
        <v>8176.711663358974</v>
      </c>
      <c r="K1482" s="17">
        <f t="shared" si="140"/>
        <v>-0.10710087287767514</v>
      </c>
      <c r="L1482" s="26"/>
      <c r="M1482" t="s">
        <v>8221</v>
      </c>
      <c r="N1482" s="24">
        <v>113</v>
      </c>
      <c r="O1482" s="25">
        <f t="shared" si="141"/>
        <v>95.290196078431364</v>
      </c>
      <c r="P1482" s="20">
        <f t="shared" si="142"/>
        <v>9080.2214686658954</v>
      </c>
      <c r="R1482" s="17">
        <f t="shared" si="143"/>
        <v>1.551286670064292</v>
      </c>
    </row>
    <row r="1483" spans="5:18" x14ac:dyDescent="0.2">
      <c r="E1483" s="26"/>
      <c r="F1483" t="s">
        <v>8219</v>
      </c>
      <c r="G1483" s="24">
        <v>104</v>
      </c>
      <c r="H1483" s="25">
        <f t="shared" si="138"/>
        <v>-90.425171624713954</v>
      </c>
      <c r="I1483" s="20">
        <f t="shared" si="139"/>
        <v>8176.711663358974</v>
      </c>
      <c r="K1483" s="17">
        <f t="shared" si="140"/>
        <v>-0.10710087287767514</v>
      </c>
      <c r="L1483" s="26"/>
      <c r="M1483" t="s">
        <v>8221</v>
      </c>
      <c r="N1483" s="24">
        <v>114</v>
      </c>
      <c r="O1483" s="25">
        <f t="shared" si="141"/>
        <v>96.290196078431364</v>
      </c>
      <c r="P1483" s="20">
        <f t="shared" si="142"/>
        <v>9271.8018608227594</v>
      </c>
      <c r="R1483" s="17">
        <f t="shared" si="143"/>
        <v>1.5675662741988818</v>
      </c>
    </row>
    <row r="1484" spans="5:18" x14ac:dyDescent="0.2">
      <c r="E1484" s="26"/>
      <c r="F1484" t="s">
        <v>8219</v>
      </c>
      <c r="G1484" s="24">
        <v>104</v>
      </c>
      <c r="H1484" s="25">
        <f t="shared" si="138"/>
        <v>-90.425171624713954</v>
      </c>
      <c r="I1484" s="20">
        <f t="shared" si="139"/>
        <v>8176.711663358974</v>
      </c>
      <c r="K1484" s="17">
        <f t="shared" si="140"/>
        <v>-0.10710087287767514</v>
      </c>
      <c r="L1484" s="26"/>
      <c r="M1484" t="s">
        <v>8221</v>
      </c>
      <c r="N1484" s="24">
        <v>114</v>
      </c>
      <c r="O1484" s="25">
        <f t="shared" si="141"/>
        <v>96.290196078431364</v>
      </c>
      <c r="P1484" s="20">
        <f t="shared" si="142"/>
        <v>9271.8018608227594</v>
      </c>
      <c r="R1484" s="17">
        <f t="shared" si="143"/>
        <v>1.5675662741988818</v>
      </c>
    </row>
    <row r="1485" spans="5:18" x14ac:dyDescent="0.2">
      <c r="E1485" s="26"/>
      <c r="F1485" t="s">
        <v>8219</v>
      </c>
      <c r="G1485" s="24">
        <v>104</v>
      </c>
      <c r="H1485" s="25">
        <f t="shared" si="138"/>
        <v>-90.425171624713954</v>
      </c>
      <c r="I1485" s="20">
        <f t="shared" si="139"/>
        <v>8176.711663358974</v>
      </c>
      <c r="K1485" s="17">
        <f t="shared" si="140"/>
        <v>-0.10710087287767514</v>
      </c>
      <c r="L1485" s="26"/>
      <c r="M1485" t="s">
        <v>8221</v>
      </c>
      <c r="N1485" s="24">
        <v>117</v>
      </c>
      <c r="O1485" s="25">
        <f t="shared" si="141"/>
        <v>99.290196078431364</v>
      </c>
      <c r="P1485" s="20">
        <f t="shared" si="142"/>
        <v>9858.5430372933479</v>
      </c>
      <c r="R1485" s="17">
        <f t="shared" si="143"/>
        <v>1.6164050866026507</v>
      </c>
    </row>
    <row r="1486" spans="5:18" x14ac:dyDescent="0.2">
      <c r="E1486" s="26"/>
      <c r="F1486" t="s">
        <v>8219</v>
      </c>
      <c r="G1486" s="24">
        <v>104</v>
      </c>
      <c r="H1486" s="25">
        <f t="shared" si="138"/>
        <v>-90.425171624713954</v>
      </c>
      <c r="I1486" s="20">
        <f t="shared" si="139"/>
        <v>8176.711663358974</v>
      </c>
      <c r="K1486" s="17">
        <f t="shared" si="140"/>
        <v>-0.10710087287767514</v>
      </c>
      <c r="L1486" s="26"/>
      <c r="M1486" t="s">
        <v>8221</v>
      </c>
      <c r="N1486" s="24">
        <v>118</v>
      </c>
      <c r="O1486" s="25">
        <f t="shared" si="141"/>
        <v>100.29019607843136</v>
      </c>
      <c r="P1486" s="20">
        <f t="shared" si="142"/>
        <v>10058.12342945021</v>
      </c>
      <c r="R1486" s="17">
        <f t="shared" si="143"/>
        <v>1.6326846907372405</v>
      </c>
    </row>
    <row r="1487" spans="5:18" x14ac:dyDescent="0.2">
      <c r="E1487" s="26"/>
      <c r="F1487" t="s">
        <v>8219</v>
      </c>
      <c r="G1487" s="24">
        <v>104</v>
      </c>
      <c r="H1487" s="25">
        <f t="shared" si="138"/>
        <v>-90.425171624713954</v>
      </c>
      <c r="I1487" s="20">
        <f t="shared" si="139"/>
        <v>8176.711663358974</v>
      </c>
      <c r="K1487" s="17">
        <f t="shared" si="140"/>
        <v>-0.10710087287767514</v>
      </c>
      <c r="L1487" s="26"/>
      <c r="M1487" t="s">
        <v>8221</v>
      </c>
      <c r="N1487" s="24">
        <v>121</v>
      </c>
      <c r="O1487" s="25">
        <f t="shared" si="141"/>
        <v>103.29019607843136</v>
      </c>
      <c r="P1487" s="20">
        <f t="shared" si="142"/>
        <v>10668.864605920799</v>
      </c>
      <c r="R1487" s="17">
        <f t="shared" si="143"/>
        <v>1.6815235031410094</v>
      </c>
    </row>
    <row r="1488" spans="5:18" x14ac:dyDescent="0.2">
      <c r="E1488" s="26"/>
      <c r="F1488" t="s">
        <v>8219</v>
      </c>
      <c r="G1488" s="24">
        <v>104</v>
      </c>
      <c r="H1488" s="25">
        <f t="shared" si="138"/>
        <v>-90.425171624713954</v>
      </c>
      <c r="I1488" s="20">
        <f t="shared" si="139"/>
        <v>8176.711663358974</v>
      </c>
      <c r="K1488" s="17">
        <f t="shared" si="140"/>
        <v>-0.10710087287767514</v>
      </c>
      <c r="L1488" s="26"/>
      <c r="M1488" t="s">
        <v>8221</v>
      </c>
      <c r="N1488" s="24">
        <v>122</v>
      </c>
      <c r="O1488" s="25">
        <f t="shared" si="141"/>
        <v>104.29019607843136</v>
      </c>
      <c r="P1488" s="20">
        <f t="shared" si="142"/>
        <v>10876.444998077661</v>
      </c>
      <c r="R1488" s="17">
        <f t="shared" si="143"/>
        <v>1.6978031072755992</v>
      </c>
    </row>
    <row r="1489" spans="5:18" x14ac:dyDescent="0.2">
      <c r="E1489" s="26"/>
      <c r="F1489" t="s">
        <v>8219</v>
      </c>
      <c r="G1489" s="24">
        <v>104</v>
      </c>
      <c r="H1489" s="25">
        <f t="shared" si="138"/>
        <v>-90.425171624713954</v>
      </c>
      <c r="I1489" s="20">
        <f t="shared" si="139"/>
        <v>8176.711663358974</v>
      </c>
      <c r="K1489" s="17">
        <f t="shared" si="140"/>
        <v>-0.10710087287767514</v>
      </c>
      <c r="L1489" s="26"/>
      <c r="M1489" t="s">
        <v>8221</v>
      </c>
      <c r="N1489" s="24">
        <v>123</v>
      </c>
      <c r="O1489" s="25">
        <f t="shared" si="141"/>
        <v>105.29019607843136</v>
      </c>
      <c r="P1489" s="20">
        <f t="shared" si="142"/>
        <v>11086.025390234523</v>
      </c>
      <c r="R1489" s="17">
        <f t="shared" si="143"/>
        <v>1.7140827114101889</v>
      </c>
    </row>
    <row r="1490" spans="5:18" x14ac:dyDescent="0.2">
      <c r="E1490" s="26"/>
      <c r="F1490" t="s">
        <v>8219</v>
      </c>
      <c r="G1490" s="24">
        <v>104</v>
      </c>
      <c r="H1490" s="25">
        <f t="shared" si="138"/>
        <v>-90.425171624713954</v>
      </c>
      <c r="I1490" s="20">
        <f t="shared" si="139"/>
        <v>8176.711663358974</v>
      </c>
      <c r="K1490" s="17">
        <f t="shared" si="140"/>
        <v>-0.10710087287767514</v>
      </c>
      <c r="L1490" s="26"/>
      <c r="M1490" t="s">
        <v>8221</v>
      </c>
      <c r="N1490" s="24">
        <v>123</v>
      </c>
      <c r="O1490" s="25">
        <f t="shared" si="141"/>
        <v>105.29019607843136</v>
      </c>
      <c r="P1490" s="20">
        <f t="shared" si="142"/>
        <v>11086.025390234523</v>
      </c>
      <c r="R1490" s="17">
        <f t="shared" si="143"/>
        <v>1.7140827114101889</v>
      </c>
    </row>
    <row r="1491" spans="5:18" x14ac:dyDescent="0.2">
      <c r="E1491" s="26"/>
      <c r="F1491" t="s">
        <v>8219</v>
      </c>
      <c r="G1491" s="24">
        <v>105</v>
      </c>
      <c r="H1491" s="25">
        <f t="shared" si="138"/>
        <v>-89.425171624713954</v>
      </c>
      <c r="I1491" s="20">
        <f t="shared" si="139"/>
        <v>7996.8613201095459</v>
      </c>
      <c r="K1491" s="17">
        <f t="shared" si="140"/>
        <v>-0.1059164585055115</v>
      </c>
      <c r="L1491" s="26"/>
      <c r="M1491" t="s">
        <v>8221</v>
      </c>
      <c r="N1491" s="24">
        <v>124</v>
      </c>
      <c r="O1491" s="25">
        <f t="shared" si="141"/>
        <v>106.29019607843136</v>
      </c>
      <c r="P1491" s="20">
        <f t="shared" si="142"/>
        <v>11297.605782391387</v>
      </c>
      <c r="R1491" s="17">
        <f t="shared" si="143"/>
        <v>1.7303623155447785</v>
      </c>
    </row>
    <row r="1492" spans="5:18" x14ac:dyDescent="0.2">
      <c r="E1492" s="26"/>
      <c r="F1492" t="s">
        <v>8219</v>
      </c>
      <c r="G1492" s="24">
        <v>105</v>
      </c>
      <c r="H1492" s="25">
        <f t="shared" si="138"/>
        <v>-89.425171624713954</v>
      </c>
      <c r="I1492" s="20">
        <f t="shared" si="139"/>
        <v>7996.8613201095459</v>
      </c>
      <c r="K1492" s="17">
        <f t="shared" si="140"/>
        <v>-0.1059164585055115</v>
      </c>
      <c r="L1492" s="26"/>
      <c r="M1492" t="s">
        <v>8221</v>
      </c>
      <c r="N1492" s="24">
        <v>124</v>
      </c>
      <c r="O1492" s="25">
        <f t="shared" si="141"/>
        <v>106.29019607843136</v>
      </c>
      <c r="P1492" s="20">
        <f t="shared" si="142"/>
        <v>11297.605782391387</v>
      </c>
      <c r="R1492" s="17">
        <f t="shared" si="143"/>
        <v>1.7303623155447785</v>
      </c>
    </row>
    <row r="1493" spans="5:18" x14ac:dyDescent="0.2">
      <c r="E1493" s="26"/>
      <c r="F1493" t="s">
        <v>8219</v>
      </c>
      <c r="G1493" s="24">
        <v>105</v>
      </c>
      <c r="H1493" s="25">
        <f t="shared" si="138"/>
        <v>-89.425171624713954</v>
      </c>
      <c r="I1493" s="20">
        <f t="shared" si="139"/>
        <v>7996.8613201095459</v>
      </c>
      <c r="K1493" s="17">
        <f t="shared" si="140"/>
        <v>-0.1059164585055115</v>
      </c>
      <c r="L1493" s="26"/>
      <c r="M1493" t="s">
        <v>8221</v>
      </c>
      <c r="N1493" s="24">
        <v>125</v>
      </c>
      <c r="O1493" s="25">
        <f t="shared" si="141"/>
        <v>107.29019607843136</v>
      </c>
      <c r="P1493" s="20">
        <f t="shared" si="142"/>
        <v>11511.186174548249</v>
      </c>
      <c r="R1493" s="17">
        <f t="shared" si="143"/>
        <v>1.7466419196793681</v>
      </c>
    </row>
    <row r="1494" spans="5:18" x14ac:dyDescent="0.2">
      <c r="E1494" s="26"/>
      <c r="F1494" t="s">
        <v>8219</v>
      </c>
      <c r="G1494" s="24">
        <v>105</v>
      </c>
      <c r="H1494" s="25">
        <f t="shared" si="138"/>
        <v>-89.425171624713954</v>
      </c>
      <c r="I1494" s="20">
        <f t="shared" si="139"/>
        <v>7996.8613201095459</v>
      </c>
      <c r="K1494" s="17">
        <f t="shared" si="140"/>
        <v>-0.1059164585055115</v>
      </c>
      <c r="L1494" s="26"/>
      <c r="M1494" t="s">
        <v>8221</v>
      </c>
      <c r="N1494" s="24">
        <v>129</v>
      </c>
      <c r="O1494" s="25">
        <f t="shared" si="141"/>
        <v>111.29019607843136</v>
      </c>
      <c r="P1494" s="20">
        <f t="shared" si="142"/>
        <v>12385.5077431757</v>
      </c>
      <c r="R1494" s="17">
        <f t="shared" si="143"/>
        <v>1.8117603362177268</v>
      </c>
    </row>
    <row r="1495" spans="5:18" x14ac:dyDescent="0.2">
      <c r="E1495" s="26"/>
      <c r="F1495" t="s">
        <v>8219</v>
      </c>
      <c r="G1495" s="24">
        <v>105</v>
      </c>
      <c r="H1495" s="25">
        <f t="shared" si="138"/>
        <v>-89.425171624713954</v>
      </c>
      <c r="I1495" s="20">
        <f t="shared" si="139"/>
        <v>7996.8613201095459</v>
      </c>
      <c r="K1495" s="17">
        <f t="shared" si="140"/>
        <v>-0.1059164585055115</v>
      </c>
      <c r="L1495" s="26"/>
      <c r="M1495" t="s">
        <v>8221</v>
      </c>
      <c r="N1495" s="24">
        <v>135</v>
      </c>
      <c r="O1495" s="25">
        <f t="shared" si="141"/>
        <v>117.29019607843136</v>
      </c>
      <c r="P1495" s="20">
        <f t="shared" si="142"/>
        <v>13756.990096116877</v>
      </c>
      <c r="R1495" s="17">
        <f t="shared" si="143"/>
        <v>1.909437961025265</v>
      </c>
    </row>
    <row r="1496" spans="5:18" x14ac:dyDescent="0.2">
      <c r="E1496" s="26"/>
      <c r="F1496" t="s">
        <v>8219</v>
      </c>
      <c r="G1496" s="24">
        <v>106</v>
      </c>
      <c r="H1496" s="25">
        <f t="shared" si="138"/>
        <v>-88.425171624713954</v>
      </c>
      <c r="I1496" s="20">
        <f t="shared" si="139"/>
        <v>7819.0109768601178</v>
      </c>
      <c r="K1496" s="17">
        <f t="shared" si="140"/>
        <v>-0.10473204413334786</v>
      </c>
      <c r="L1496" s="26"/>
      <c r="M1496" t="s">
        <v>8221</v>
      </c>
      <c r="N1496" s="24">
        <v>139</v>
      </c>
      <c r="O1496" s="25">
        <f t="shared" si="141"/>
        <v>121.29019607843136</v>
      </c>
      <c r="P1496" s="20">
        <f t="shared" si="142"/>
        <v>14711.311664744328</v>
      </c>
      <c r="R1496" s="17">
        <f t="shared" si="143"/>
        <v>1.9745563775636237</v>
      </c>
    </row>
    <row r="1497" spans="5:18" x14ac:dyDescent="0.2">
      <c r="E1497" s="26"/>
      <c r="F1497" t="s">
        <v>8219</v>
      </c>
      <c r="G1497" s="24">
        <v>107</v>
      </c>
      <c r="H1497" s="25">
        <f t="shared" si="138"/>
        <v>-87.425171624713954</v>
      </c>
      <c r="I1497" s="20">
        <f t="shared" si="139"/>
        <v>7643.1606336106897</v>
      </c>
      <c r="K1497" s="17">
        <f t="shared" si="140"/>
        <v>-0.10354762976118422</v>
      </c>
      <c r="L1497" s="26"/>
      <c r="M1497" t="s">
        <v>8221</v>
      </c>
      <c r="N1497" s="24">
        <v>140</v>
      </c>
      <c r="O1497" s="25">
        <f t="shared" si="141"/>
        <v>122.29019607843136</v>
      </c>
      <c r="P1497" s="20">
        <f t="shared" si="142"/>
        <v>14954.89205690119</v>
      </c>
      <c r="R1497" s="17">
        <f t="shared" si="143"/>
        <v>1.9908359816982133</v>
      </c>
    </row>
    <row r="1498" spans="5:18" x14ac:dyDescent="0.2">
      <c r="E1498" s="26"/>
      <c r="F1498" t="s">
        <v>8219</v>
      </c>
      <c r="G1498" s="24">
        <v>107</v>
      </c>
      <c r="H1498" s="25">
        <f t="shared" si="138"/>
        <v>-87.425171624713954</v>
      </c>
      <c r="I1498" s="20">
        <f t="shared" si="139"/>
        <v>7643.1606336106897</v>
      </c>
      <c r="K1498" s="17">
        <f t="shared" si="140"/>
        <v>-0.10354762976118422</v>
      </c>
      <c r="L1498" s="26"/>
      <c r="M1498" t="s">
        <v>8221</v>
      </c>
      <c r="N1498" s="24">
        <v>140</v>
      </c>
      <c r="O1498" s="25">
        <f t="shared" si="141"/>
        <v>122.29019607843136</v>
      </c>
      <c r="P1498" s="20">
        <f t="shared" si="142"/>
        <v>14954.89205690119</v>
      </c>
      <c r="R1498" s="17">
        <f t="shared" si="143"/>
        <v>1.9908359816982133</v>
      </c>
    </row>
    <row r="1499" spans="5:18" x14ac:dyDescent="0.2">
      <c r="E1499" s="26"/>
      <c r="F1499" t="s">
        <v>8219</v>
      </c>
      <c r="G1499" s="24">
        <v>107</v>
      </c>
      <c r="H1499" s="25">
        <f t="shared" si="138"/>
        <v>-87.425171624713954</v>
      </c>
      <c r="I1499" s="20">
        <f t="shared" si="139"/>
        <v>7643.1606336106897</v>
      </c>
      <c r="K1499" s="17">
        <f t="shared" si="140"/>
        <v>-0.10354762976118422</v>
      </c>
      <c r="L1499" s="26"/>
      <c r="M1499" t="s">
        <v>8221</v>
      </c>
      <c r="N1499" s="24">
        <v>140</v>
      </c>
      <c r="O1499" s="25">
        <f t="shared" si="141"/>
        <v>122.29019607843136</v>
      </c>
      <c r="P1499" s="20">
        <f t="shared" si="142"/>
        <v>14954.89205690119</v>
      </c>
      <c r="R1499" s="17">
        <f t="shared" si="143"/>
        <v>1.9908359816982133</v>
      </c>
    </row>
    <row r="1500" spans="5:18" x14ac:dyDescent="0.2">
      <c r="E1500" s="26"/>
      <c r="F1500" t="s">
        <v>8219</v>
      </c>
      <c r="G1500" s="24">
        <v>107</v>
      </c>
      <c r="H1500" s="25">
        <f t="shared" si="138"/>
        <v>-87.425171624713954</v>
      </c>
      <c r="I1500" s="20">
        <f t="shared" si="139"/>
        <v>7643.1606336106897</v>
      </c>
      <c r="K1500" s="17">
        <f t="shared" si="140"/>
        <v>-0.10354762976118422</v>
      </c>
      <c r="L1500" s="26"/>
      <c r="M1500" t="s">
        <v>8221</v>
      </c>
      <c r="N1500" s="24">
        <v>147</v>
      </c>
      <c r="O1500" s="25">
        <f t="shared" si="141"/>
        <v>129.29019607843136</v>
      </c>
      <c r="P1500" s="20">
        <f t="shared" si="142"/>
        <v>16715.954801999229</v>
      </c>
      <c r="R1500" s="17">
        <f t="shared" si="143"/>
        <v>2.1047932106403411</v>
      </c>
    </row>
    <row r="1501" spans="5:18" x14ac:dyDescent="0.2">
      <c r="E1501" s="26"/>
      <c r="F1501" t="s">
        <v>8219</v>
      </c>
      <c r="G1501" s="24">
        <v>107</v>
      </c>
      <c r="H1501" s="25">
        <f t="shared" si="138"/>
        <v>-87.425171624713954</v>
      </c>
      <c r="I1501" s="20">
        <f t="shared" si="139"/>
        <v>7643.1606336106897</v>
      </c>
      <c r="K1501" s="17">
        <f t="shared" si="140"/>
        <v>-0.10354762976118422</v>
      </c>
      <c r="L1501" s="26"/>
      <c r="M1501" t="s">
        <v>8221</v>
      </c>
      <c r="N1501" s="24">
        <v>147</v>
      </c>
      <c r="O1501" s="25">
        <f t="shared" si="141"/>
        <v>129.29019607843136</v>
      </c>
      <c r="P1501" s="20">
        <f t="shared" si="142"/>
        <v>16715.954801999229</v>
      </c>
      <c r="R1501" s="17">
        <f t="shared" si="143"/>
        <v>2.1047932106403411</v>
      </c>
    </row>
    <row r="1502" spans="5:18" x14ac:dyDescent="0.2">
      <c r="E1502" s="26"/>
      <c r="F1502" t="s">
        <v>8219</v>
      </c>
      <c r="G1502" s="24">
        <v>107</v>
      </c>
      <c r="H1502" s="25">
        <f t="shared" si="138"/>
        <v>-87.425171624713954</v>
      </c>
      <c r="I1502" s="20">
        <f t="shared" si="139"/>
        <v>7643.1606336106897</v>
      </c>
      <c r="K1502" s="17">
        <f t="shared" si="140"/>
        <v>-0.10354762976118422</v>
      </c>
      <c r="L1502" s="26"/>
      <c r="M1502" t="s">
        <v>8221</v>
      </c>
      <c r="N1502" s="24">
        <v>148</v>
      </c>
      <c r="O1502" s="25">
        <f t="shared" si="141"/>
        <v>130.29019607843136</v>
      </c>
      <c r="P1502" s="20">
        <f t="shared" si="142"/>
        <v>16975.535194156091</v>
      </c>
      <c r="R1502" s="17">
        <f t="shared" si="143"/>
        <v>2.1210728147749309</v>
      </c>
    </row>
    <row r="1503" spans="5:18" x14ac:dyDescent="0.2">
      <c r="E1503" s="26"/>
      <c r="F1503" t="s">
        <v>8219</v>
      </c>
      <c r="G1503" s="24">
        <v>107</v>
      </c>
      <c r="H1503" s="25">
        <f t="shared" si="138"/>
        <v>-87.425171624713954</v>
      </c>
      <c r="I1503" s="20">
        <f t="shared" si="139"/>
        <v>7643.1606336106897</v>
      </c>
      <c r="K1503" s="17">
        <f t="shared" si="140"/>
        <v>-0.10354762976118422</v>
      </c>
      <c r="L1503" s="26"/>
      <c r="M1503" t="s">
        <v>8221</v>
      </c>
      <c r="N1503" s="24">
        <v>152</v>
      </c>
      <c r="O1503" s="25">
        <f t="shared" si="141"/>
        <v>134.29019607843136</v>
      </c>
      <c r="P1503" s="20">
        <f t="shared" si="142"/>
        <v>18033.856762783544</v>
      </c>
      <c r="R1503" s="17">
        <f t="shared" si="143"/>
        <v>2.1861912313132894</v>
      </c>
    </row>
    <row r="1504" spans="5:18" x14ac:dyDescent="0.2">
      <c r="E1504" s="26"/>
      <c r="F1504" t="s">
        <v>8219</v>
      </c>
      <c r="G1504" s="24">
        <v>108</v>
      </c>
      <c r="H1504" s="25">
        <f t="shared" si="138"/>
        <v>-86.425171624713954</v>
      </c>
      <c r="I1504" s="20">
        <f t="shared" si="139"/>
        <v>7469.3102903612617</v>
      </c>
      <c r="K1504" s="17">
        <f t="shared" si="140"/>
        <v>-0.10236321538902057</v>
      </c>
      <c r="L1504" s="26"/>
      <c r="M1504" t="s">
        <v>8221</v>
      </c>
      <c r="N1504" s="24">
        <v>167</v>
      </c>
      <c r="O1504" s="25">
        <f t="shared" si="141"/>
        <v>149.29019607843136</v>
      </c>
      <c r="P1504" s="20">
        <f t="shared" si="142"/>
        <v>22287.562645136484</v>
      </c>
      <c r="R1504" s="17">
        <f t="shared" si="143"/>
        <v>2.4303852933321344</v>
      </c>
    </row>
    <row r="1505" spans="5:18" x14ac:dyDescent="0.2">
      <c r="E1505" s="26"/>
      <c r="F1505" t="s">
        <v>8219</v>
      </c>
      <c r="G1505" s="24">
        <v>108</v>
      </c>
      <c r="H1505" s="25">
        <f t="shared" si="138"/>
        <v>-86.425171624713954</v>
      </c>
      <c r="I1505" s="20">
        <f t="shared" si="139"/>
        <v>7469.3102903612617</v>
      </c>
      <c r="K1505" s="17">
        <f t="shared" si="140"/>
        <v>-0.10236321538902057</v>
      </c>
      <c r="L1505" s="26"/>
      <c r="M1505" t="s">
        <v>8221</v>
      </c>
      <c r="N1505" s="24">
        <v>170</v>
      </c>
      <c r="O1505" s="25">
        <f t="shared" si="141"/>
        <v>152.29019607843136</v>
      </c>
      <c r="P1505" s="20">
        <f t="shared" si="142"/>
        <v>23192.303821607071</v>
      </c>
      <c r="R1505" s="17">
        <f t="shared" si="143"/>
        <v>2.4792241057359035</v>
      </c>
    </row>
    <row r="1506" spans="5:18" x14ac:dyDescent="0.2">
      <c r="E1506" s="26"/>
      <c r="F1506" t="s">
        <v>8219</v>
      </c>
      <c r="G1506" s="24">
        <v>108</v>
      </c>
      <c r="H1506" s="25">
        <f t="shared" si="138"/>
        <v>-86.425171624713954</v>
      </c>
      <c r="I1506" s="20">
        <f t="shared" si="139"/>
        <v>7469.3102903612617</v>
      </c>
      <c r="K1506" s="17">
        <f t="shared" si="140"/>
        <v>-0.10236321538902057</v>
      </c>
      <c r="L1506" s="26"/>
      <c r="M1506" t="s">
        <v>8221</v>
      </c>
      <c r="N1506" s="24">
        <v>171</v>
      </c>
      <c r="O1506" s="25">
        <f t="shared" si="141"/>
        <v>153.29019607843136</v>
      </c>
      <c r="P1506" s="20">
        <f t="shared" si="142"/>
        <v>23497.884213763933</v>
      </c>
      <c r="R1506" s="17">
        <f t="shared" si="143"/>
        <v>2.4955037098704933</v>
      </c>
    </row>
    <row r="1507" spans="5:18" x14ac:dyDescent="0.2">
      <c r="E1507" s="26"/>
      <c r="F1507" t="s">
        <v>8219</v>
      </c>
      <c r="G1507" s="24">
        <v>108</v>
      </c>
      <c r="H1507" s="25">
        <f t="shared" si="138"/>
        <v>-86.425171624713954</v>
      </c>
      <c r="I1507" s="20">
        <f t="shared" si="139"/>
        <v>7469.3102903612617</v>
      </c>
      <c r="K1507" s="17">
        <f t="shared" si="140"/>
        <v>-0.10236321538902057</v>
      </c>
      <c r="L1507" s="26"/>
      <c r="M1507" t="s">
        <v>8221</v>
      </c>
      <c r="N1507" s="24">
        <v>171</v>
      </c>
      <c r="O1507" s="25">
        <f t="shared" si="141"/>
        <v>153.29019607843136</v>
      </c>
      <c r="P1507" s="20">
        <f t="shared" si="142"/>
        <v>23497.884213763933</v>
      </c>
      <c r="R1507" s="17">
        <f t="shared" si="143"/>
        <v>2.4955037098704933</v>
      </c>
    </row>
    <row r="1508" spans="5:18" x14ac:dyDescent="0.2">
      <c r="E1508" s="26"/>
      <c r="F1508" t="s">
        <v>8219</v>
      </c>
      <c r="G1508" s="24">
        <v>108</v>
      </c>
      <c r="H1508" s="25">
        <f t="shared" si="138"/>
        <v>-86.425171624713954</v>
      </c>
      <c r="I1508" s="20">
        <f t="shared" si="139"/>
        <v>7469.3102903612617</v>
      </c>
      <c r="K1508" s="17">
        <f t="shared" si="140"/>
        <v>-0.10236321538902057</v>
      </c>
      <c r="L1508" s="26"/>
      <c r="M1508" t="s">
        <v>8221</v>
      </c>
      <c r="N1508" s="24">
        <v>179</v>
      </c>
      <c r="O1508" s="25">
        <f t="shared" si="141"/>
        <v>161.29019607843136</v>
      </c>
      <c r="P1508" s="20">
        <f t="shared" si="142"/>
        <v>26014.527351018838</v>
      </c>
      <c r="R1508" s="17">
        <f t="shared" si="143"/>
        <v>2.6257405429472107</v>
      </c>
    </row>
    <row r="1509" spans="5:18" x14ac:dyDescent="0.2">
      <c r="E1509" s="26"/>
      <c r="F1509" t="s">
        <v>8219</v>
      </c>
      <c r="G1509" s="24">
        <v>108</v>
      </c>
      <c r="H1509" s="25">
        <f t="shared" si="138"/>
        <v>-86.425171624713954</v>
      </c>
      <c r="I1509" s="20">
        <f t="shared" si="139"/>
        <v>7469.3102903612617</v>
      </c>
      <c r="K1509" s="17">
        <f t="shared" si="140"/>
        <v>-0.10236321538902057</v>
      </c>
      <c r="L1509" s="26"/>
      <c r="M1509" t="s">
        <v>8221</v>
      </c>
      <c r="N1509" s="24">
        <v>185</v>
      </c>
      <c r="O1509" s="25">
        <f t="shared" si="141"/>
        <v>167.29019607843136</v>
      </c>
      <c r="P1509" s="20">
        <f t="shared" si="142"/>
        <v>27986.009703960011</v>
      </c>
      <c r="R1509" s="17">
        <f t="shared" si="143"/>
        <v>2.7234181677547489</v>
      </c>
    </row>
    <row r="1510" spans="5:18" x14ac:dyDescent="0.2">
      <c r="E1510" s="26"/>
      <c r="F1510" t="s">
        <v>8219</v>
      </c>
      <c r="G1510" s="24">
        <v>108</v>
      </c>
      <c r="H1510" s="25">
        <f t="shared" si="138"/>
        <v>-86.425171624713954</v>
      </c>
      <c r="I1510" s="20">
        <f t="shared" si="139"/>
        <v>7469.3102903612617</v>
      </c>
      <c r="K1510" s="17">
        <f t="shared" si="140"/>
        <v>-0.10236321538902057</v>
      </c>
      <c r="L1510" s="26"/>
      <c r="M1510" t="s">
        <v>8221</v>
      </c>
      <c r="N1510" s="24">
        <v>188</v>
      </c>
      <c r="O1510" s="25">
        <f t="shared" si="141"/>
        <v>170.29019607843136</v>
      </c>
      <c r="P1510" s="20">
        <f t="shared" si="142"/>
        <v>28998.750880430602</v>
      </c>
      <c r="R1510" s="17">
        <f t="shared" si="143"/>
        <v>2.772256980158518</v>
      </c>
    </row>
    <row r="1511" spans="5:18" x14ac:dyDescent="0.2">
      <c r="E1511" s="26"/>
      <c r="F1511" t="s">
        <v>8219</v>
      </c>
      <c r="G1511" s="24">
        <v>108</v>
      </c>
      <c r="H1511" s="25">
        <f t="shared" si="138"/>
        <v>-86.425171624713954</v>
      </c>
      <c r="I1511" s="20">
        <f t="shared" si="139"/>
        <v>7469.3102903612617</v>
      </c>
      <c r="K1511" s="17">
        <f t="shared" si="140"/>
        <v>-0.10236321538902057</v>
      </c>
      <c r="L1511" s="26"/>
      <c r="M1511" t="s">
        <v>8221</v>
      </c>
      <c r="N1511" s="24">
        <v>196</v>
      </c>
      <c r="O1511" s="25">
        <f t="shared" si="141"/>
        <v>178.29019607843136</v>
      </c>
      <c r="P1511" s="20">
        <f t="shared" si="142"/>
        <v>31787.394017685503</v>
      </c>
      <c r="R1511" s="17">
        <f t="shared" si="143"/>
        <v>2.9024938132352349</v>
      </c>
    </row>
    <row r="1512" spans="5:18" x14ac:dyDescent="0.2">
      <c r="E1512" s="26"/>
      <c r="F1512" t="s">
        <v>8219</v>
      </c>
      <c r="G1512" s="24">
        <v>108</v>
      </c>
      <c r="H1512" s="25">
        <f t="shared" si="138"/>
        <v>-86.425171624713954</v>
      </c>
      <c r="I1512" s="20">
        <f t="shared" si="139"/>
        <v>7469.3102903612617</v>
      </c>
      <c r="K1512" s="17">
        <f t="shared" si="140"/>
        <v>-0.10236321538902057</v>
      </c>
      <c r="L1512" s="26"/>
      <c r="M1512" t="s">
        <v>8221</v>
      </c>
      <c r="N1512" s="24">
        <v>196</v>
      </c>
      <c r="O1512" s="25">
        <f t="shared" si="141"/>
        <v>178.29019607843136</v>
      </c>
      <c r="P1512" s="20">
        <f t="shared" si="142"/>
        <v>31787.394017685503</v>
      </c>
      <c r="R1512" s="17">
        <f t="shared" si="143"/>
        <v>2.9024938132352349</v>
      </c>
    </row>
    <row r="1513" spans="5:18" x14ac:dyDescent="0.2">
      <c r="E1513" s="26"/>
      <c r="F1513" t="s">
        <v>8219</v>
      </c>
      <c r="G1513" s="24">
        <v>108</v>
      </c>
      <c r="H1513" s="25">
        <f t="shared" si="138"/>
        <v>-86.425171624713954</v>
      </c>
      <c r="I1513" s="20">
        <f t="shared" si="139"/>
        <v>7469.3102903612617</v>
      </c>
      <c r="K1513" s="17">
        <f t="shared" si="140"/>
        <v>-0.10236321538902057</v>
      </c>
      <c r="L1513" s="26"/>
      <c r="M1513" t="s">
        <v>8221</v>
      </c>
      <c r="N1513" s="24">
        <v>197</v>
      </c>
      <c r="O1513" s="25">
        <f t="shared" si="141"/>
        <v>179.29019607843136</v>
      </c>
      <c r="P1513" s="20">
        <f t="shared" si="142"/>
        <v>32144.974409842365</v>
      </c>
      <c r="R1513" s="17">
        <f t="shared" si="143"/>
        <v>2.9187734173698248</v>
      </c>
    </row>
    <row r="1514" spans="5:18" x14ac:dyDescent="0.2">
      <c r="E1514" s="26"/>
      <c r="F1514" t="s">
        <v>8219</v>
      </c>
      <c r="G1514" s="24">
        <v>108</v>
      </c>
      <c r="H1514" s="25">
        <f t="shared" si="138"/>
        <v>-86.425171624713954</v>
      </c>
      <c r="I1514" s="20">
        <f t="shared" si="139"/>
        <v>7469.3102903612617</v>
      </c>
      <c r="K1514" s="17">
        <f t="shared" si="140"/>
        <v>-0.10236321538902057</v>
      </c>
      <c r="L1514" s="26"/>
      <c r="M1514" t="s">
        <v>8221</v>
      </c>
      <c r="N1514" s="24">
        <v>201</v>
      </c>
      <c r="O1514" s="25">
        <f t="shared" si="141"/>
        <v>183.29019607843136</v>
      </c>
      <c r="P1514" s="20">
        <f t="shared" si="142"/>
        <v>33595.295978469818</v>
      </c>
      <c r="R1514" s="17">
        <f t="shared" si="143"/>
        <v>2.9838918339081837</v>
      </c>
    </row>
    <row r="1515" spans="5:18" x14ac:dyDescent="0.2">
      <c r="E1515" s="26"/>
      <c r="F1515" t="s">
        <v>8219</v>
      </c>
      <c r="G1515" s="24">
        <v>109</v>
      </c>
      <c r="H1515" s="25">
        <f t="shared" si="138"/>
        <v>-85.425171624713954</v>
      </c>
      <c r="I1515" s="20">
        <f t="shared" si="139"/>
        <v>7297.4599471118345</v>
      </c>
      <c r="K1515" s="17">
        <f t="shared" si="140"/>
        <v>-0.10117880101685693</v>
      </c>
      <c r="L1515" s="26"/>
      <c r="M1515" t="s">
        <v>8221</v>
      </c>
      <c r="N1515" s="24">
        <v>202</v>
      </c>
      <c r="O1515" s="25">
        <f t="shared" si="141"/>
        <v>184.29019607843136</v>
      </c>
      <c r="P1515" s="20">
        <f t="shared" si="142"/>
        <v>33962.876370626676</v>
      </c>
      <c r="R1515" s="17">
        <f t="shared" si="143"/>
        <v>3.0001714380427731</v>
      </c>
    </row>
    <row r="1516" spans="5:18" x14ac:dyDescent="0.2">
      <c r="E1516" s="26"/>
      <c r="F1516" t="s">
        <v>8219</v>
      </c>
      <c r="G1516" s="24">
        <v>109</v>
      </c>
      <c r="H1516" s="25">
        <f t="shared" si="138"/>
        <v>-85.425171624713954</v>
      </c>
      <c r="I1516" s="20">
        <f t="shared" si="139"/>
        <v>7297.4599471118345</v>
      </c>
      <c r="K1516" s="17">
        <f t="shared" si="140"/>
        <v>-0.10117880101685693</v>
      </c>
      <c r="L1516" s="26"/>
      <c r="M1516" t="s">
        <v>8221</v>
      </c>
      <c r="N1516" s="24">
        <v>215</v>
      </c>
      <c r="O1516" s="25">
        <f t="shared" si="141"/>
        <v>197.29019607843136</v>
      </c>
      <c r="P1516" s="20">
        <f t="shared" si="142"/>
        <v>38923.421468665896</v>
      </c>
      <c r="R1516" s="17">
        <f t="shared" si="143"/>
        <v>3.2118062917924388</v>
      </c>
    </row>
    <row r="1517" spans="5:18" x14ac:dyDescent="0.2">
      <c r="E1517" s="26"/>
      <c r="F1517" t="s">
        <v>8219</v>
      </c>
      <c r="G1517" s="24">
        <v>109</v>
      </c>
      <c r="H1517" s="25">
        <f t="shared" si="138"/>
        <v>-85.425171624713954</v>
      </c>
      <c r="I1517" s="20">
        <f t="shared" si="139"/>
        <v>7297.4599471118345</v>
      </c>
      <c r="K1517" s="17">
        <f t="shared" si="140"/>
        <v>-0.10117880101685693</v>
      </c>
      <c r="L1517" s="26"/>
      <c r="M1517" t="s">
        <v>8221</v>
      </c>
      <c r="N1517" s="24">
        <v>229</v>
      </c>
      <c r="O1517" s="25">
        <f t="shared" si="141"/>
        <v>211.29019607843136</v>
      </c>
      <c r="P1517" s="20">
        <f t="shared" si="142"/>
        <v>44643.546958861974</v>
      </c>
      <c r="R1517" s="17">
        <f t="shared" si="143"/>
        <v>3.4397207496766944</v>
      </c>
    </row>
    <row r="1518" spans="5:18" x14ac:dyDescent="0.2">
      <c r="E1518" s="26"/>
      <c r="F1518" t="s">
        <v>8219</v>
      </c>
      <c r="G1518" s="24">
        <v>110</v>
      </c>
      <c r="H1518" s="25">
        <f t="shared" si="138"/>
        <v>-84.425171624713954</v>
      </c>
      <c r="I1518" s="20">
        <f t="shared" si="139"/>
        <v>7127.6096038624064</v>
      </c>
      <c r="K1518" s="17">
        <f t="shared" si="140"/>
        <v>-9.9994386644693289E-2</v>
      </c>
      <c r="L1518" s="26"/>
      <c r="M1518" t="s">
        <v>8221</v>
      </c>
      <c r="N1518" s="24">
        <v>236</v>
      </c>
      <c r="O1518" s="25">
        <f t="shared" si="141"/>
        <v>218.29019607843136</v>
      </c>
      <c r="P1518" s="20">
        <f t="shared" si="142"/>
        <v>47650.609703960014</v>
      </c>
      <c r="R1518" s="17">
        <f t="shared" si="143"/>
        <v>3.553677978618822</v>
      </c>
    </row>
    <row r="1519" spans="5:18" x14ac:dyDescent="0.2">
      <c r="E1519" s="26"/>
      <c r="F1519" t="s">
        <v>8219</v>
      </c>
      <c r="G1519" s="24">
        <v>110</v>
      </c>
      <c r="H1519" s="25">
        <f t="shared" si="138"/>
        <v>-84.425171624713954</v>
      </c>
      <c r="I1519" s="20">
        <f t="shared" si="139"/>
        <v>7127.6096038624064</v>
      </c>
      <c r="K1519" s="17">
        <f t="shared" si="140"/>
        <v>-9.9994386644693289E-2</v>
      </c>
      <c r="L1519" s="26"/>
      <c r="M1519" t="s">
        <v>8221</v>
      </c>
      <c r="N1519" s="24">
        <v>285</v>
      </c>
      <c r="O1519" s="25">
        <f t="shared" si="141"/>
        <v>267.29019607843139</v>
      </c>
      <c r="P1519" s="20">
        <f t="shared" si="142"/>
        <v>71444.048919646302</v>
      </c>
      <c r="R1519" s="17">
        <f t="shared" si="143"/>
        <v>4.3513785812137167</v>
      </c>
    </row>
    <row r="1520" spans="5:18" x14ac:dyDescent="0.2">
      <c r="E1520" s="26"/>
      <c r="F1520" t="s">
        <v>8219</v>
      </c>
      <c r="G1520" s="24">
        <v>110</v>
      </c>
      <c r="H1520" s="25">
        <f t="shared" si="138"/>
        <v>-84.425171624713954</v>
      </c>
      <c r="I1520" s="20">
        <f t="shared" si="139"/>
        <v>7127.6096038624064</v>
      </c>
      <c r="K1520" s="17">
        <f t="shared" si="140"/>
        <v>-9.9994386644693289E-2</v>
      </c>
      <c r="L1520" s="26"/>
      <c r="M1520" t="s">
        <v>8221</v>
      </c>
      <c r="N1520" s="24">
        <v>296</v>
      </c>
      <c r="O1520" s="25">
        <f t="shared" si="141"/>
        <v>278.29019607843139</v>
      </c>
      <c r="P1520" s="20">
        <f t="shared" si="142"/>
        <v>77445.43323337179</v>
      </c>
      <c r="R1520" s="17">
        <f t="shared" si="143"/>
        <v>4.5304542266942027</v>
      </c>
    </row>
    <row r="1521" spans="5:19" x14ac:dyDescent="0.2">
      <c r="E1521" s="26"/>
      <c r="F1521" t="s">
        <v>8219</v>
      </c>
      <c r="G1521" s="24">
        <v>110</v>
      </c>
      <c r="H1521" s="25">
        <f t="shared" si="138"/>
        <v>-84.425171624713954</v>
      </c>
      <c r="I1521" s="20">
        <f t="shared" si="139"/>
        <v>7127.6096038624064</v>
      </c>
      <c r="K1521" s="17">
        <f t="shared" si="140"/>
        <v>-9.9994386644693289E-2</v>
      </c>
      <c r="L1521" s="26"/>
      <c r="M1521" t="s">
        <v>8221</v>
      </c>
      <c r="N1521" s="24">
        <v>310</v>
      </c>
      <c r="O1521" s="25">
        <f t="shared" si="141"/>
        <v>292.29019607843139</v>
      </c>
      <c r="P1521" s="20">
        <f t="shared" si="142"/>
        <v>85433.558723567869</v>
      </c>
      <c r="R1521" s="17">
        <f t="shared" si="143"/>
        <v>4.7583686845784587</v>
      </c>
    </row>
    <row r="1522" spans="5:19" x14ac:dyDescent="0.2">
      <c r="E1522" s="26"/>
      <c r="F1522" t="s">
        <v>8219</v>
      </c>
      <c r="G1522" s="24">
        <v>111</v>
      </c>
      <c r="H1522" s="25">
        <f t="shared" si="138"/>
        <v>-83.425171624713954</v>
      </c>
      <c r="I1522" s="20">
        <f t="shared" si="139"/>
        <v>6959.7592606129783</v>
      </c>
      <c r="K1522" s="17">
        <f t="shared" si="140"/>
        <v>-9.8809972272529648E-2</v>
      </c>
      <c r="L1522" s="26"/>
      <c r="M1522" t="s">
        <v>8221</v>
      </c>
      <c r="N1522" s="24">
        <v>311</v>
      </c>
      <c r="O1522" s="25">
        <f t="shared" si="141"/>
        <v>293.29019607843139</v>
      </c>
      <c r="P1522" s="20">
        <f t="shared" si="142"/>
        <v>86019.139115724727</v>
      </c>
      <c r="R1522" s="17">
        <f t="shared" si="143"/>
        <v>4.7746482887130481</v>
      </c>
    </row>
    <row r="1523" spans="5:19" x14ac:dyDescent="0.2">
      <c r="E1523" s="26"/>
      <c r="F1523" t="s">
        <v>8219</v>
      </c>
      <c r="G1523" s="24">
        <v>111</v>
      </c>
      <c r="H1523" s="25">
        <f t="shared" si="138"/>
        <v>-83.425171624713954</v>
      </c>
      <c r="I1523" s="20">
        <f t="shared" si="139"/>
        <v>6959.7592606129783</v>
      </c>
      <c r="K1523" s="17">
        <f t="shared" si="140"/>
        <v>-9.8809972272529648E-2</v>
      </c>
      <c r="L1523" s="26"/>
      <c r="M1523" t="s">
        <v>8221</v>
      </c>
      <c r="N1523" s="24">
        <v>312</v>
      </c>
      <c r="O1523" s="25">
        <f t="shared" si="141"/>
        <v>294.29019607843139</v>
      </c>
      <c r="P1523" s="20">
        <f t="shared" si="142"/>
        <v>86606.7195078816</v>
      </c>
      <c r="R1523" s="17">
        <f t="shared" si="143"/>
        <v>4.7909278928476375</v>
      </c>
    </row>
    <row r="1524" spans="5:19" x14ac:dyDescent="0.2">
      <c r="E1524" s="26"/>
      <c r="F1524" t="s">
        <v>8219</v>
      </c>
      <c r="G1524" s="24">
        <v>111</v>
      </c>
      <c r="H1524" s="25">
        <f t="shared" si="138"/>
        <v>-83.425171624713954</v>
      </c>
      <c r="I1524" s="20">
        <f t="shared" si="139"/>
        <v>6959.7592606129783</v>
      </c>
      <c r="K1524" s="17">
        <f t="shared" si="140"/>
        <v>-9.8809972272529648E-2</v>
      </c>
      <c r="L1524" s="26"/>
      <c r="M1524" t="s">
        <v>8221</v>
      </c>
      <c r="N1524" s="24">
        <v>336</v>
      </c>
      <c r="O1524" s="25">
        <f t="shared" si="141"/>
        <v>318.29019607843139</v>
      </c>
      <c r="P1524" s="20">
        <f t="shared" si="142"/>
        <v>101308.64891964631</v>
      </c>
      <c r="R1524" s="17">
        <f t="shared" si="143"/>
        <v>5.1816383920777902</v>
      </c>
    </row>
    <row r="1525" spans="5:19" x14ac:dyDescent="0.2">
      <c r="E1525" s="26"/>
      <c r="F1525" t="s">
        <v>8219</v>
      </c>
      <c r="G1525" s="24">
        <v>111</v>
      </c>
      <c r="H1525" s="25">
        <f t="shared" si="138"/>
        <v>-83.425171624713954</v>
      </c>
      <c r="I1525" s="20">
        <f t="shared" si="139"/>
        <v>6959.7592606129783</v>
      </c>
      <c r="K1525" s="17">
        <f t="shared" si="140"/>
        <v>-9.8809972272529648E-2</v>
      </c>
      <c r="L1525" s="26"/>
      <c r="M1525" t="s">
        <v>8221</v>
      </c>
      <c r="N1525" s="24">
        <v>338</v>
      </c>
      <c r="O1525" s="25">
        <f t="shared" si="141"/>
        <v>320.29019607843139</v>
      </c>
      <c r="P1525" s="20">
        <f t="shared" si="142"/>
        <v>102585.80970396003</v>
      </c>
      <c r="R1525" s="17">
        <f t="shared" si="143"/>
        <v>5.2141976003469699</v>
      </c>
    </row>
    <row r="1526" spans="5:19" x14ac:dyDescent="0.2">
      <c r="E1526" s="26"/>
      <c r="F1526" t="s">
        <v>8219</v>
      </c>
      <c r="G1526" s="24">
        <v>111</v>
      </c>
      <c r="H1526" s="25">
        <f t="shared" si="138"/>
        <v>-83.425171624713954</v>
      </c>
      <c r="I1526" s="20">
        <f t="shared" si="139"/>
        <v>6959.7592606129783</v>
      </c>
      <c r="K1526" s="17">
        <f t="shared" si="140"/>
        <v>-9.8809972272529648E-2</v>
      </c>
      <c r="L1526" s="26"/>
      <c r="M1526" t="s">
        <v>8221</v>
      </c>
      <c r="N1526" s="24">
        <v>369</v>
      </c>
      <c r="O1526" s="25">
        <f t="shared" si="141"/>
        <v>351.29019607843139</v>
      </c>
      <c r="P1526" s="20">
        <f t="shared" si="142"/>
        <v>123404.80186082277</v>
      </c>
      <c r="R1526" s="17">
        <f t="shared" si="143"/>
        <v>5.7188653285192492</v>
      </c>
    </row>
    <row r="1527" spans="5:19" x14ac:dyDescent="0.2">
      <c r="E1527" s="26"/>
      <c r="F1527" t="s">
        <v>8219</v>
      </c>
      <c r="G1527" s="24">
        <v>111</v>
      </c>
      <c r="H1527" s="25">
        <f t="shared" si="138"/>
        <v>-83.425171624713954</v>
      </c>
      <c r="I1527" s="20">
        <f t="shared" si="139"/>
        <v>6959.7592606129783</v>
      </c>
      <c r="K1527" s="17">
        <f t="shared" si="140"/>
        <v>-9.8809972272529648E-2</v>
      </c>
      <c r="L1527" s="26"/>
      <c r="M1527" t="s">
        <v>8221</v>
      </c>
      <c r="N1527" s="24">
        <v>456</v>
      </c>
      <c r="O1527" s="25">
        <f t="shared" si="141"/>
        <v>438.29019607843139</v>
      </c>
      <c r="P1527" s="20">
        <f t="shared" si="142"/>
        <v>192098.29597846983</v>
      </c>
      <c r="R1527" s="17">
        <f t="shared" si="143"/>
        <v>7.1351908882285509</v>
      </c>
    </row>
    <row r="1528" spans="5:19" x14ac:dyDescent="0.2">
      <c r="E1528" s="26"/>
      <c r="F1528" t="s">
        <v>8219</v>
      </c>
      <c r="G1528" s="24">
        <v>111</v>
      </c>
      <c r="H1528" s="25">
        <f t="shared" si="138"/>
        <v>-83.425171624713954</v>
      </c>
      <c r="I1528" s="20">
        <f t="shared" si="139"/>
        <v>6959.7592606129783</v>
      </c>
      <c r="K1528" s="17">
        <f t="shared" si="140"/>
        <v>-9.8809972272529648E-2</v>
      </c>
      <c r="L1528" s="26"/>
      <c r="M1528" t="s">
        <v>8221</v>
      </c>
      <c r="N1528" s="24">
        <v>534</v>
      </c>
      <c r="O1528" s="25">
        <f t="shared" si="141"/>
        <v>516.29019607843134</v>
      </c>
      <c r="P1528" s="20">
        <f t="shared" si="142"/>
        <v>266555.56656670506</v>
      </c>
      <c r="R1528" s="17">
        <f t="shared" si="143"/>
        <v>8.4050000107265443</v>
      </c>
    </row>
    <row r="1529" spans="5:19" x14ac:dyDescent="0.2">
      <c r="E1529" s="26"/>
      <c r="F1529" t="s">
        <v>8219</v>
      </c>
      <c r="G1529" s="24">
        <v>112</v>
      </c>
      <c r="H1529" s="25">
        <f t="shared" si="138"/>
        <v>-82.425171624713954</v>
      </c>
      <c r="I1529" s="20">
        <f t="shared" si="139"/>
        <v>6793.9089173635502</v>
      </c>
      <c r="K1529" s="17">
        <f t="shared" si="140"/>
        <v>-9.7625557900366006E-2</v>
      </c>
      <c r="L1529" s="26"/>
      <c r="M1529" t="s">
        <v>8221</v>
      </c>
      <c r="N1529" s="24">
        <v>890</v>
      </c>
      <c r="O1529" s="25">
        <f t="shared" si="141"/>
        <v>872.29019607843134</v>
      </c>
      <c r="P1529" s="20">
        <f t="shared" si="142"/>
        <v>760890.18617454823</v>
      </c>
      <c r="R1529" s="17">
        <f t="shared" si="143"/>
        <v>14.20053908264047</v>
      </c>
    </row>
    <row r="1530" spans="5:19" x14ac:dyDescent="0.2">
      <c r="E1530" s="26"/>
      <c r="F1530" t="s">
        <v>8219</v>
      </c>
      <c r="G1530" s="24">
        <v>112</v>
      </c>
      <c r="H1530" s="25">
        <f t="shared" si="138"/>
        <v>-82.425171624713954</v>
      </c>
      <c r="I1530" s="20">
        <f t="shared" si="139"/>
        <v>6793.9089173635502</v>
      </c>
      <c r="K1530" s="17">
        <f t="shared" si="140"/>
        <v>-9.7625557900366006E-2</v>
      </c>
      <c r="L1530" s="26"/>
      <c r="M1530" t="s">
        <v>8221</v>
      </c>
      <c r="N1530" s="24">
        <v>975</v>
      </c>
      <c r="O1530" s="25">
        <f t="shared" si="141"/>
        <v>957.29019607843134</v>
      </c>
      <c r="P1530" s="20">
        <f t="shared" si="142"/>
        <v>916404.51950788149</v>
      </c>
      <c r="R1530" s="17">
        <f t="shared" si="143"/>
        <v>15.584305434080592</v>
      </c>
    </row>
    <row r="1531" spans="5:19" x14ac:dyDescent="0.2">
      <c r="E1531" s="26"/>
      <c r="F1531" t="s">
        <v>8219</v>
      </c>
      <c r="G1531" s="24">
        <v>112</v>
      </c>
      <c r="H1531" s="25">
        <f t="shared" si="138"/>
        <v>-82.425171624713954</v>
      </c>
      <c r="I1531" s="20">
        <f t="shared" si="139"/>
        <v>6793.9089173635502</v>
      </c>
      <c r="K1531" s="17">
        <f t="shared" si="140"/>
        <v>-9.7625557900366006E-2</v>
      </c>
      <c r="L1531" s="26"/>
      <c r="M1531" t="s">
        <v>8221</v>
      </c>
      <c r="N1531" s="24">
        <v>1293</v>
      </c>
      <c r="O1531" s="25">
        <f t="shared" si="141"/>
        <v>1275.2901960784313</v>
      </c>
      <c r="P1531" s="20">
        <f t="shared" si="142"/>
        <v>1626365.0842137639</v>
      </c>
      <c r="R1531" s="17">
        <f t="shared" si="143"/>
        <v>20.76121954888011</v>
      </c>
    </row>
    <row r="1532" spans="5:19" x14ac:dyDescent="0.2">
      <c r="E1532" s="26"/>
      <c r="F1532" t="s">
        <v>8219</v>
      </c>
      <c r="G1532" s="24">
        <v>112</v>
      </c>
      <c r="H1532" s="25">
        <f t="shared" si="138"/>
        <v>-82.425171624713954</v>
      </c>
      <c r="I1532" s="20">
        <f t="shared" si="139"/>
        <v>6793.9089173635502</v>
      </c>
      <c r="K1532" s="17">
        <f t="shared" si="140"/>
        <v>-9.7625557900366006E-2</v>
      </c>
      <c r="L1532" s="26"/>
      <c r="R1532" s="17">
        <f>SUM(R2:R1531)</f>
        <v>-6.7501559897209518E-14</v>
      </c>
      <c r="S1532" t="s">
        <v>8416</v>
      </c>
    </row>
    <row r="1533" spans="5:19" x14ac:dyDescent="0.2">
      <c r="E1533" s="26"/>
      <c r="F1533" t="s">
        <v>8219</v>
      </c>
      <c r="G1533" s="24">
        <v>112</v>
      </c>
      <c r="H1533" s="25">
        <f t="shared" si="138"/>
        <v>-82.425171624713954</v>
      </c>
      <c r="I1533" s="20">
        <f t="shared" si="139"/>
        <v>6793.9089173635502</v>
      </c>
      <c r="K1533" s="17">
        <f t="shared" si="140"/>
        <v>-9.7625557900366006E-2</v>
      </c>
      <c r="L1533" s="26"/>
    </row>
    <row r="1534" spans="5:19" x14ac:dyDescent="0.2">
      <c r="E1534" s="26"/>
      <c r="F1534" t="s">
        <v>8219</v>
      </c>
      <c r="G1534" s="24">
        <v>113</v>
      </c>
      <c r="H1534" s="25">
        <f t="shared" si="138"/>
        <v>-81.425171624713954</v>
      </c>
      <c r="I1534" s="20">
        <f t="shared" si="139"/>
        <v>6630.0585741141222</v>
      </c>
      <c r="K1534" s="17">
        <f t="shared" si="140"/>
        <v>-9.6441143528202364E-2</v>
      </c>
      <c r="L1534" s="26"/>
    </row>
    <row r="1535" spans="5:19" x14ac:dyDescent="0.2">
      <c r="E1535" s="26"/>
      <c r="F1535" t="s">
        <v>8219</v>
      </c>
      <c r="G1535" s="24">
        <v>113</v>
      </c>
      <c r="H1535" s="25">
        <f t="shared" si="138"/>
        <v>-81.425171624713954</v>
      </c>
      <c r="I1535" s="20">
        <f t="shared" si="139"/>
        <v>6630.0585741141222</v>
      </c>
      <c r="K1535" s="17">
        <f t="shared" si="140"/>
        <v>-9.6441143528202364E-2</v>
      </c>
      <c r="L1535" s="26"/>
    </row>
    <row r="1536" spans="5:19" x14ac:dyDescent="0.2">
      <c r="E1536" s="26"/>
      <c r="F1536" t="s">
        <v>8219</v>
      </c>
      <c r="G1536" s="24">
        <v>113</v>
      </c>
      <c r="H1536" s="25">
        <f t="shared" si="138"/>
        <v>-81.425171624713954</v>
      </c>
      <c r="I1536" s="20">
        <f t="shared" si="139"/>
        <v>6630.0585741141222</v>
      </c>
      <c r="K1536" s="17">
        <f t="shared" si="140"/>
        <v>-9.6441143528202364E-2</v>
      </c>
      <c r="L1536" s="26"/>
    </row>
    <row r="1537" spans="5:12" x14ac:dyDescent="0.2">
      <c r="E1537" s="26"/>
      <c r="F1537" t="s">
        <v>8219</v>
      </c>
      <c r="G1537" s="24">
        <v>113</v>
      </c>
      <c r="H1537" s="25">
        <f t="shared" si="138"/>
        <v>-81.425171624713954</v>
      </c>
      <c r="I1537" s="20">
        <f t="shared" si="139"/>
        <v>6630.0585741141222</v>
      </c>
      <c r="K1537" s="17">
        <f t="shared" si="140"/>
        <v>-9.6441143528202364E-2</v>
      </c>
      <c r="L1537" s="26"/>
    </row>
    <row r="1538" spans="5:12" x14ac:dyDescent="0.2">
      <c r="E1538" s="26"/>
      <c r="F1538" t="s">
        <v>8219</v>
      </c>
      <c r="G1538" s="24">
        <v>113</v>
      </c>
      <c r="H1538" s="25">
        <f t="shared" si="138"/>
        <v>-81.425171624713954</v>
      </c>
      <c r="I1538" s="20">
        <f t="shared" si="139"/>
        <v>6630.0585741141222</v>
      </c>
      <c r="K1538" s="17">
        <f t="shared" si="140"/>
        <v>-9.6441143528202364E-2</v>
      </c>
      <c r="L1538" s="26"/>
    </row>
    <row r="1539" spans="5:12" x14ac:dyDescent="0.2">
      <c r="E1539" s="26"/>
      <c r="F1539" t="s">
        <v>8219</v>
      </c>
      <c r="G1539" s="24">
        <v>113</v>
      </c>
      <c r="H1539" s="25">
        <f t="shared" ref="H1539:H1602" si="144">G1539-$B$3</f>
        <v>-81.425171624713954</v>
      </c>
      <c r="I1539" s="20">
        <f t="shared" ref="I1539:I1602" si="145">POWER(H1539,2)</f>
        <v>6630.0585741141222</v>
      </c>
      <c r="K1539" s="17">
        <f t="shared" ref="K1539:K1602" si="146">(G1539-$B$3)/$B$8</f>
        <v>-9.6441143528202364E-2</v>
      </c>
      <c r="L1539" s="26"/>
    </row>
    <row r="1540" spans="5:12" x14ac:dyDescent="0.2">
      <c r="E1540" s="26"/>
      <c r="F1540" t="s">
        <v>8219</v>
      </c>
      <c r="G1540" s="24">
        <v>113</v>
      </c>
      <c r="H1540" s="25">
        <f t="shared" si="144"/>
        <v>-81.425171624713954</v>
      </c>
      <c r="I1540" s="20">
        <f t="shared" si="145"/>
        <v>6630.0585741141222</v>
      </c>
      <c r="K1540" s="17">
        <f t="shared" si="146"/>
        <v>-9.6441143528202364E-2</v>
      </c>
      <c r="L1540" s="26"/>
    </row>
    <row r="1541" spans="5:12" x14ac:dyDescent="0.2">
      <c r="E1541" s="26"/>
      <c r="F1541" t="s">
        <v>8219</v>
      </c>
      <c r="G1541" s="24">
        <v>113</v>
      </c>
      <c r="H1541" s="25">
        <f t="shared" si="144"/>
        <v>-81.425171624713954</v>
      </c>
      <c r="I1541" s="20">
        <f t="shared" si="145"/>
        <v>6630.0585741141222</v>
      </c>
      <c r="K1541" s="17">
        <f t="shared" si="146"/>
        <v>-9.6441143528202364E-2</v>
      </c>
      <c r="L1541" s="26"/>
    </row>
    <row r="1542" spans="5:12" x14ac:dyDescent="0.2">
      <c r="E1542" s="26"/>
      <c r="F1542" t="s">
        <v>8219</v>
      </c>
      <c r="G1542" s="24">
        <v>114</v>
      </c>
      <c r="H1542" s="25">
        <f t="shared" si="144"/>
        <v>-80.425171624713954</v>
      </c>
      <c r="I1542" s="20">
        <f t="shared" si="145"/>
        <v>6468.208230864695</v>
      </c>
      <c r="K1542" s="17">
        <f t="shared" si="146"/>
        <v>-9.5256729156038722E-2</v>
      </c>
      <c r="L1542" s="26"/>
    </row>
    <row r="1543" spans="5:12" x14ac:dyDescent="0.2">
      <c r="E1543" s="26"/>
      <c r="F1543" t="s">
        <v>8219</v>
      </c>
      <c r="G1543" s="24">
        <v>114</v>
      </c>
      <c r="H1543" s="25">
        <f t="shared" si="144"/>
        <v>-80.425171624713954</v>
      </c>
      <c r="I1543" s="20">
        <f t="shared" si="145"/>
        <v>6468.208230864695</v>
      </c>
      <c r="K1543" s="17">
        <f t="shared" si="146"/>
        <v>-9.5256729156038722E-2</v>
      </c>
      <c r="L1543" s="26"/>
    </row>
    <row r="1544" spans="5:12" x14ac:dyDescent="0.2">
      <c r="E1544" s="26"/>
      <c r="F1544" t="s">
        <v>8219</v>
      </c>
      <c r="G1544" s="24">
        <v>114</v>
      </c>
      <c r="H1544" s="25">
        <f t="shared" si="144"/>
        <v>-80.425171624713954</v>
      </c>
      <c r="I1544" s="20">
        <f t="shared" si="145"/>
        <v>6468.208230864695</v>
      </c>
      <c r="K1544" s="17">
        <f t="shared" si="146"/>
        <v>-9.5256729156038722E-2</v>
      </c>
      <c r="L1544" s="26"/>
    </row>
    <row r="1545" spans="5:12" x14ac:dyDescent="0.2">
      <c r="E1545" s="26"/>
      <c r="F1545" t="s">
        <v>8219</v>
      </c>
      <c r="G1545" s="24">
        <v>115</v>
      </c>
      <c r="H1545" s="25">
        <f t="shared" si="144"/>
        <v>-79.425171624713954</v>
      </c>
      <c r="I1545" s="20">
        <f t="shared" si="145"/>
        <v>6308.3578876152669</v>
      </c>
      <c r="K1545" s="17">
        <f t="shared" si="146"/>
        <v>-9.407231478387508E-2</v>
      </c>
      <c r="L1545" s="26"/>
    </row>
    <row r="1546" spans="5:12" x14ac:dyDescent="0.2">
      <c r="E1546" s="26"/>
      <c r="F1546" t="s">
        <v>8219</v>
      </c>
      <c r="G1546" s="24">
        <v>115</v>
      </c>
      <c r="H1546" s="25">
        <f t="shared" si="144"/>
        <v>-79.425171624713954</v>
      </c>
      <c r="I1546" s="20">
        <f t="shared" si="145"/>
        <v>6308.3578876152669</v>
      </c>
      <c r="K1546" s="17">
        <f t="shared" si="146"/>
        <v>-9.407231478387508E-2</v>
      </c>
      <c r="L1546" s="26"/>
    </row>
    <row r="1547" spans="5:12" x14ac:dyDescent="0.2">
      <c r="E1547" s="26"/>
      <c r="F1547" t="s">
        <v>8219</v>
      </c>
      <c r="G1547" s="24">
        <v>115</v>
      </c>
      <c r="H1547" s="25">
        <f t="shared" si="144"/>
        <v>-79.425171624713954</v>
      </c>
      <c r="I1547" s="20">
        <f t="shared" si="145"/>
        <v>6308.3578876152669</v>
      </c>
      <c r="K1547" s="17">
        <f t="shared" si="146"/>
        <v>-9.407231478387508E-2</v>
      </c>
      <c r="L1547" s="26"/>
    </row>
    <row r="1548" spans="5:12" x14ac:dyDescent="0.2">
      <c r="E1548" s="26"/>
      <c r="F1548" t="s">
        <v>8219</v>
      </c>
      <c r="G1548" s="24">
        <v>115</v>
      </c>
      <c r="H1548" s="25">
        <f t="shared" si="144"/>
        <v>-79.425171624713954</v>
      </c>
      <c r="I1548" s="20">
        <f t="shared" si="145"/>
        <v>6308.3578876152669</v>
      </c>
      <c r="K1548" s="17">
        <f t="shared" si="146"/>
        <v>-9.407231478387508E-2</v>
      </c>
      <c r="L1548" s="26"/>
    </row>
    <row r="1549" spans="5:12" x14ac:dyDescent="0.2">
      <c r="E1549" s="26"/>
      <c r="F1549" t="s">
        <v>8219</v>
      </c>
      <c r="G1549" s="24">
        <v>115</v>
      </c>
      <c r="H1549" s="25">
        <f t="shared" si="144"/>
        <v>-79.425171624713954</v>
      </c>
      <c r="I1549" s="20">
        <f t="shared" si="145"/>
        <v>6308.3578876152669</v>
      </c>
      <c r="K1549" s="17">
        <f t="shared" si="146"/>
        <v>-9.407231478387508E-2</v>
      </c>
      <c r="L1549" s="26"/>
    </row>
    <row r="1550" spans="5:12" x14ac:dyDescent="0.2">
      <c r="E1550" s="26"/>
      <c r="F1550" t="s">
        <v>8219</v>
      </c>
      <c r="G1550" s="24">
        <v>115</v>
      </c>
      <c r="H1550" s="25">
        <f t="shared" si="144"/>
        <v>-79.425171624713954</v>
      </c>
      <c r="I1550" s="20">
        <f t="shared" si="145"/>
        <v>6308.3578876152669</v>
      </c>
      <c r="K1550" s="17">
        <f t="shared" si="146"/>
        <v>-9.407231478387508E-2</v>
      </c>
      <c r="L1550" s="26"/>
    </row>
    <row r="1551" spans="5:12" x14ac:dyDescent="0.2">
      <c r="E1551" s="26"/>
      <c r="F1551" t="s">
        <v>8219</v>
      </c>
      <c r="G1551" s="24">
        <v>115</v>
      </c>
      <c r="H1551" s="25">
        <f t="shared" si="144"/>
        <v>-79.425171624713954</v>
      </c>
      <c r="I1551" s="20">
        <f t="shared" si="145"/>
        <v>6308.3578876152669</v>
      </c>
      <c r="K1551" s="17">
        <f t="shared" si="146"/>
        <v>-9.407231478387508E-2</v>
      </c>
      <c r="L1551" s="26"/>
    </row>
    <row r="1552" spans="5:12" x14ac:dyDescent="0.2">
      <c r="E1552" s="26"/>
      <c r="F1552" t="s">
        <v>8219</v>
      </c>
      <c r="G1552" s="24">
        <v>115</v>
      </c>
      <c r="H1552" s="25">
        <f t="shared" si="144"/>
        <v>-79.425171624713954</v>
      </c>
      <c r="I1552" s="20">
        <f t="shared" si="145"/>
        <v>6308.3578876152669</v>
      </c>
      <c r="K1552" s="17">
        <f t="shared" si="146"/>
        <v>-9.407231478387508E-2</v>
      </c>
      <c r="L1552" s="26"/>
    </row>
    <row r="1553" spans="5:12" x14ac:dyDescent="0.2">
      <c r="E1553" s="26"/>
      <c r="F1553" t="s">
        <v>8219</v>
      </c>
      <c r="G1553" s="24">
        <v>115</v>
      </c>
      <c r="H1553" s="25">
        <f t="shared" si="144"/>
        <v>-79.425171624713954</v>
      </c>
      <c r="I1553" s="20">
        <f t="shared" si="145"/>
        <v>6308.3578876152669</v>
      </c>
      <c r="K1553" s="17">
        <f t="shared" si="146"/>
        <v>-9.407231478387508E-2</v>
      </c>
      <c r="L1553" s="26"/>
    </row>
    <row r="1554" spans="5:12" x14ac:dyDescent="0.2">
      <c r="E1554" s="26"/>
      <c r="F1554" t="s">
        <v>8219</v>
      </c>
      <c r="G1554" s="24">
        <v>115</v>
      </c>
      <c r="H1554" s="25">
        <f t="shared" si="144"/>
        <v>-79.425171624713954</v>
      </c>
      <c r="I1554" s="20">
        <f t="shared" si="145"/>
        <v>6308.3578876152669</v>
      </c>
      <c r="K1554" s="17">
        <f t="shared" si="146"/>
        <v>-9.407231478387508E-2</v>
      </c>
      <c r="L1554" s="26"/>
    </row>
    <row r="1555" spans="5:12" x14ac:dyDescent="0.2">
      <c r="E1555" s="26"/>
      <c r="F1555" t="s">
        <v>8219</v>
      </c>
      <c r="G1555" s="24">
        <v>116</v>
      </c>
      <c r="H1555" s="25">
        <f t="shared" si="144"/>
        <v>-78.425171624713954</v>
      </c>
      <c r="I1555" s="20">
        <f t="shared" si="145"/>
        <v>6150.5075443658388</v>
      </c>
      <c r="K1555" s="17">
        <f t="shared" si="146"/>
        <v>-9.2887900411711438E-2</v>
      </c>
      <c r="L1555" s="26"/>
    </row>
    <row r="1556" spans="5:12" x14ac:dyDescent="0.2">
      <c r="E1556" s="26"/>
      <c r="F1556" t="s">
        <v>8219</v>
      </c>
      <c r="G1556" s="24">
        <v>116</v>
      </c>
      <c r="H1556" s="25">
        <f t="shared" si="144"/>
        <v>-78.425171624713954</v>
      </c>
      <c r="I1556" s="20">
        <f t="shared" si="145"/>
        <v>6150.5075443658388</v>
      </c>
      <c r="K1556" s="17">
        <f t="shared" si="146"/>
        <v>-9.2887900411711438E-2</v>
      </c>
      <c r="L1556" s="26"/>
    </row>
    <row r="1557" spans="5:12" x14ac:dyDescent="0.2">
      <c r="E1557" s="26"/>
      <c r="F1557" t="s">
        <v>8219</v>
      </c>
      <c r="G1557" s="24">
        <v>117</v>
      </c>
      <c r="H1557" s="25">
        <f t="shared" si="144"/>
        <v>-77.425171624713954</v>
      </c>
      <c r="I1557" s="20">
        <f t="shared" si="145"/>
        <v>5994.6572011164108</v>
      </c>
      <c r="K1557" s="17">
        <f t="shared" si="146"/>
        <v>-9.1703486039547796E-2</v>
      </c>
      <c r="L1557" s="26"/>
    </row>
    <row r="1558" spans="5:12" x14ac:dyDescent="0.2">
      <c r="E1558" s="26"/>
      <c r="F1558" t="s">
        <v>8219</v>
      </c>
      <c r="G1558" s="24">
        <v>117</v>
      </c>
      <c r="H1558" s="25">
        <f t="shared" si="144"/>
        <v>-77.425171624713954</v>
      </c>
      <c r="I1558" s="20">
        <f t="shared" si="145"/>
        <v>5994.6572011164108</v>
      </c>
      <c r="K1558" s="17">
        <f t="shared" si="146"/>
        <v>-9.1703486039547796E-2</v>
      </c>
      <c r="L1558" s="26"/>
    </row>
    <row r="1559" spans="5:12" x14ac:dyDescent="0.2">
      <c r="E1559" s="26"/>
      <c r="F1559" t="s">
        <v>8219</v>
      </c>
      <c r="G1559" s="24">
        <v>117</v>
      </c>
      <c r="H1559" s="25">
        <f t="shared" si="144"/>
        <v>-77.425171624713954</v>
      </c>
      <c r="I1559" s="20">
        <f t="shared" si="145"/>
        <v>5994.6572011164108</v>
      </c>
      <c r="K1559" s="17">
        <f t="shared" si="146"/>
        <v>-9.1703486039547796E-2</v>
      </c>
      <c r="L1559" s="26"/>
    </row>
    <row r="1560" spans="5:12" x14ac:dyDescent="0.2">
      <c r="E1560" s="26"/>
      <c r="F1560" t="s">
        <v>8219</v>
      </c>
      <c r="G1560" s="24">
        <v>117</v>
      </c>
      <c r="H1560" s="25">
        <f t="shared" si="144"/>
        <v>-77.425171624713954</v>
      </c>
      <c r="I1560" s="20">
        <f t="shared" si="145"/>
        <v>5994.6572011164108</v>
      </c>
      <c r="K1560" s="17">
        <f t="shared" si="146"/>
        <v>-9.1703486039547796E-2</v>
      </c>
      <c r="L1560" s="26"/>
    </row>
    <row r="1561" spans="5:12" x14ac:dyDescent="0.2">
      <c r="E1561" s="26"/>
      <c r="F1561" t="s">
        <v>8219</v>
      </c>
      <c r="G1561" s="24">
        <v>118</v>
      </c>
      <c r="H1561" s="25">
        <f t="shared" si="144"/>
        <v>-76.425171624713954</v>
      </c>
      <c r="I1561" s="20">
        <f t="shared" si="145"/>
        <v>5840.8068578669827</v>
      </c>
      <c r="K1561" s="17">
        <f t="shared" si="146"/>
        <v>-9.0519071667384154E-2</v>
      </c>
      <c r="L1561" s="26"/>
    </row>
    <row r="1562" spans="5:12" x14ac:dyDescent="0.2">
      <c r="E1562" s="26"/>
      <c r="F1562" t="s">
        <v>8219</v>
      </c>
      <c r="G1562" s="24">
        <v>118</v>
      </c>
      <c r="H1562" s="25">
        <f t="shared" si="144"/>
        <v>-76.425171624713954</v>
      </c>
      <c r="I1562" s="20">
        <f t="shared" si="145"/>
        <v>5840.8068578669827</v>
      </c>
      <c r="K1562" s="17">
        <f t="shared" si="146"/>
        <v>-9.0519071667384154E-2</v>
      </c>
      <c r="L1562" s="26"/>
    </row>
    <row r="1563" spans="5:12" x14ac:dyDescent="0.2">
      <c r="E1563" s="26"/>
      <c r="F1563" t="s">
        <v>8219</v>
      </c>
      <c r="G1563" s="24">
        <v>118</v>
      </c>
      <c r="H1563" s="25">
        <f t="shared" si="144"/>
        <v>-76.425171624713954</v>
      </c>
      <c r="I1563" s="20">
        <f t="shared" si="145"/>
        <v>5840.8068578669827</v>
      </c>
      <c r="K1563" s="17">
        <f t="shared" si="146"/>
        <v>-9.0519071667384154E-2</v>
      </c>
      <c r="L1563" s="26"/>
    </row>
    <row r="1564" spans="5:12" x14ac:dyDescent="0.2">
      <c r="E1564" s="26"/>
      <c r="F1564" t="s">
        <v>8219</v>
      </c>
      <c r="G1564" s="24">
        <v>119</v>
      </c>
      <c r="H1564" s="25">
        <f t="shared" si="144"/>
        <v>-75.425171624713954</v>
      </c>
      <c r="I1564" s="20">
        <f t="shared" si="145"/>
        <v>5688.9565146175546</v>
      </c>
      <c r="K1564" s="17">
        <f t="shared" si="146"/>
        <v>-8.9334657295220513E-2</v>
      </c>
      <c r="L1564" s="26"/>
    </row>
    <row r="1565" spans="5:12" x14ac:dyDescent="0.2">
      <c r="E1565" s="26"/>
      <c r="F1565" t="s">
        <v>8219</v>
      </c>
      <c r="G1565" s="24">
        <v>119</v>
      </c>
      <c r="H1565" s="25">
        <f t="shared" si="144"/>
        <v>-75.425171624713954</v>
      </c>
      <c r="I1565" s="20">
        <f t="shared" si="145"/>
        <v>5688.9565146175546</v>
      </c>
      <c r="K1565" s="17">
        <f t="shared" si="146"/>
        <v>-8.9334657295220513E-2</v>
      </c>
      <c r="L1565" s="26"/>
    </row>
    <row r="1566" spans="5:12" x14ac:dyDescent="0.2">
      <c r="E1566" s="26"/>
      <c r="F1566" t="s">
        <v>8219</v>
      </c>
      <c r="G1566" s="24">
        <v>119</v>
      </c>
      <c r="H1566" s="25">
        <f t="shared" si="144"/>
        <v>-75.425171624713954</v>
      </c>
      <c r="I1566" s="20">
        <f t="shared" si="145"/>
        <v>5688.9565146175546</v>
      </c>
      <c r="K1566" s="17">
        <f t="shared" si="146"/>
        <v>-8.9334657295220513E-2</v>
      </c>
      <c r="L1566" s="26"/>
    </row>
    <row r="1567" spans="5:12" x14ac:dyDescent="0.2">
      <c r="E1567" s="26"/>
      <c r="F1567" t="s">
        <v>8219</v>
      </c>
      <c r="G1567" s="24">
        <v>119</v>
      </c>
      <c r="H1567" s="25">
        <f t="shared" si="144"/>
        <v>-75.425171624713954</v>
      </c>
      <c r="I1567" s="20">
        <f t="shared" si="145"/>
        <v>5688.9565146175546</v>
      </c>
      <c r="K1567" s="17">
        <f t="shared" si="146"/>
        <v>-8.9334657295220513E-2</v>
      </c>
      <c r="L1567" s="26"/>
    </row>
    <row r="1568" spans="5:12" x14ac:dyDescent="0.2">
      <c r="E1568" s="26"/>
      <c r="F1568" t="s">
        <v>8219</v>
      </c>
      <c r="G1568" s="24">
        <v>119</v>
      </c>
      <c r="H1568" s="25">
        <f t="shared" si="144"/>
        <v>-75.425171624713954</v>
      </c>
      <c r="I1568" s="20">
        <f t="shared" si="145"/>
        <v>5688.9565146175546</v>
      </c>
      <c r="K1568" s="17">
        <f t="shared" si="146"/>
        <v>-8.9334657295220513E-2</v>
      </c>
      <c r="L1568" s="26"/>
    </row>
    <row r="1569" spans="5:12" x14ac:dyDescent="0.2">
      <c r="E1569" s="26"/>
      <c r="F1569" t="s">
        <v>8219</v>
      </c>
      <c r="G1569" s="24">
        <v>119</v>
      </c>
      <c r="H1569" s="25">
        <f t="shared" si="144"/>
        <v>-75.425171624713954</v>
      </c>
      <c r="I1569" s="20">
        <f t="shared" si="145"/>
        <v>5688.9565146175546</v>
      </c>
      <c r="K1569" s="17">
        <f t="shared" si="146"/>
        <v>-8.9334657295220513E-2</v>
      </c>
      <c r="L1569" s="26"/>
    </row>
    <row r="1570" spans="5:12" x14ac:dyDescent="0.2">
      <c r="E1570" s="26"/>
      <c r="F1570" t="s">
        <v>8219</v>
      </c>
      <c r="G1570" s="24">
        <v>120</v>
      </c>
      <c r="H1570" s="25">
        <f t="shared" si="144"/>
        <v>-74.425171624713954</v>
      </c>
      <c r="I1570" s="20">
        <f t="shared" si="145"/>
        <v>5539.1061713681274</v>
      </c>
      <c r="K1570" s="17">
        <f t="shared" si="146"/>
        <v>-8.8150242923056871E-2</v>
      </c>
      <c r="L1570" s="26"/>
    </row>
    <row r="1571" spans="5:12" x14ac:dyDescent="0.2">
      <c r="E1571" s="26"/>
      <c r="F1571" t="s">
        <v>8219</v>
      </c>
      <c r="G1571" s="24">
        <v>120</v>
      </c>
      <c r="H1571" s="25">
        <f t="shared" si="144"/>
        <v>-74.425171624713954</v>
      </c>
      <c r="I1571" s="20">
        <f t="shared" si="145"/>
        <v>5539.1061713681274</v>
      </c>
      <c r="K1571" s="17">
        <f t="shared" si="146"/>
        <v>-8.8150242923056871E-2</v>
      </c>
      <c r="L1571" s="26"/>
    </row>
    <row r="1572" spans="5:12" x14ac:dyDescent="0.2">
      <c r="E1572" s="26"/>
      <c r="F1572" t="s">
        <v>8219</v>
      </c>
      <c r="G1572" s="24">
        <v>120</v>
      </c>
      <c r="H1572" s="25">
        <f t="shared" si="144"/>
        <v>-74.425171624713954</v>
      </c>
      <c r="I1572" s="20">
        <f t="shared" si="145"/>
        <v>5539.1061713681274</v>
      </c>
      <c r="K1572" s="17">
        <f t="shared" si="146"/>
        <v>-8.8150242923056871E-2</v>
      </c>
      <c r="L1572" s="26"/>
    </row>
    <row r="1573" spans="5:12" x14ac:dyDescent="0.2">
      <c r="E1573" s="26"/>
      <c r="F1573" t="s">
        <v>8219</v>
      </c>
      <c r="G1573" s="24">
        <v>120</v>
      </c>
      <c r="H1573" s="25">
        <f t="shared" si="144"/>
        <v>-74.425171624713954</v>
      </c>
      <c r="I1573" s="20">
        <f t="shared" si="145"/>
        <v>5539.1061713681274</v>
      </c>
      <c r="K1573" s="17">
        <f t="shared" si="146"/>
        <v>-8.8150242923056871E-2</v>
      </c>
      <c r="L1573" s="26"/>
    </row>
    <row r="1574" spans="5:12" x14ac:dyDescent="0.2">
      <c r="E1574" s="26"/>
      <c r="F1574" t="s">
        <v>8219</v>
      </c>
      <c r="G1574" s="24">
        <v>120</v>
      </c>
      <c r="H1574" s="25">
        <f t="shared" si="144"/>
        <v>-74.425171624713954</v>
      </c>
      <c r="I1574" s="20">
        <f t="shared" si="145"/>
        <v>5539.1061713681274</v>
      </c>
      <c r="K1574" s="17">
        <f t="shared" si="146"/>
        <v>-8.8150242923056871E-2</v>
      </c>
      <c r="L1574" s="26"/>
    </row>
    <row r="1575" spans="5:12" x14ac:dyDescent="0.2">
      <c r="E1575" s="26"/>
      <c r="F1575" t="s">
        <v>8219</v>
      </c>
      <c r="G1575" s="24">
        <v>120</v>
      </c>
      <c r="H1575" s="25">
        <f t="shared" si="144"/>
        <v>-74.425171624713954</v>
      </c>
      <c r="I1575" s="20">
        <f t="shared" si="145"/>
        <v>5539.1061713681274</v>
      </c>
      <c r="K1575" s="17">
        <f t="shared" si="146"/>
        <v>-8.8150242923056871E-2</v>
      </c>
      <c r="L1575" s="26"/>
    </row>
    <row r="1576" spans="5:12" x14ac:dyDescent="0.2">
      <c r="E1576" s="26"/>
      <c r="F1576" t="s">
        <v>8219</v>
      </c>
      <c r="G1576" s="24">
        <v>120</v>
      </c>
      <c r="H1576" s="25">
        <f t="shared" si="144"/>
        <v>-74.425171624713954</v>
      </c>
      <c r="I1576" s="20">
        <f t="shared" si="145"/>
        <v>5539.1061713681274</v>
      </c>
      <c r="K1576" s="17">
        <f t="shared" si="146"/>
        <v>-8.8150242923056871E-2</v>
      </c>
      <c r="L1576" s="26"/>
    </row>
    <row r="1577" spans="5:12" x14ac:dyDescent="0.2">
      <c r="E1577" s="26"/>
      <c r="F1577" t="s">
        <v>8219</v>
      </c>
      <c r="G1577" s="24">
        <v>120</v>
      </c>
      <c r="H1577" s="25">
        <f t="shared" si="144"/>
        <v>-74.425171624713954</v>
      </c>
      <c r="I1577" s="20">
        <f t="shared" si="145"/>
        <v>5539.1061713681274</v>
      </c>
      <c r="K1577" s="17">
        <f t="shared" si="146"/>
        <v>-8.8150242923056871E-2</v>
      </c>
      <c r="L1577" s="26"/>
    </row>
    <row r="1578" spans="5:12" x14ac:dyDescent="0.2">
      <c r="E1578" s="26"/>
      <c r="F1578" t="s">
        <v>8219</v>
      </c>
      <c r="G1578" s="24">
        <v>120</v>
      </c>
      <c r="H1578" s="25">
        <f t="shared" si="144"/>
        <v>-74.425171624713954</v>
      </c>
      <c r="I1578" s="20">
        <f t="shared" si="145"/>
        <v>5539.1061713681274</v>
      </c>
      <c r="K1578" s="17">
        <f t="shared" si="146"/>
        <v>-8.8150242923056871E-2</v>
      </c>
      <c r="L1578" s="26"/>
    </row>
    <row r="1579" spans="5:12" x14ac:dyDescent="0.2">
      <c r="E1579" s="26"/>
      <c r="F1579" t="s">
        <v>8219</v>
      </c>
      <c r="G1579" s="24">
        <v>121</v>
      </c>
      <c r="H1579" s="25">
        <f t="shared" si="144"/>
        <v>-73.425171624713954</v>
      </c>
      <c r="I1579" s="20">
        <f t="shared" si="145"/>
        <v>5391.2558281186994</v>
      </c>
      <c r="K1579" s="17">
        <f t="shared" si="146"/>
        <v>-8.6965828550893229E-2</v>
      </c>
      <c r="L1579" s="26"/>
    </row>
    <row r="1580" spans="5:12" x14ac:dyDescent="0.2">
      <c r="E1580" s="26"/>
      <c r="F1580" t="s">
        <v>8219</v>
      </c>
      <c r="G1580" s="24">
        <v>121</v>
      </c>
      <c r="H1580" s="25">
        <f t="shared" si="144"/>
        <v>-73.425171624713954</v>
      </c>
      <c r="I1580" s="20">
        <f t="shared" si="145"/>
        <v>5391.2558281186994</v>
      </c>
      <c r="K1580" s="17">
        <f t="shared" si="146"/>
        <v>-8.6965828550893229E-2</v>
      </c>
      <c r="L1580" s="26"/>
    </row>
    <row r="1581" spans="5:12" x14ac:dyDescent="0.2">
      <c r="E1581" s="26"/>
      <c r="F1581" t="s">
        <v>8219</v>
      </c>
      <c r="G1581" s="24">
        <v>122</v>
      </c>
      <c r="H1581" s="25">
        <f t="shared" si="144"/>
        <v>-72.425171624713954</v>
      </c>
      <c r="I1581" s="20">
        <f t="shared" si="145"/>
        <v>5245.4054848692713</v>
      </c>
      <c r="K1581" s="17">
        <f t="shared" si="146"/>
        <v>-8.5781414178729587E-2</v>
      </c>
      <c r="L1581" s="26"/>
    </row>
    <row r="1582" spans="5:12" x14ac:dyDescent="0.2">
      <c r="E1582" s="26"/>
      <c r="F1582" t="s">
        <v>8219</v>
      </c>
      <c r="G1582" s="24">
        <v>122</v>
      </c>
      <c r="H1582" s="25">
        <f t="shared" si="144"/>
        <v>-72.425171624713954</v>
      </c>
      <c r="I1582" s="20">
        <f t="shared" si="145"/>
        <v>5245.4054848692713</v>
      </c>
      <c r="K1582" s="17">
        <f t="shared" si="146"/>
        <v>-8.5781414178729587E-2</v>
      </c>
      <c r="L1582" s="26"/>
    </row>
    <row r="1583" spans="5:12" x14ac:dyDescent="0.2">
      <c r="E1583" s="26"/>
      <c r="F1583" t="s">
        <v>8219</v>
      </c>
      <c r="G1583" s="24">
        <v>122</v>
      </c>
      <c r="H1583" s="25">
        <f t="shared" si="144"/>
        <v>-72.425171624713954</v>
      </c>
      <c r="I1583" s="20">
        <f t="shared" si="145"/>
        <v>5245.4054848692713</v>
      </c>
      <c r="K1583" s="17">
        <f t="shared" si="146"/>
        <v>-8.5781414178729587E-2</v>
      </c>
      <c r="L1583" s="26"/>
    </row>
    <row r="1584" spans="5:12" x14ac:dyDescent="0.2">
      <c r="E1584" s="26"/>
      <c r="F1584" t="s">
        <v>8219</v>
      </c>
      <c r="G1584" s="24">
        <v>123</v>
      </c>
      <c r="H1584" s="25">
        <f t="shared" si="144"/>
        <v>-71.425171624713954</v>
      </c>
      <c r="I1584" s="20">
        <f t="shared" si="145"/>
        <v>5101.5551416198432</v>
      </c>
      <c r="K1584" s="17">
        <f t="shared" si="146"/>
        <v>-8.4596999806565945E-2</v>
      </c>
      <c r="L1584" s="26"/>
    </row>
    <row r="1585" spans="5:12" x14ac:dyDescent="0.2">
      <c r="E1585" s="26"/>
      <c r="F1585" t="s">
        <v>8219</v>
      </c>
      <c r="G1585" s="24">
        <v>123</v>
      </c>
      <c r="H1585" s="25">
        <f t="shared" si="144"/>
        <v>-71.425171624713954</v>
      </c>
      <c r="I1585" s="20">
        <f t="shared" si="145"/>
        <v>5101.5551416198432</v>
      </c>
      <c r="K1585" s="17">
        <f t="shared" si="146"/>
        <v>-8.4596999806565945E-2</v>
      </c>
      <c r="L1585" s="26"/>
    </row>
    <row r="1586" spans="5:12" x14ac:dyDescent="0.2">
      <c r="E1586" s="26"/>
      <c r="F1586" t="s">
        <v>8219</v>
      </c>
      <c r="G1586" s="24">
        <v>123</v>
      </c>
      <c r="H1586" s="25">
        <f t="shared" si="144"/>
        <v>-71.425171624713954</v>
      </c>
      <c r="I1586" s="20">
        <f t="shared" si="145"/>
        <v>5101.5551416198432</v>
      </c>
      <c r="K1586" s="17">
        <f t="shared" si="146"/>
        <v>-8.4596999806565945E-2</v>
      </c>
      <c r="L1586" s="26"/>
    </row>
    <row r="1587" spans="5:12" x14ac:dyDescent="0.2">
      <c r="E1587" s="26"/>
      <c r="F1587" t="s">
        <v>8219</v>
      </c>
      <c r="G1587" s="24">
        <v>123</v>
      </c>
      <c r="H1587" s="25">
        <f t="shared" si="144"/>
        <v>-71.425171624713954</v>
      </c>
      <c r="I1587" s="20">
        <f t="shared" si="145"/>
        <v>5101.5551416198432</v>
      </c>
      <c r="K1587" s="17">
        <f t="shared" si="146"/>
        <v>-8.4596999806565945E-2</v>
      </c>
      <c r="L1587" s="26"/>
    </row>
    <row r="1588" spans="5:12" x14ac:dyDescent="0.2">
      <c r="E1588" s="26"/>
      <c r="F1588" t="s">
        <v>8219</v>
      </c>
      <c r="G1588" s="24">
        <v>124</v>
      </c>
      <c r="H1588" s="25">
        <f t="shared" si="144"/>
        <v>-70.425171624713954</v>
      </c>
      <c r="I1588" s="20">
        <f t="shared" si="145"/>
        <v>4959.7047983704151</v>
      </c>
      <c r="K1588" s="17">
        <f t="shared" si="146"/>
        <v>-8.3412585434402303E-2</v>
      </c>
      <c r="L1588" s="26"/>
    </row>
    <row r="1589" spans="5:12" x14ac:dyDescent="0.2">
      <c r="E1589" s="26"/>
      <c r="F1589" t="s">
        <v>8219</v>
      </c>
      <c r="G1589" s="24">
        <v>125</v>
      </c>
      <c r="H1589" s="25">
        <f t="shared" si="144"/>
        <v>-69.425171624713954</v>
      </c>
      <c r="I1589" s="20">
        <f t="shared" si="145"/>
        <v>4819.854455120988</v>
      </c>
      <c r="K1589" s="17">
        <f t="shared" si="146"/>
        <v>-8.2228171062238661E-2</v>
      </c>
      <c r="L1589" s="26"/>
    </row>
    <row r="1590" spans="5:12" x14ac:dyDescent="0.2">
      <c r="E1590" s="26"/>
      <c r="F1590" t="s">
        <v>8219</v>
      </c>
      <c r="G1590" s="24">
        <v>125</v>
      </c>
      <c r="H1590" s="25">
        <f t="shared" si="144"/>
        <v>-69.425171624713954</v>
      </c>
      <c r="I1590" s="20">
        <f t="shared" si="145"/>
        <v>4819.854455120988</v>
      </c>
      <c r="K1590" s="17">
        <f t="shared" si="146"/>
        <v>-8.2228171062238661E-2</v>
      </c>
      <c r="L1590" s="26"/>
    </row>
    <row r="1591" spans="5:12" x14ac:dyDescent="0.2">
      <c r="E1591" s="26"/>
      <c r="F1591" t="s">
        <v>8219</v>
      </c>
      <c r="G1591" s="24">
        <v>125</v>
      </c>
      <c r="H1591" s="25">
        <f t="shared" si="144"/>
        <v>-69.425171624713954</v>
      </c>
      <c r="I1591" s="20">
        <f t="shared" si="145"/>
        <v>4819.854455120988</v>
      </c>
      <c r="K1591" s="17">
        <f t="shared" si="146"/>
        <v>-8.2228171062238661E-2</v>
      </c>
      <c r="L1591" s="26"/>
    </row>
    <row r="1592" spans="5:12" x14ac:dyDescent="0.2">
      <c r="E1592" s="26"/>
      <c r="F1592" t="s">
        <v>8219</v>
      </c>
      <c r="G1592" s="24">
        <v>126</v>
      </c>
      <c r="H1592" s="25">
        <f t="shared" si="144"/>
        <v>-68.425171624713954</v>
      </c>
      <c r="I1592" s="20">
        <f t="shared" si="145"/>
        <v>4682.0041118715599</v>
      </c>
      <c r="K1592" s="17">
        <f t="shared" si="146"/>
        <v>-8.1043756690075019E-2</v>
      </c>
      <c r="L1592" s="26"/>
    </row>
    <row r="1593" spans="5:12" x14ac:dyDescent="0.2">
      <c r="E1593" s="26"/>
      <c r="F1593" t="s">
        <v>8219</v>
      </c>
      <c r="G1593" s="24">
        <v>126</v>
      </c>
      <c r="H1593" s="25">
        <f t="shared" si="144"/>
        <v>-68.425171624713954</v>
      </c>
      <c r="I1593" s="20">
        <f t="shared" si="145"/>
        <v>4682.0041118715599</v>
      </c>
      <c r="K1593" s="17">
        <f t="shared" si="146"/>
        <v>-8.1043756690075019E-2</v>
      </c>
      <c r="L1593" s="26"/>
    </row>
    <row r="1594" spans="5:12" x14ac:dyDescent="0.2">
      <c r="E1594" s="26"/>
      <c r="F1594" t="s">
        <v>8219</v>
      </c>
      <c r="G1594" s="24">
        <v>126</v>
      </c>
      <c r="H1594" s="25">
        <f t="shared" si="144"/>
        <v>-68.425171624713954</v>
      </c>
      <c r="I1594" s="20">
        <f t="shared" si="145"/>
        <v>4682.0041118715599</v>
      </c>
      <c r="K1594" s="17">
        <f t="shared" si="146"/>
        <v>-8.1043756690075019E-2</v>
      </c>
      <c r="L1594" s="26"/>
    </row>
    <row r="1595" spans="5:12" x14ac:dyDescent="0.2">
      <c r="E1595" s="26"/>
      <c r="F1595" t="s">
        <v>8219</v>
      </c>
      <c r="G1595" s="24">
        <v>127</v>
      </c>
      <c r="H1595" s="25">
        <f t="shared" si="144"/>
        <v>-67.425171624713954</v>
      </c>
      <c r="I1595" s="20">
        <f t="shared" si="145"/>
        <v>4546.1537686221318</v>
      </c>
      <c r="K1595" s="17">
        <f t="shared" si="146"/>
        <v>-7.9859342317911378E-2</v>
      </c>
      <c r="L1595" s="26"/>
    </row>
    <row r="1596" spans="5:12" x14ac:dyDescent="0.2">
      <c r="E1596" s="26"/>
      <c r="F1596" t="s">
        <v>8219</v>
      </c>
      <c r="G1596" s="24">
        <v>128</v>
      </c>
      <c r="H1596" s="25">
        <f t="shared" si="144"/>
        <v>-66.425171624713954</v>
      </c>
      <c r="I1596" s="20">
        <f t="shared" si="145"/>
        <v>4412.3034253727037</v>
      </c>
      <c r="K1596" s="17">
        <f t="shared" si="146"/>
        <v>-7.8674927945747736E-2</v>
      </c>
      <c r="L1596" s="26"/>
    </row>
    <row r="1597" spans="5:12" x14ac:dyDescent="0.2">
      <c r="E1597" s="26"/>
      <c r="F1597" t="s">
        <v>8219</v>
      </c>
      <c r="G1597" s="24">
        <v>128</v>
      </c>
      <c r="H1597" s="25">
        <f t="shared" si="144"/>
        <v>-66.425171624713954</v>
      </c>
      <c r="I1597" s="20">
        <f t="shared" si="145"/>
        <v>4412.3034253727037</v>
      </c>
      <c r="K1597" s="17">
        <f t="shared" si="146"/>
        <v>-7.8674927945747736E-2</v>
      </c>
      <c r="L1597" s="26"/>
    </row>
    <row r="1598" spans="5:12" x14ac:dyDescent="0.2">
      <c r="E1598" s="26"/>
      <c r="F1598" t="s">
        <v>8219</v>
      </c>
      <c r="G1598" s="24">
        <v>128</v>
      </c>
      <c r="H1598" s="25">
        <f t="shared" si="144"/>
        <v>-66.425171624713954</v>
      </c>
      <c r="I1598" s="20">
        <f t="shared" si="145"/>
        <v>4412.3034253727037</v>
      </c>
      <c r="K1598" s="17">
        <f t="shared" si="146"/>
        <v>-7.8674927945747736E-2</v>
      </c>
      <c r="L1598" s="26"/>
    </row>
    <row r="1599" spans="5:12" x14ac:dyDescent="0.2">
      <c r="E1599" s="26"/>
      <c r="F1599" t="s">
        <v>8219</v>
      </c>
      <c r="G1599" s="24">
        <v>128</v>
      </c>
      <c r="H1599" s="25">
        <f t="shared" si="144"/>
        <v>-66.425171624713954</v>
      </c>
      <c r="I1599" s="20">
        <f t="shared" si="145"/>
        <v>4412.3034253727037</v>
      </c>
      <c r="K1599" s="17">
        <f t="shared" si="146"/>
        <v>-7.8674927945747736E-2</v>
      </c>
      <c r="L1599" s="26"/>
    </row>
    <row r="1600" spans="5:12" x14ac:dyDescent="0.2">
      <c r="E1600" s="26"/>
      <c r="F1600" t="s">
        <v>8219</v>
      </c>
      <c r="G1600" s="24">
        <v>128</v>
      </c>
      <c r="H1600" s="25">
        <f t="shared" si="144"/>
        <v>-66.425171624713954</v>
      </c>
      <c r="I1600" s="20">
        <f t="shared" si="145"/>
        <v>4412.3034253727037</v>
      </c>
      <c r="K1600" s="17">
        <f t="shared" si="146"/>
        <v>-7.8674927945747736E-2</v>
      </c>
      <c r="L1600" s="26"/>
    </row>
    <row r="1601" spans="5:12" x14ac:dyDescent="0.2">
      <c r="E1601" s="26"/>
      <c r="F1601" t="s">
        <v>8219</v>
      </c>
      <c r="G1601" s="24">
        <v>128</v>
      </c>
      <c r="H1601" s="25">
        <f t="shared" si="144"/>
        <v>-66.425171624713954</v>
      </c>
      <c r="I1601" s="20">
        <f t="shared" si="145"/>
        <v>4412.3034253727037</v>
      </c>
      <c r="K1601" s="17">
        <f t="shared" si="146"/>
        <v>-7.8674927945747736E-2</v>
      </c>
      <c r="L1601" s="26"/>
    </row>
    <row r="1602" spans="5:12" x14ac:dyDescent="0.2">
      <c r="E1602" s="26"/>
      <c r="F1602" t="s">
        <v>8219</v>
      </c>
      <c r="G1602" s="24">
        <v>128</v>
      </c>
      <c r="H1602" s="25">
        <f t="shared" si="144"/>
        <v>-66.425171624713954</v>
      </c>
      <c r="I1602" s="20">
        <f t="shared" si="145"/>
        <v>4412.3034253727037</v>
      </c>
      <c r="K1602" s="17">
        <f t="shared" si="146"/>
        <v>-7.8674927945747736E-2</v>
      </c>
      <c r="L1602" s="26"/>
    </row>
    <row r="1603" spans="5:12" x14ac:dyDescent="0.2">
      <c r="E1603" s="26"/>
      <c r="F1603" t="s">
        <v>8219</v>
      </c>
      <c r="G1603" s="24">
        <v>129</v>
      </c>
      <c r="H1603" s="25">
        <f t="shared" ref="H1603:H1666" si="147">G1603-$B$3</f>
        <v>-65.425171624713954</v>
      </c>
      <c r="I1603" s="20">
        <f t="shared" ref="I1603:I1666" si="148">POWER(H1603,2)</f>
        <v>4280.4530821232756</v>
      </c>
      <c r="K1603" s="17">
        <f t="shared" ref="K1603:K1666" si="149">(G1603-$B$3)/$B$8</f>
        <v>-7.7490513573584094E-2</v>
      </c>
      <c r="L1603" s="26"/>
    </row>
    <row r="1604" spans="5:12" x14ac:dyDescent="0.2">
      <c r="E1604" s="26"/>
      <c r="F1604" t="s">
        <v>8219</v>
      </c>
      <c r="G1604" s="24">
        <v>130</v>
      </c>
      <c r="H1604" s="25">
        <f t="shared" si="147"/>
        <v>-64.425171624713954</v>
      </c>
      <c r="I1604" s="20">
        <f t="shared" si="148"/>
        <v>4150.6027388738485</v>
      </c>
      <c r="K1604" s="17">
        <f t="shared" si="149"/>
        <v>-7.6306099201420452E-2</v>
      </c>
      <c r="L1604" s="26"/>
    </row>
    <row r="1605" spans="5:12" x14ac:dyDescent="0.2">
      <c r="E1605" s="26"/>
      <c r="F1605" t="s">
        <v>8219</v>
      </c>
      <c r="G1605" s="24">
        <v>130</v>
      </c>
      <c r="H1605" s="25">
        <f t="shared" si="147"/>
        <v>-64.425171624713954</v>
      </c>
      <c r="I1605" s="20">
        <f t="shared" si="148"/>
        <v>4150.6027388738485</v>
      </c>
      <c r="K1605" s="17">
        <f t="shared" si="149"/>
        <v>-7.6306099201420452E-2</v>
      </c>
      <c r="L1605" s="26"/>
    </row>
    <row r="1606" spans="5:12" x14ac:dyDescent="0.2">
      <c r="E1606" s="26"/>
      <c r="F1606" t="s">
        <v>8219</v>
      </c>
      <c r="G1606" s="24">
        <v>130</v>
      </c>
      <c r="H1606" s="25">
        <f t="shared" si="147"/>
        <v>-64.425171624713954</v>
      </c>
      <c r="I1606" s="20">
        <f t="shared" si="148"/>
        <v>4150.6027388738485</v>
      </c>
      <c r="K1606" s="17">
        <f t="shared" si="149"/>
        <v>-7.6306099201420452E-2</v>
      </c>
      <c r="L1606" s="26"/>
    </row>
    <row r="1607" spans="5:12" x14ac:dyDescent="0.2">
      <c r="E1607" s="26"/>
      <c r="F1607" t="s">
        <v>8219</v>
      </c>
      <c r="G1607" s="24">
        <v>130</v>
      </c>
      <c r="H1607" s="25">
        <f t="shared" si="147"/>
        <v>-64.425171624713954</v>
      </c>
      <c r="I1607" s="20">
        <f t="shared" si="148"/>
        <v>4150.6027388738485</v>
      </c>
      <c r="K1607" s="17">
        <f t="shared" si="149"/>
        <v>-7.6306099201420452E-2</v>
      </c>
      <c r="L1607" s="26"/>
    </row>
    <row r="1608" spans="5:12" x14ac:dyDescent="0.2">
      <c r="E1608" s="26"/>
      <c r="F1608" t="s">
        <v>8219</v>
      </c>
      <c r="G1608" s="24">
        <v>130</v>
      </c>
      <c r="H1608" s="25">
        <f t="shared" si="147"/>
        <v>-64.425171624713954</v>
      </c>
      <c r="I1608" s="20">
        <f t="shared" si="148"/>
        <v>4150.6027388738485</v>
      </c>
      <c r="K1608" s="17">
        <f t="shared" si="149"/>
        <v>-7.6306099201420452E-2</v>
      </c>
      <c r="L1608" s="26"/>
    </row>
    <row r="1609" spans="5:12" x14ac:dyDescent="0.2">
      <c r="E1609" s="26"/>
      <c r="F1609" t="s">
        <v>8219</v>
      </c>
      <c r="G1609" s="24">
        <v>131</v>
      </c>
      <c r="H1609" s="25">
        <f t="shared" si="147"/>
        <v>-63.425171624713954</v>
      </c>
      <c r="I1609" s="20">
        <f t="shared" si="148"/>
        <v>4022.7523956244199</v>
      </c>
      <c r="K1609" s="17">
        <f t="shared" si="149"/>
        <v>-7.512168482925681E-2</v>
      </c>
      <c r="L1609" s="26"/>
    </row>
    <row r="1610" spans="5:12" x14ac:dyDescent="0.2">
      <c r="E1610" s="26"/>
      <c r="F1610" t="s">
        <v>8219</v>
      </c>
      <c r="G1610" s="24">
        <v>131</v>
      </c>
      <c r="H1610" s="25">
        <f t="shared" si="147"/>
        <v>-63.425171624713954</v>
      </c>
      <c r="I1610" s="20">
        <f t="shared" si="148"/>
        <v>4022.7523956244199</v>
      </c>
      <c r="K1610" s="17">
        <f t="shared" si="149"/>
        <v>-7.512168482925681E-2</v>
      </c>
      <c r="L1610" s="26"/>
    </row>
    <row r="1611" spans="5:12" x14ac:dyDescent="0.2">
      <c r="E1611" s="26"/>
      <c r="F1611" t="s">
        <v>8219</v>
      </c>
      <c r="G1611" s="24">
        <v>131</v>
      </c>
      <c r="H1611" s="25">
        <f t="shared" si="147"/>
        <v>-63.425171624713954</v>
      </c>
      <c r="I1611" s="20">
        <f t="shared" si="148"/>
        <v>4022.7523956244199</v>
      </c>
      <c r="K1611" s="17">
        <f t="shared" si="149"/>
        <v>-7.512168482925681E-2</v>
      </c>
      <c r="L1611" s="26"/>
    </row>
    <row r="1612" spans="5:12" x14ac:dyDescent="0.2">
      <c r="E1612" s="26"/>
      <c r="F1612" t="s">
        <v>8219</v>
      </c>
      <c r="G1612" s="24">
        <v>131</v>
      </c>
      <c r="H1612" s="25">
        <f t="shared" si="147"/>
        <v>-63.425171624713954</v>
      </c>
      <c r="I1612" s="20">
        <f t="shared" si="148"/>
        <v>4022.7523956244199</v>
      </c>
      <c r="K1612" s="17">
        <f t="shared" si="149"/>
        <v>-7.512168482925681E-2</v>
      </c>
      <c r="L1612" s="26"/>
    </row>
    <row r="1613" spans="5:12" x14ac:dyDescent="0.2">
      <c r="E1613" s="26"/>
      <c r="F1613" t="s">
        <v>8219</v>
      </c>
      <c r="G1613" s="24">
        <v>132</v>
      </c>
      <c r="H1613" s="25">
        <f t="shared" si="147"/>
        <v>-62.425171624713954</v>
      </c>
      <c r="I1613" s="20">
        <f t="shared" si="148"/>
        <v>3896.9020523749923</v>
      </c>
      <c r="K1613" s="17">
        <f t="shared" si="149"/>
        <v>-7.3937270457093168E-2</v>
      </c>
      <c r="L1613" s="26"/>
    </row>
    <row r="1614" spans="5:12" x14ac:dyDescent="0.2">
      <c r="E1614" s="26"/>
      <c r="F1614" t="s">
        <v>8219</v>
      </c>
      <c r="G1614" s="24">
        <v>132</v>
      </c>
      <c r="H1614" s="25">
        <f t="shared" si="147"/>
        <v>-62.425171624713954</v>
      </c>
      <c r="I1614" s="20">
        <f t="shared" si="148"/>
        <v>3896.9020523749923</v>
      </c>
      <c r="K1614" s="17">
        <f t="shared" si="149"/>
        <v>-7.3937270457093168E-2</v>
      </c>
      <c r="L1614" s="26"/>
    </row>
    <row r="1615" spans="5:12" x14ac:dyDescent="0.2">
      <c r="E1615" s="26"/>
      <c r="F1615" t="s">
        <v>8219</v>
      </c>
      <c r="G1615" s="24">
        <v>133</v>
      </c>
      <c r="H1615" s="25">
        <f t="shared" si="147"/>
        <v>-61.425171624713954</v>
      </c>
      <c r="I1615" s="20">
        <f t="shared" si="148"/>
        <v>3773.0517091255642</v>
      </c>
      <c r="K1615" s="17">
        <f t="shared" si="149"/>
        <v>-7.2752856084929526E-2</v>
      </c>
      <c r="L1615" s="26"/>
    </row>
    <row r="1616" spans="5:12" x14ac:dyDescent="0.2">
      <c r="E1616" s="26"/>
      <c r="F1616" t="s">
        <v>8219</v>
      </c>
      <c r="G1616" s="24">
        <v>133</v>
      </c>
      <c r="H1616" s="25">
        <f t="shared" si="147"/>
        <v>-61.425171624713954</v>
      </c>
      <c r="I1616" s="20">
        <f t="shared" si="148"/>
        <v>3773.0517091255642</v>
      </c>
      <c r="K1616" s="17">
        <f t="shared" si="149"/>
        <v>-7.2752856084929526E-2</v>
      </c>
      <c r="L1616" s="26"/>
    </row>
    <row r="1617" spans="5:12" x14ac:dyDescent="0.2">
      <c r="E1617" s="26"/>
      <c r="F1617" t="s">
        <v>8219</v>
      </c>
      <c r="G1617" s="24">
        <v>133</v>
      </c>
      <c r="H1617" s="25">
        <f t="shared" si="147"/>
        <v>-61.425171624713954</v>
      </c>
      <c r="I1617" s="20">
        <f t="shared" si="148"/>
        <v>3773.0517091255642</v>
      </c>
      <c r="K1617" s="17">
        <f t="shared" si="149"/>
        <v>-7.2752856084929526E-2</v>
      </c>
      <c r="L1617" s="26"/>
    </row>
    <row r="1618" spans="5:12" x14ac:dyDescent="0.2">
      <c r="E1618" s="26"/>
      <c r="F1618" t="s">
        <v>8219</v>
      </c>
      <c r="G1618" s="24">
        <v>133</v>
      </c>
      <c r="H1618" s="25">
        <f t="shared" si="147"/>
        <v>-61.425171624713954</v>
      </c>
      <c r="I1618" s="20">
        <f t="shared" si="148"/>
        <v>3773.0517091255642</v>
      </c>
      <c r="K1618" s="17">
        <f t="shared" si="149"/>
        <v>-7.2752856084929526E-2</v>
      </c>
      <c r="L1618" s="26"/>
    </row>
    <row r="1619" spans="5:12" x14ac:dyDescent="0.2">
      <c r="E1619" s="26"/>
      <c r="F1619" t="s">
        <v>8219</v>
      </c>
      <c r="G1619" s="24">
        <v>133</v>
      </c>
      <c r="H1619" s="25">
        <f t="shared" si="147"/>
        <v>-61.425171624713954</v>
      </c>
      <c r="I1619" s="20">
        <f t="shared" si="148"/>
        <v>3773.0517091255642</v>
      </c>
      <c r="K1619" s="17">
        <f t="shared" si="149"/>
        <v>-7.2752856084929526E-2</v>
      </c>
      <c r="L1619" s="26"/>
    </row>
    <row r="1620" spans="5:12" x14ac:dyDescent="0.2">
      <c r="E1620" s="26"/>
      <c r="F1620" t="s">
        <v>8219</v>
      </c>
      <c r="G1620" s="24">
        <v>134</v>
      </c>
      <c r="H1620" s="25">
        <f t="shared" si="147"/>
        <v>-60.425171624713954</v>
      </c>
      <c r="I1620" s="20">
        <f t="shared" si="148"/>
        <v>3651.2013658761366</v>
      </c>
      <c r="K1620" s="17">
        <f t="shared" si="149"/>
        <v>-7.1568441712765885E-2</v>
      </c>
      <c r="L1620" s="26"/>
    </row>
    <row r="1621" spans="5:12" x14ac:dyDescent="0.2">
      <c r="E1621" s="26"/>
      <c r="F1621" t="s">
        <v>8219</v>
      </c>
      <c r="G1621" s="24">
        <v>134</v>
      </c>
      <c r="H1621" s="25">
        <f t="shared" si="147"/>
        <v>-60.425171624713954</v>
      </c>
      <c r="I1621" s="20">
        <f t="shared" si="148"/>
        <v>3651.2013658761366</v>
      </c>
      <c r="K1621" s="17">
        <f t="shared" si="149"/>
        <v>-7.1568441712765885E-2</v>
      </c>
      <c r="L1621" s="26"/>
    </row>
    <row r="1622" spans="5:12" x14ac:dyDescent="0.2">
      <c r="E1622" s="26"/>
      <c r="F1622" t="s">
        <v>8219</v>
      </c>
      <c r="G1622" s="24">
        <v>134</v>
      </c>
      <c r="H1622" s="25">
        <f t="shared" si="147"/>
        <v>-60.425171624713954</v>
      </c>
      <c r="I1622" s="20">
        <f t="shared" si="148"/>
        <v>3651.2013658761366</v>
      </c>
      <c r="K1622" s="17">
        <f t="shared" si="149"/>
        <v>-7.1568441712765885E-2</v>
      </c>
      <c r="L1622" s="26"/>
    </row>
    <row r="1623" spans="5:12" x14ac:dyDescent="0.2">
      <c r="E1623" s="26"/>
      <c r="F1623" t="s">
        <v>8219</v>
      </c>
      <c r="G1623" s="24">
        <v>134</v>
      </c>
      <c r="H1623" s="25">
        <f t="shared" si="147"/>
        <v>-60.425171624713954</v>
      </c>
      <c r="I1623" s="20">
        <f t="shared" si="148"/>
        <v>3651.2013658761366</v>
      </c>
      <c r="K1623" s="17">
        <f t="shared" si="149"/>
        <v>-7.1568441712765885E-2</v>
      </c>
      <c r="L1623" s="26"/>
    </row>
    <row r="1624" spans="5:12" x14ac:dyDescent="0.2">
      <c r="E1624" s="26"/>
      <c r="F1624" t="s">
        <v>8219</v>
      </c>
      <c r="G1624" s="24">
        <v>134</v>
      </c>
      <c r="H1624" s="25">
        <f t="shared" si="147"/>
        <v>-60.425171624713954</v>
      </c>
      <c r="I1624" s="20">
        <f t="shared" si="148"/>
        <v>3651.2013658761366</v>
      </c>
      <c r="K1624" s="17">
        <f t="shared" si="149"/>
        <v>-7.1568441712765885E-2</v>
      </c>
      <c r="L1624" s="26"/>
    </row>
    <row r="1625" spans="5:12" x14ac:dyDescent="0.2">
      <c r="E1625" s="26"/>
      <c r="F1625" t="s">
        <v>8219</v>
      </c>
      <c r="G1625" s="24">
        <v>134</v>
      </c>
      <c r="H1625" s="25">
        <f t="shared" si="147"/>
        <v>-60.425171624713954</v>
      </c>
      <c r="I1625" s="20">
        <f t="shared" si="148"/>
        <v>3651.2013658761366</v>
      </c>
      <c r="K1625" s="17">
        <f t="shared" si="149"/>
        <v>-7.1568441712765885E-2</v>
      </c>
      <c r="L1625" s="26"/>
    </row>
    <row r="1626" spans="5:12" x14ac:dyDescent="0.2">
      <c r="E1626" s="26"/>
      <c r="F1626" t="s">
        <v>8219</v>
      </c>
      <c r="G1626" s="24">
        <v>135</v>
      </c>
      <c r="H1626" s="25">
        <f t="shared" si="147"/>
        <v>-59.425171624713954</v>
      </c>
      <c r="I1626" s="20">
        <f t="shared" si="148"/>
        <v>3531.3510226267085</v>
      </c>
      <c r="K1626" s="17">
        <f t="shared" si="149"/>
        <v>-7.0384027340602243E-2</v>
      </c>
      <c r="L1626" s="26"/>
    </row>
    <row r="1627" spans="5:12" x14ac:dyDescent="0.2">
      <c r="E1627" s="26"/>
      <c r="F1627" t="s">
        <v>8219</v>
      </c>
      <c r="G1627" s="24">
        <v>136</v>
      </c>
      <c r="H1627" s="25">
        <f t="shared" si="147"/>
        <v>-58.425171624713954</v>
      </c>
      <c r="I1627" s="20">
        <f t="shared" si="148"/>
        <v>3413.5006793772804</v>
      </c>
      <c r="K1627" s="17">
        <f t="shared" si="149"/>
        <v>-6.9199612968438601E-2</v>
      </c>
      <c r="L1627" s="26"/>
    </row>
    <row r="1628" spans="5:12" x14ac:dyDescent="0.2">
      <c r="E1628" s="26"/>
      <c r="F1628" t="s">
        <v>8219</v>
      </c>
      <c r="G1628" s="24">
        <v>136</v>
      </c>
      <c r="H1628" s="25">
        <f t="shared" si="147"/>
        <v>-58.425171624713954</v>
      </c>
      <c r="I1628" s="20">
        <f t="shared" si="148"/>
        <v>3413.5006793772804</v>
      </c>
      <c r="K1628" s="17">
        <f t="shared" si="149"/>
        <v>-6.9199612968438601E-2</v>
      </c>
      <c r="L1628" s="26"/>
    </row>
    <row r="1629" spans="5:12" x14ac:dyDescent="0.2">
      <c r="E1629" s="26"/>
      <c r="F1629" t="s">
        <v>8219</v>
      </c>
      <c r="G1629" s="24">
        <v>136</v>
      </c>
      <c r="H1629" s="25">
        <f t="shared" si="147"/>
        <v>-58.425171624713954</v>
      </c>
      <c r="I1629" s="20">
        <f t="shared" si="148"/>
        <v>3413.5006793772804</v>
      </c>
      <c r="K1629" s="17">
        <f t="shared" si="149"/>
        <v>-6.9199612968438601E-2</v>
      </c>
      <c r="L1629" s="26"/>
    </row>
    <row r="1630" spans="5:12" x14ac:dyDescent="0.2">
      <c r="E1630" s="26"/>
      <c r="F1630" t="s">
        <v>8219</v>
      </c>
      <c r="G1630" s="24">
        <v>137</v>
      </c>
      <c r="H1630" s="25">
        <f t="shared" si="147"/>
        <v>-57.425171624713954</v>
      </c>
      <c r="I1630" s="20">
        <f t="shared" si="148"/>
        <v>3297.6503361278528</v>
      </c>
      <c r="K1630" s="17">
        <f t="shared" si="149"/>
        <v>-6.8015198596274959E-2</v>
      </c>
      <c r="L1630" s="26"/>
    </row>
    <row r="1631" spans="5:12" x14ac:dyDescent="0.2">
      <c r="E1631" s="26"/>
      <c r="F1631" t="s">
        <v>8219</v>
      </c>
      <c r="G1631" s="24">
        <v>137</v>
      </c>
      <c r="H1631" s="25">
        <f t="shared" si="147"/>
        <v>-57.425171624713954</v>
      </c>
      <c r="I1631" s="20">
        <f t="shared" si="148"/>
        <v>3297.6503361278528</v>
      </c>
      <c r="K1631" s="17">
        <f t="shared" si="149"/>
        <v>-6.8015198596274959E-2</v>
      </c>
      <c r="L1631" s="26"/>
    </row>
    <row r="1632" spans="5:12" x14ac:dyDescent="0.2">
      <c r="E1632" s="26"/>
      <c r="F1632" t="s">
        <v>8219</v>
      </c>
      <c r="G1632" s="24">
        <v>138</v>
      </c>
      <c r="H1632" s="25">
        <f t="shared" si="147"/>
        <v>-56.425171624713954</v>
      </c>
      <c r="I1632" s="20">
        <f t="shared" si="148"/>
        <v>3183.7999928784247</v>
      </c>
      <c r="K1632" s="17">
        <f t="shared" si="149"/>
        <v>-6.6830784224111317E-2</v>
      </c>
      <c r="L1632" s="26"/>
    </row>
    <row r="1633" spans="5:12" x14ac:dyDescent="0.2">
      <c r="E1633" s="26"/>
      <c r="F1633" t="s">
        <v>8219</v>
      </c>
      <c r="G1633" s="24">
        <v>139</v>
      </c>
      <c r="H1633" s="25">
        <f t="shared" si="147"/>
        <v>-55.425171624713954</v>
      </c>
      <c r="I1633" s="20">
        <f t="shared" si="148"/>
        <v>3071.9496496289967</v>
      </c>
      <c r="K1633" s="17">
        <f t="shared" si="149"/>
        <v>-6.5646369851947675E-2</v>
      </c>
      <c r="L1633" s="26"/>
    </row>
    <row r="1634" spans="5:12" x14ac:dyDescent="0.2">
      <c r="E1634" s="26"/>
      <c r="F1634" t="s">
        <v>8219</v>
      </c>
      <c r="G1634" s="24">
        <v>139</v>
      </c>
      <c r="H1634" s="25">
        <f t="shared" si="147"/>
        <v>-55.425171624713954</v>
      </c>
      <c r="I1634" s="20">
        <f t="shared" si="148"/>
        <v>3071.9496496289967</v>
      </c>
      <c r="K1634" s="17">
        <f t="shared" si="149"/>
        <v>-6.5646369851947675E-2</v>
      </c>
      <c r="L1634" s="26"/>
    </row>
    <row r="1635" spans="5:12" x14ac:dyDescent="0.2">
      <c r="E1635" s="26"/>
      <c r="F1635" t="s">
        <v>8219</v>
      </c>
      <c r="G1635" s="24">
        <v>139</v>
      </c>
      <c r="H1635" s="25">
        <f t="shared" si="147"/>
        <v>-55.425171624713954</v>
      </c>
      <c r="I1635" s="20">
        <f t="shared" si="148"/>
        <v>3071.9496496289967</v>
      </c>
      <c r="K1635" s="17">
        <f t="shared" si="149"/>
        <v>-6.5646369851947675E-2</v>
      </c>
      <c r="L1635" s="26"/>
    </row>
    <row r="1636" spans="5:12" x14ac:dyDescent="0.2">
      <c r="E1636" s="26"/>
      <c r="F1636" t="s">
        <v>8219</v>
      </c>
      <c r="G1636" s="24">
        <v>140</v>
      </c>
      <c r="H1636" s="25">
        <f t="shared" si="147"/>
        <v>-54.425171624713954</v>
      </c>
      <c r="I1636" s="20">
        <f t="shared" si="148"/>
        <v>2962.099306379569</v>
      </c>
      <c r="K1636" s="17">
        <f t="shared" si="149"/>
        <v>-6.4461955479784033E-2</v>
      </c>
      <c r="L1636" s="26"/>
    </row>
    <row r="1637" spans="5:12" x14ac:dyDescent="0.2">
      <c r="E1637" s="26"/>
      <c r="F1637" t="s">
        <v>8219</v>
      </c>
      <c r="G1637" s="24">
        <v>140</v>
      </c>
      <c r="H1637" s="25">
        <f t="shared" si="147"/>
        <v>-54.425171624713954</v>
      </c>
      <c r="I1637" s="20">
        <f t="shared" si="148"/>
        <v>2962.099306379569</v>
      </c>
      <c r="K1637" s="17">
        <f t="shared" si="149"/>
        <v>-6.4461955479784033E-2</v>
      </c>
      <c r="L1637" s="26"/>
    </row>
    <row r="1638" spans="5:12" x14ac:dyDescent="0.2">
      <c r="E1638" s="26"/>
      <c r="F1638" t="s">
        <v>8219</v>
      </c>
      <c r="G1638" s="24">
        <v>140</v>
      </c>
      <c r="H1638" s="25">
        <f t="shared" si="147"/>
        <v>-54.425171624713954</v>
      </c>
      <c r="I1638" s="20">
        <f t="shared" si="148"/>
        <v>2962.099306379569</v>
      </c>
      <c r="K1638" s="17">
        <f t="shared" si="149"/>
        <v>-6.4461955479784033E-2</v>
      </c>
      <c r="L1638" s="26"/>
    </row>
    <row r="1639" spans="5:12" x14ac:dyDescent="0.2">
      <c r="E1639" s="26"/>
      <c r="F1639" t="s">
        <v>8219</v>
      </c>
      <c r="G1639" s="24">
        <v>140</v>
      </c>
      <c r="H1639" s="25">
        <f t="shared" si="147"/>
        <v>-54.425171624713954</v>
      </c>
      <c r="I1639" s="20">
        <f t="shared" si="148"/>
        <v>2962.099306379569</v>
      </c>
      <c r="K1639" s="17">
        <f t="shared" si="149"/>
        <v>-6.4461955479784033E-2</v>
      </c>
      <c r="L1639" s="26"/>
    </row>
    <row r="1640" spans="5:12" x14ac:dyDescent="0.2">
      <c r="E1640" s="26"/>
      <c r="F1640" t="s">
        <v>8219</v>
      </c>
      <c r="G1640" s="24">
        <v>141</v>
      </c>
      <c r="H1640" s="25">
        <f t="shared" si="147"/>
        <v>-53.425171624713954</v>
      </c>
      <c r="I1640" s="20">
        <f t="shared" si="148"/>
        <v>2854.248963130141</v>
      </c>
      <c r="K1640" s="17">
        <f t="shared" si="149"/>
        <v>-6.3277541107620391E-2</v>
      </c>
      <c r="L1640" s="26"/>
    </row>
    <row r="1641" spans="5:12" x14ac:dyDescent="0.2">
      <c r="E1641" s="26"/>
      <c r="F1641" t="s">
        <v>8219</v>
      </c>
      <c r="G1641" s="24">
        <v>141</v>
      </c>
      <c r="H1641" s="25">
        <f t="shared" si="147"/>
        <v>-53.425171624713954</v>
      </c>
      <c r="I1641" s="20">
        <f t="shared" si="148"/>
        <v>2854.248963130141</v>
      </c>
      <c r="K1641" s="17">
        <f t="shared" si="149"/>
        <v>-6.3277541107620391E-2</v>
      </c>
      <c r="L1641" s="26"/>
    </row>
    <row r="1642" spans="5:12" x14ac:dyDescent="0.2">
      <c r="E1642" s="26"/>
      <c r="F1642" t="s">
        <v>8219</v>
      </c>
      <c r="G1642" s="24">
        <v>141</v>
      </c>
      <c r="H1642" s="25">
        <f t="shared" si="147"/>
        <v>-53.425171624713954</v>
      </c>
      <c r="I1642" s="20">
        <f t="shared" si="148"/>
        <v>2854.248963130141</v>
      </c>
      <c r="K1642" s="17">
        <f t="shared" si="149"/>
        <v>-6.3277541107620391E-2</v>
      </c>
      <c r="L1642" s="26"/>
    </row>
    <row r="1643" spans="5:12" x14ac:dyDescent="0.2">
      <c r="E1643" s="26"/>
      <c r="F1643" t="s">
        <v>8219</v>
      </c>
      <c r="G1643" s="24">
        <v>141</v>
      </c>
      <c r="H1643" s="25">
        <f t="shared" si="147"/>
        <v>-53.425171624713954</v>
      </c>
      <c r="I1643" s="20">
        <f t="shared" si="148"/>
        <v>2854.248963130141</v>
      </c>
      <c r="K1643" s="17">
        <f t="shared" si="149"/>
        <v>-6.3277541107620391E-2</v>
      </c>
      <c r="L1643" s="26"/>
    </row>
    <row r="1644" spans="5:12" x14ac:dyDescent="0.2">
      <c r="E1644" s="26"/>
      <c r="F1644" t="s">
        <v>8219</v>
      </c>
      <c r="G1644" s="24">
        <v>141</v>
      </c>
      <c r="H1644" s="25">
        <f t="shared" si="147"/>
        <v>-53.425171624713954</v>
      </c>
      <c r="I1644" s="20">
        <f t="shared" si="148"/>
        <v>2854.248963130141</v>
      </c>
      <c r="K1644" s="17">
        <f t="shared" si="149"/>
        <v>-6.3277541107620391E-2</v>
      </c>
      <c r="L1644" s="26"/>
    </row>
    <row r="1645" spans="5:12" x14ac:dyDescent="0.2">
      <c r="E1645" s="26"/>
      <c r="F1645" t="s">
        <v>8219</v>
      </c>
      <c r="G1645" s="24">
        <v>141</v>
      </c>
      <c r="H1645" s="25">
        <f t="shared" si="147"/>
        <v>-53.425171624713954</v>
      </c>
      <c r="I1645" s="20">
        <f t="shared" si="148"/>
        <v>2854.248963130141</v>
      </c>
      <c r="K1645" s="17">
        <f t="shared" si="149"/>
        <v>-6.3277541107620391E-2</v>
      </c>
      <c r="L1645" s="26"/>
    </row>
    <row r="1646" spans="5:12" x14ac:dyDescent="0.2">
      <c r="E1646" s="26"/>
      <c r="F1646" t="s">
        <v>8219</v>
      </c>
      <c r="G1646" s="24">
        <v>142</v>
      </c>
      <c r="H1646" s="25">
        <f t="shared" si="147"/>
        <v>-52.425171624713954</v>
      </c>
      <c r="I1646" s="20">
        <f t="shared" si="148"/>
        <v>2748.3986198807133</v>
      </c>
      <c r="K1646" s="17">
        <f t="shared" si="149"/>
        <v>-6.2093126735456756E-2</v>
      </c>
      <c r="L1646" s="26"/>
    </row>
    <row r="1647" spans="5:12" x14ac:dyDescent="0.2">
      <c r="E1647" s="26"/>
      <c r="F1647" t="s">
        <v>8219</v>
      </c>
      <c r="G1647" s="24">
        <v>142</v>
      </c>
      <c r="H1647" s="25">
        <f t="shared" si="147"/>
        <v>-52.425171624713954</v>
      </c>
      <c r="I1647" s="20">
        <f t="shared" si="148"/>
        <v>2748.3986198807133</v>
      </c>
      <c r="K1647" s="17">
        <f t="shared" si="149"/>
        <v>-6.2093126735456756E-2</v>
      </c>
      <c r="L1647" s="26"/>
    </row>
    <row r="1648" spans="5:12" x14ac:dyDescent="0.2">
      <c r="E1648" s="26"/>
      <c r="F1648" t="s">
        <v>8219</v>
      </c>
      <c r="G1648" s="24">
        <v>143</v>
      </c>
      <c r="H1648" s="25">
        <f t="shared" si="147"/>
        <v>-51.425171624713954</v>
      </c>
      <c r="I1648" s="20">
        <f t="shared" si="148"/>
        <v>2644.5482766312853</v>
      </c>
      <c r="K1648" s="17">
        <f t="shared" si="149"/>
        <v>-6.0908712363293115E-2</v>
      </c>
      <c r="L1648" s="26"/>
    </row>
    <row r="1649" spans="5:12" x14ac:dyDescent="0.2">
      <c r="E1649" s="26"/>
      <c r="F1649" t="s">
        <v>8219</v>
      </c>
      <c r="G1649" s="24">
        <v>143</v>
      </c>
      <c r="H1649" s="25">
        <f t="shared" si="147"/>
        <v>-51.425171624713954</v>
      </c>
      <c r="I1649" s="20">
        <f t="shared" si="148"/>
        <v>2644.5482766312853</v>
      </c>
      <c r="K1649" s="17">
        <f t="shared" si="149"/>
        <v>-6.0908712363293115E-2</v>
      </c>
      <c r="L1649" s="26"/>
    </row>
    <row r="1650" spans="5:12" x14ac:dyDescent="0.2">
      <c r="E1650" s="26"/>
      <c r="F1650" t="s">
        <v>8219</v>
      </c>
      <c r="G1650" s="24">
        <v>144</v>
      </c>
      <c r="H1650" s="25">
        <f t="shared" si="147"/>
        <v>-50.425171624713954</v>
      </c>
      <c r="I1650" s="20">
        <f t="shared" si="148"/>
        <v>2542.6979333818572</v>
      </c>
      <c r="K1650" s="17">
        <f t="shared" si="149"/>
        <v>-5.9724297991129473E-2</v>
      </c>
      <c r="L1650" s="26"/>
    </row>
    <row r="1651" spans="5:12" x14ac:dyDescent="0.2">
      <c r="E1651" s="26"/>
      <c r="F1651" t="s">
        <v>8219</v>
      </c>
      <c r="G1651" s="24">
        <v>144</v>
      </c>
      <c r="H1651" s="25">
        <f t="shared" si="147"/>
        <v>-50.425171624713954</v>
      </c>
      <c r="I1651" s="20">
        <f t="shared" si="148"/>
        <v>2542.6979333818572</v>
      </c>
      <c r="K1651" s="17">
        <f t="shared" si="149"/>
        <v>-5.9724297991129473E-2</v>
      </c>
      <c r="L1651" s="26"/>
    </row>
    <row r="1652" spans="5:12" x14ac:dyDescent="0.2">
      <c r="E1652" s="26"/>
      <c r="F1652" t="s">
        <v>8219</v>
      </c>
      <c r="G1652" s="24">
        <v>145</v>
      </c>
      <c r="H1652" s="25">
        <f t="shared" si="147"/>
        <v>-49.425171624713954</v>
      </c>
      <c r="I1652" s="20">
        <f t="shared" si="148"/>
        <v>2442.8475901324296</v>
      </c>
      <c r="K1652" s="17">
        <f t="shared" si="149"/>
        <v>-5.8539883618965831E-2</v>
      </c>
      <c r="L1652" s="26"/>
    </row>
    <row r="1653" spans="5:12" x14ac:dyDescent="0.2">
      <c r="E1653" s="26"/>
      <c r="F1653" t="s">
        <v>8219</v>
      </c>
      <c r="G1653" s="24">
        <v>145</v>
      </c>
      <c r="H1653" s="25">
        <f t="shared" si="147"/>
        <v>-49.425171624713954</v>
      </c>
      <c r="I1653" s="20">
        <f t="shared" si="148"/>
        <v>2442.8475901324296</v>
      </c>
      <c r="K1653" s="17">
        <f t="shared" si="149"/>
        <v>-5.8539883618965831E-2</v>
      </c>
      <c r="L1653" s="26"/>
    </row>
    <row r="1654" spans="5:12" x14ac:dyDescent="0.2">
      <c r="E1654" s="26"/>
      <c r="F1654" t="s">
        <v>8219</v>
      </c>
      <c r="G1654" s="24">
        <v>145</v>
      </c>
      <c r="H1654" s="25">
        <f t="shared" si="147"/>
        <v>-49.425171624713954</v>
      </c>
      <c r="I1654" s="20">
        <f t="shared" si="148"/>
        <v>2442.8475901324296</v>
      </c>
      <c r="K1654" s="17">
        <f t="shared" si="149"/>
        <v>-5.8539883618965831E-2</v>
      </c>
      <c r="L1654" s="26"/>
    </row>
    <row r="1655" spans="5:12" x14ac:dyDescent="0.2">
      <c r="E1655" s="26"/>
      <c r="F1655" t="s">
        <v>8219</v>
      </c>
      <c r="G1655" s="24">
        <v>145</v>
      </c>
      <c r="H1655" s="25">
        <f t="shared" si="147"/>
        <v>-49.425171624713954</v>
      </c>
      <c r="I1655" s="20">
        <f t="shared" si="148"/>
        <v>2442.8475901324296</v>
      </c>
      <c r="K1655" s="17">
        <f t="shared" si="149"/>
        <v>-5.8539883618965831E-2</v>
      </c>
      <c r="L1655" s="26"/>
    </row>
    <row r="1656" spans="5:12" x14ac:dyDescent="0.2">
      <c r="E1656" s="26"/>
      <c r="F1656" t="s">
        <v>8219</v>
      </c>
      <c r="G1656" s="24">
        <v>145</v>
      </c>
      <c r="H1656" s="25">
        <f t="shared" si="147"/>
        <v>-49.425171624713954</v>
      </c>
      <c r="I1656" s="20">
        <f t="shared" si="148"/>
        <v>2442.8475901324296</v>
      </c>
      <c r="K1656" s="17">
        <f t="shared" si="149"/>
        <v>-5.8539883618965831E-2</v>
      </c>
      <c r="L1656" s="26"/>
    </row>
    <row r="1657" spans="5:12" x14ac:dyDescent="0.2">
      <c r="E1657" s="26"/>
      <c r="F1657" t="s">
        <v>8219</v>
      </c>
      <c r="G1657" s="24">
        <v>145</v>
      </c>
      <c r="H1657" s="25">
        <f t="shared" si="147"/>
        <v>-49.425171624713954</v>
      </c>
      <c r="I1657" s="20">
        <f t="shared" si="148"/>
        <v>2442.8475901324296</v>
      </c>
      <c r="K1657" s="17">
        <f t="shared" si="149"/>
        <v>-5.8539883618965831E-2</v>
      </c>
      <c r="L1657" s="26"/>
    </row>
    <row r="1658" spans="5:12" x14ac:dyDescent="0.2">
      <c r="E1658" s="26"/>
      <c r="F1658" t="s">
        <v>8219</v>
      </c>
      <c r="G1658" s="24">
        <v>146</v>
      </c>
      <c r="H1658" s="25">
        <f t="shared" si="147"/>
        <v>-48.425171624713954</v>
      </c>
      <c r="I1658" s="20">
        <f t="shared" si="148"/>
        <v>2344.9972468830015</v>
      </c>
      <c r="K1658" s="17">
        <f t="shared" si="149"/>
        <v>-5.7355469246802189E-2</v>
      </c>
      <c r="L1658" s="26"/>
    </row>
    <row r="1659" spans="5:12" x14ac:dyDescent="0.2">
      <c r="E1659" s="26"/>
      <c r="F1659" t="s">
        <v>8219</v>
      </c>
      <c r="G1659" s="24">
        <v>146</v>
      </c>
      <c r="H1659" s="25">
        <f t="shared" si="147"/>
        <v>-48.425171624713954</v>
      </c>
      <c r="I1659" s="20">
        <f t="shared" si="148"/>
        <v>2344.9972468830015</v>
      </c>
      <c r="K1659" s="17">
        <f t="shared" si="149"/>
        <v>-5.7355469246802189E-2</v>
      </c>
      <c r="L1659" s="26"/>
    </row>
    <row r="1660" spans="5:12" x14ac:dyDescent="0.2">
      <c r="E1660" s="26"/>
      <c r="F1660" t="s">
        <v>8219</v>
      </c>
      <c r="G1660" s="24">
        <v>146</v>
      </c>
      <c r="H1660" s="25">
        <f t="shared" si="147"/>
        <v>-48.425171624713954</v>
      </c>
      <c r="I1660" s="20">
        <f t="shared" si="148"/>
        <v>2344.9972468830015</v>
      </c>
      <c r="K1660" s="17">
        <f t="shared" si="149"/>
        <v>-5.7355469246802189E-2</v>
      </c>
      <c r="L1660" s="26"/>
    </row>
    <row r="1661" spans="5:12" x14ac:dyDescent="0.2">
      <c r="E1661" s="26"/>
      <c r="F1661" t="s">
        <v>8219</v>
      </c>
      <c r="G1661" s="24">
        <v>147</v>
      </c>
      <c r="H1661" s="25">
        <f t="shared" si="147"/>
        <v>-47.425171624713954</v>
      </c>
      <c r="I1661" s="20">
        <f t="shared" si="148"/>
        <v>2249.1469036335734</v>
      </c>
      <c r="K1661" s="17">
        <f t="shared" si="149"/>
        <v>-5.6171054874638547E-2</v>
      </c>
      <c r="L1661" s="26"/>
    </row>
    <row r="1662" spans="5:12" x14ac:dyDescent="0.2">
      <c r="E1662" s="26"/>
      <c r="F1662" t="s">
        <v>8219</v>
      </c>
      <c r="G1662" s="24">
        <v>147</v>
      </c>
      <c r="H1662" s="25">
        <f t="shared" si="147"/>
        <v>-47.425171624713954</v>
      </c>
      <c r="I1662" s="20">
        <f t="shared" si="148"/>
        <v>2249.1469036335734</v>
      </c>
      <c r="K1662" s="17">
        <f t="shared" si="149"/>
        <v>-5.6171054874638547E-2</v>
      </c>
      <c r="L1662" s="26"/>
    </row>
    <row r="1663" spans="5:12" x14ac:dyDescent="0.2">
      <c r="E1663" s="26"/>
      <c r="F1663" t="s">
        <v>8219</v>
      </c>
      <c r="G1663" s="24">
        <v>147</v>
      </c>
      <c r="H1663" s="25">
        <f t="shared" si="147"/>
        <v>-47.425171624713954</v>
      </c>
      <c r="I1663" s="20">
        <f t="shared" si="148"/>
        <v>2249.1469036335734</v>
      </c>
      <c r="K1663" s="17">
        <f t="shared" si="149"/>
        <v>-5.6171054874638547E-2</v>
      </c>
      <c r="L1663" s="26"/>
    </row>
    <row r="1664" spans="5:12" x14ac:dyDescent="0.2">
      <c r="E1664" s="26"/>
      <c r="F1664" t="s">
        <v>8219</v>
      </c>
      <c r="G1664" s="24">
        <v>147</v>
      </c>
      <c r="H1664" s="25">
        <f t="shared" si="147"/>
        <v>-47.425171624713954</v>
      </c>
      <c r="I1664" s="20">
        <f t="shared" si="148"/>
        <v>2249.1469036335734</v>
      </c>
      <c r="K1664" s="17">
        <f t="shared" si="149"/>
        <v>-5.6171054874638547E-2</v>
      </c>
      <c r="L1664" s="26"/>
    </row>
    <row r="1665" spans="5:12" x14ac:dyDescent="0.2">
      <c r="E1665" s="26"/>
      <c r="F1665" t="s">
        <v>8219</v>
      </c>
      <c r="G1665" s="24">
        <v>147</v>
      </c>
      <c r="H1665" s="25">
        <f t="shared" si="147"/>
        <v>-47.425171624713954</v>
      </c>
      <c r="I1665" s="20">
        <f t="shared" si="148"/>
        <v>2249.1469036335734</v>
      </c>
      <c r="K1665" s="17">
        <f t="shared" si="149"/>
        <v>-5.6171054874638547E-2</v>
      </c>
      <c r="L1665" s="26"/>
    </row>
    <row r="1666" spans="5:12" x14ac:dyDescent="0.2">
      <c r="E1666" s="26"/>
      <c r="F1666" t="s">
        <v>8219</v>
      </c>
      <c r="G1666" s="24">
        <v>147</v>
      </c>
      <c r="H1666" s="25">
        <f t="shared" si="147"/>
        <v>-47.425171624713954</v>
      </c>
      <c r="I1666" s="20">
        <f t="shared" si="148"/>
        <v>2249.1469036335734</v>
      </c>
      <c r="K1666" s="17">
        <f t="shared" si="149"/>
        <v>-5.6171054874638547E-2</v>
      </c>
      <c r="L1666" s="26"/>
    </row>
    <row r="1667" spans="5:12" x14ac:dyDescent="0.2">
      <c r="E1667" s="26"/>
      <c r="F1667" t="s">
        <v>8219</v>
      </c>
      <c r="G1667" s="24">
        <v>148</v>
      </c>
      <c r="H1667" s="25">
        <f t="shared" ref="H1667:H1730" si="150">G1667-$B$3</f>
        <v>-46.425171624713954</v>
      </c>
      <c r="I1667" s="20">
        <f t="shared" ref="I1667:I1730" si="151">POWER(H1667,2)</f>
        <v>2155.2965603841458</v>
      </c>
      <c r="K1667" s="17">
        <f t="shared" ref="K1667:K1730" si="152">(G1667-$B$3)/$B$8</f>
        <v>-5.4986640502474905E-2</v>
      </c>
      <c r="L1667" s="26"/>
    </row>
    <row r="1668" spans="5:12" x14ac:dyDescent="0.2">
      <c r="E1668" s="26"/>
      <c r="F1668" t="s">
        <v>8219</v>
      </c>
      <c r="G1668" s="24">
        <v>148</v>
      </c>
      <c r="H1668" s="25">
        <f t="shared" si="150"/>
        <v>-46.425171624713954</v>
      </c>
      <c r="I1668" s="20">
        <f t="shared" si="151"/>
        <v>2155.2965603841458</v>
      </c>
      <c r="K1668" s="17">
        <f t="shared" si="152"/>
        <v>-5.4986640502474905E-2</v>
      </c>
      <c r="L1668" s="26"/>
    </row>
    <row r="1669" spans="5:12" x14ac:dyDescent="0.2">
      <c r="E1669" s="26"/>
      <c r="F1669" t="s">
        <v>8219</v>
      </c>
      <c r="G1669" s="24">
        <v>149</v>
      </c>
      <c r="H1669" s="25">
        <f t="shared" si="150"/>
        <v>-45.425171624713954</v>
      </c>
      <c r="I1669" s="20">
        <f t="shared" si="151"/>
        <v>2063.4462171347177</v>
      </c>
      <c r="K1669" s="17">
        <f t="shared" si="152"/>
        <v>-5.3802226130311263E-2</v>
      </c>
      <c r="L1669" s="26"/>
    </row>
    <row r="1670" spans="5:12" x14ac:dyDescent="0.2">
      <c r="E1670" s="26"/>
      <c r="F1670" t="s">
        <v>8219</v>
      </c>
      <c r="G1670" s="24">
        <v>149</v>
      </c>
      <c r="H1670" s="25">
        <f t="shared" si="150"/>
        <v>-45.425171624713954</v>
      </c>
      <c r="I1670" s="20">
        <f t="shared" si="151"/>
        <v>2063.4462171347177</v>
      </c>
      <c r="K1670" s="17">
        <f t="shared" si="152"/>
        <v>-5.3802226130311263E-2</v>
      </c>
      <c r="L1670" s="26"/>
    </row>
    <row r="1671" spans="5:12" x14ac:dyDescent="0.2">
      <c r="E1671" s="26"/>
      <c r="F1671" t="s">
        <v>8219</v>
      </c>
      <c r="G1671" s="24">
        <v>149</v>
      </c>
      <c r="H1671" s="25">
        <f t="shared" si="150"/>
        <v>-45.425171624713954</v>
      </c>
      <c r="I1671" s="20">
        <f t="shared" si="151"/>
        <v>2063.4462171347177</v>
      </c>
      <c r="K1671" s="17">
        <f t="shared" si="152"/>
        <v>-5.3802226130311263E-2</v>
      </c>
      <c r="L1671" s="26"/>
    </row>
    <row r="1672" spans="5:12" x14ac:dyDescent="0.2">
      <c r="E1672" s="26"/>
      <c r="F1672" t="s">
        <v>8219</v>
      </c>
      <c r="G1672" s="24">
        <v>149</v>
      </c>
      <c r="H1672" s="25">
        <f t="shared" si="150"/>
        <v>-45.425171624713954</v>
      </c>
      <c r="I1672" s="20">
        <f t="shared" si="151"/>
        <v>2063.4462171347177</v>
      </c>
      <c r="K1672" s="17">
        <f t="shared" si="152"/>
        <v>-5.3802226130311263E-2</v>
      </c>
      <c r="L1672" s="26"/>
    </row>
    <row r="1673" spans="5:12" x14ac:dyDescent="0.2">
      <c r="E1673" s="26"/>
      <c r="F1673" t="s">
        <v>8219</v>
      </c>
      <c r="G1673" s="24">
        <v>150</v>
      </c>
      <c r="H1673" s="25">
        <f t="shared" si="150"/>
        <v>-44.425171624713954</v>
      </c>
      <c r="I1673" s="20">
        <f t="shared" si="151"/>
        <v>1973.5958738852898</v>
      </c>
      <c r="K1673" s="17">
        <f t="shared" si="152"/>
        <v>-5.2617811758147622E-2</v>
      </c>
      <c r="L1673" s="26"/>
    </row>
    <row r="1674" spans="5:12" x14ac:dyDescent="0.2">
      <c r="E1674" s="26"/>
      <c r="F1674" t="s">
        <v>8219</v>
      </c>
      <c r="G1674" s="24">
        <v>150</v>
      </c>
      <c r="H1674" s="25">
        <f t="shared" si="150"/>
        <v>-44.425171624713954</v>
      </c>
      <c r="I1674" s="20">
        <f t="shared" si="151"/>
        <v>1973.5958738852898</v>
      </c>
      <c r="K1674" s="17">
        <f t="shared" si="152"/>
        <v>-5.2617811758147622E-2</v>
      </c>
      <c r="L1674" s="26"/>
    </row>
    <row r="1675" spans="5:12" x14ac:dyDescent="0.2">
      <c r="E1675" s="26"/>
      <c r="F1675" t="s">
        <v>8219</v>
      </c>
      <c r="G1675" s="24">
        <v>150</v>
      </c>
      <c r="H1675" s="25">
        <f t="shared" si="150"/>
        <v>-44.425171624713954</v>
      </c>
      <c r="I1675" s="20">
        <f t="shared" si="151"/>
        <v>1973.5958738852898</v>
      </c>
      <c r="K1675" s="17">
        <f t="shared" si="152"/>
        <v>-5.2617811758147622E-2</v>
      </c>
      <c r="L1675" s="26"/>
    </row>
    <row r="1676" spans="5:12" x14ac:dyDescent="0.2">
      <c r="E1676" s="26"/>
      <c r="F1676" t="s">
        <v>8219</v>
      </c>
      <c r="G1676" s="24">
        <v>150</v>
      </c>
      <c r="H1676" s="25">
        <f t="shared" si="150"/>
        <v>-44.425171624713954</v>
      </c>
      <c r="I1676" s="20">
        <f t="shared" si="151"/>
        <v>1973.5958738852898</v>
      </c>
      <c r="K1676" s="17">
        <f t="shared" si="152"/>
        <v>-5.2617811758147622E-2</v>
      </c>
      <c r="L1676" s="26"/>
    </row>
    <row r="1677" spans="5:12" x14ac:dyDescent="0.2">
      <c r="E1677" s="26"/>
      <c r="F1677" t="s">
        <v>8219</v>
      </c>
      <c r="G1677" s="24">
        <v>150</v>
      </c>
      <c r="H1677" s="25">
        <f t="shared" si="150"/>
        <v>-44.425171624713954</v>
      </c>
      <c r="I1677" s="20">
        <f t="shared" si="151"/>
        <v>1973.5958738852898</v>
      </c>
      <c r="K1677" s="17">
        <f t="shared" si="152"/>
        <v>-5.2617811758147622E-2</v>
      </c>
      <c r="L1677" s="26"/>
    </row>
    <row r="1678" spans="5:12" x14ac:dyDescent="0.2">
      <c r="E1678" s="26"/>
      <c r="F1678" t="s">
        <v>8219</v>
      </c>
      <c r="G1678" s="24">
        <v>151</v>
      </c>
      <c r="H1678" s="25">
        <f t="shared" si="150"/>
        <v>-43.425171624713954</v>
      </c>
      <c r="I1678" s="20">
        <f t="shared" si="151"/>
        <v>1885.745530635862</v>
      </c>
      <c r="K1678" s="17">
        <f t="shared" si="152"/>
        <v>-5.1433397385983973E-2</v>
      </c>
      <c r="L1678" s="26"/>
    </row>
    <row r="1679" spans="5:12" x14ac:dyDescent="0.2">
      <c r="E1679" s="26"/>
      <c r="F1679" t="s">
        <v>8219</v>
      </c>
      <c r="G1679" s="24">
        <v>151</v>
      </c>
      <c r="H1679" s="25">
        <f t="shared" si="150"/>
        <v>-43.425171624713954</v>
      </c>
      <c r="I1679" s="20">
        <f t="shared" si="151"/>
        <v>1885.745530635862</v>
      </c>
      <c r="K1679" s="17">
        <f t="shared" si="152"/>
        <v>-5.1433397385983973E-2</v>
      </c>
      <c r="L1679" s="26"/>
    </row>
    <row r="1680" spans="5:12" x14ac:dyDescent="0.2">
      <c r="E1680" s="26"/>
      <c r="F1680" t="s">
        <v>8219</v>
      </c>
      <c r="G1680" s="24">
        <v>151</v>
      </c>
      <c r="H1680" s="25">
        <f t="shared" si="150"/>
        <v>-43.425171624713954</v>
      </c>
      <c r="I1680" s="20">
        <f t="shared" si="151"/>
        <v>1885.745530635862</v>
      </c>
      <c r="K1680" s="17">
        <f t="shared" si="152"/>
        <v>-5.1433397385983973E-2</v>
      </c>
      <c r="L1680" s="26"/>
    </row>
    <row r="1681" spans="5:12" x14ac:dyDescent="0.2">
      <c r="E1681" s="26"/>
      <c r="F1681" t="s">
        <v>8219</v>
      </c>
      <c r="G1681" s="24">
        <v>152</v>
      </c>
      <c r="H1681" s="25">
        <f t="shared" si="150"/>
        <v>-42.425171624713954</v>
      </c>
      <c r="I1681" s="20">
        <f t="shared" si="151"/>
        <v>1799.8951873864341</v>
      </c>
      <c r="K1681" s="17">
        <f t="shared" si="152"/>
        <v>-5.0248983013820331E-2</v>
      </c>
      <c r="L1681" s="26"/>
    </row>
    <row r="1682" spans="5:12" x14ac:dyDescent="0.2">
      <c r="E1682" s="26"/>
      <c r="F1682" t="s">
        <v>8219</v>
      </c>
      <c r="G1682" s="24">
        <v>153</v>
      </c>
      <c r="H1682" s="25">
        <f t="shared" si="150"/>
        <v>-41.425171624713954</v>
      </c>
      <c r="I1682" s="20">
        <f t="shared" si="151"/>
        <v>1716.0448441370061</v>
      </c>
      <c r="K1682" s="17">
        <f t="shared" si="152"/>
        <v>-4.9064568641656689E-2</v>
      </c>
      <c r="L1682" s="26"/>
    </row>
    <row r="1683" spans="5:12" x14ac:dyDescent="0.2">
      <c r="E1683" s="26"/>
      <c r="F1683" t="s">
        <v>8219</v>
      </c>
      <c r="G1683" s="24">
        <v>154</v>
      </c>
      <c r="H1683" s="25">
        <f t="shared" si="150"/>
        <v>-40.425171624713954</v>
      </c>
      <c r="I1683" s="20">
        <f t="shared" si="151"/>
        <v>1634.1945008875782</v>
      </c>
      <c r="K1683" s="17">
        <f t="shared" si="152"/>
        <v>-4.7880154269493047E-2</v>
      </c>
      <c r="L1683" s="26"/>
    </row>
    <row r="1684" spans="5:12" x14ac:dyDescent="0.2">
      <c r="E1684" s="26"/>
      <c r="F1684" t="s">
        <v>8219</v>
      </c>
      <c r="G1684" s="24">
        <v>156</v>
      </c>
      <c r="H1684" s="25">
        <f t="shared" si="150"/>
        <v>-38.425171624713954</v>
      </c>
      <c r="I1684" s="20">
        <f t="shared" si="151"/>
        <v>1476.4938143887225</v>
      </c>
      <c r="K1684" s="17">
        <f t="shared" si="152"/>
        <v>-4.5511325525165763E-2</v>
      </c>
      <c r="L1684" s="26"/>
    </row>
    <row r="1685" spans="5:12" x14ac:dyDescent="0.2">
      <c r="E1685" s="26"/>
      <c r="F1685" t="s">
        <v>8219</v>
      </c>
      <c r="G1685" s="24">
        <v>156</v>
      </c>
      <c r="H1685" s="25">
        <f t="shared" si="150"/>
        <v>-38.425171624713954</v>
      </c>
      <c r="I1685" s="20">
        <f t="shared" si="151"/>
        <v>1476.4938143887225</v>
      </c>
      <c r="K1685" s="17">
        <f t="shared" si="152"/>
        <v>-4.5511325525165763E-2</v>
      </c>
      <c r="L1685" s="26"/>
    </row>
    <row r="1686" spans="5:12" x14ac:dyDescent="0.2">
      <c r="E1686" s="26"/>
      <c r="F1686" t="s">
        <v>8219</v>
      </c>
      <c r="G1686" s="24">
        <v>157</v>
      </c>
      <c r="H1686" s="25">
        <f t="shared" si="150"/>
        <v>-37.425171624713954</v>
      </c>
      <c r="I1686" s="20">
        <f t="shared" si="151"/>
        <v>1400.6434711392944</v>
      </c>
      <c r="K1686" s="17">
        <f t="shared" si="152"/>
        <v>-4.4326911153002121E-2</v>
      </c>
      <c r="L1686" s="26"/>
    </row>
    <row r="1687" spans="5:12" x14ac:dyDescent="0.2">
      <c r="E1687" s="26"/>
      <c r="F1687" t="s">
        <v>8219</v>
      </c>
      <c r="G1687" s="24">
        <v>157</v>
      </c>
      <c r="H1687" s="25">
        <f t="shared" si="150"/>
        <v>-37.425171624713954</v>
      </c>
      <c r="I1687" s="20">
        <f t="shared" si="151"/>
        <v>1400.6434711392944</v>
      </c>
      <c r="K1687" s="17">
        <f t="shared" si="152"/>
        <v>-4.4326911153002121E-2</v>
      </c>
      <c r="L1687" s="26"/>
    </row>
    <row r="1688" spans="5:12" x14ac:dyDescent="0.2">
      <c r="E1688" s="26"/>
      <c r="F1688" t="s">
        <v>8219</v>
      </c>
      <c r="G1688" s="24">
        <v>158</v>
      </c>
      <c r="H1688" s="25">
        <f t="shared" si="150"/>
        <v>-36.425171624713954</v>
      </c>
      <c r="I1688" s="20">
        <f t="shared" si="151"/>
        <v>1326.7931278898666</v>
      </c>
      <c r="K1688" s="17">
        <f t="shared" si="152"/>
        <v>-4.314249678083848E-2</v>
      </c>
      <c r="L1688" s="26"/>
    </row>
    <row r="1689" spans="5:12" x14ac:dyDescent="0.2">
      <c r="E1689" s="26"/>
      <c r="F1689" t="s">
        <v>8219</v>
      </c>
      <c r="G1689" s="24">
        <v>158</v>
      </c>
      <c r="H1689" s="25">
        <f t="shared" si="150"/>
        <v>-36.425171624713954</v>
      </c>
      <c r="I1689" s="20">
        <f t="shared" si="151"/>
        <v>1326.7931278898666</v>
      </c>
      <c r="K1689" s="17">
        <f t="shared" si="152"/>
        <v>-4.314249678083848E-2</v>
      </c>
      <c r="L1689" s="26"/>
    </row>
    <row r="1690" spans="5:12" x14ac:dyDescent="0.2">
      <c r="E1690" s="26"/>
      <c r="F1690" t="s">
        <v>8219</v>
      </c>
      <c r="G1690" s="24">
        <v>158</v>
      </c>
      <c r="H1690" s="25">
        <f t="shared" si="150"/>
        <v>-36.425171624713954</v>
      </c>
      <c r="I1690" s="20">
        <f t="shared" si="151"/>
        <v>1326.7931278898666</v>
      </c>
      <c r="K1690" s="17">
        <f t="shared" si="152"/>
        <v>-4.314249678083848E-2</v>
      </c>
      <c r="L1690" s="26"/>
    </row>
    <row r="1691" spans="5:12" x14ac:dyDescent="0.2">
      <c r="E1691" s="26"/>
      <c r="F1691" t="s">
        <v>8219</v>
      </c>
      <c r="G1691" s="24">
        <v>158</v>
      </c>
      <c r="H1691" s="25">
        <f t="shared" si="150"/>
        <v>-36.425171624713954</v>
      </c>
      <c r="I1691" s="20">
        <f t="shared" si="151"/>
        <v>1326.7931278898666</v>
      </c>
      <c r="K1691" s="17">
        <f t="shared" si="152"/>
        <v>-4.314249678083848E-2</v>
      </c>
      <c r="L1691" s="26"/>
    </row>
    <row r="1692" spans="5:12" x14ac:dyDescent="0.2">
      <c r="E1692" s="26"/>
      <c r="F1692" t="s">
        <v>8219</v>
      </c>
      <c r="G1692" s="24">
        <v>158</v>
      </c>
      <c r="H1692" s="25">
        <f t="shared" si="150"/>
        <v>-36.425171624713954</v>
      </c>
      <c r="I1692" s="20">
        <f t="shared" si="151"/>
        <v>1326.7931278898666</v>
      </c>
      <c r="K1692" s="17">
        <f t="shared" si="152"/>
        <v>-4.314249678083848E-2</v>
      </c>
      <c r="L1692" s="26"/>
    </row>
    <row r="1693" spans="5:12" x14ac:dyDescent="0.2">
      <c r="E1693" s="26"/>
      <c r="F1693" t="s">
        <v>8219</v>
      </c>
      <c r="G1693" s="24">
        <v>158</v>
      </c>
      <c r="H1693" s="25">
        <f t="shared" si="150"/>
        <v>-36.425171624713954</v>
      </c>
      <c r="I1693" s="20">
        <f t="shared" si="151"/>
        <v>1326.7931278898666</v>
      </c>
      <c r="K1693" s="17">
        <f t="shared" si="152"/>
        <v>-4.314249678083848E-2</v>
      </c>
      <c r="L1693" s="26"/>
    </row>
    <row r="1694" spans="5:12" x14ac:dyDescent="0.2">
      <c r="E1694" s="26"/>
      <c r="F1694" t="s">
        <v>8219</v>
      </c>
      <c r="G1694" s="24">
        <v>159</v>
      </c>
      <c r="H1694" s="25">
        <f t="shared" si="150"/>
        <v>-35.425171624713954</v>
      </c>
      <c r="I1694" s="20">
        <f t="shared" si="151"/>
        <v>1254.9427846404387</v>
      </c>
      <c r="K1694" s="17">
        <f t="shared" si="152"/>
        <v>-4.1958082408674838E-2</v>
      </c>
      <c r="L1694" s="26"/>
    </row>
    <row r="1695" spans="5:12" x14ac:dyDescent="0.2">
      <c r="E1695" s="26"/>
      <c r="F1695" t="s">
        <v>8219</v>
      </c>
      <c r="G1695" s="24">
        <v>159</v>
      </c>
      <c r="H1695" s="25">
        <f t="shared" si="150"/>
        <v>-35.425171624713954</v>
      </c>
      <c r="I1695" s="20">
        <f t="shared" si="151"/>
        <v>1254.9427846404387</v>
      </c>
      <c r="K1695" s="17">
        <f t="shared" si="152"/>
        <v>-4.1958082408674838E-2</v>
      </c>
      <c r="L1695" s="26"/>
    </row>
    <row r="1696" spans="5:12" x14ac:dyDescent="0.2">
      <c r="E1696" s="26"/>
      <c r="F1696" t="s">
        <v>8219</v>
      </c>
      <c r="G1696" s="24">
        <v>159</v>
      </c>
      <c r="H1696" s="25">
        <f t="shared" si="150"/>
        <v>-35.425171624713954</v>
      </c>
      <c r="I1696" s="20">
        <f t="shared" si="151"/>
        <v>1254.9427846404387</v>
      </c>
      <c r="K1696" s="17">
        <f t="shared" si="152"/>
        <v>-4.1958082408674838E-2</v>
      </c>
      <c r="L1696" s="26"/>
    </row>
    <row r="1697" spans="5:12" x14ac:dyDescent="0.2">
      <c r="E1697" s="26"/>
      <c r="F1697" t="s">
        <v>8219</v>
      </c>
      <c r="G1697" s="24">
        <v>159</v>
      </c>
      <c r="H1697" s="25">
        <f t="shared" si="150"/>
        <v>-35.425171624713954</v>
      </c>
      <c r="I1697" s="20">
        <f t="shared" si="151"/>
        <v>1254.9427846404387</v>
      </c>
      <c r="K1697" s="17">
        <f t="shared" si="152"/>
        <v>-4.1958082408674838E-2</v>
      </c>
      <c r="L1697" s="26"/>
    </row>
    <row r="1698" spans="5:12" x14ac:dyDescent="0.2">
      <c r="E1698" s="26"/>
      <c r="F1698" t="s">
        <v>8219</v>
      </c>
      <c r="G1698" s="24">
        <v>159</v>
      </c>
      <c r="H1698" s="25">
        <f t="shared" si="150"/>
        <v>-35.425171624713954</v>
      </c>
      <c r="I1698" s="20">
        <f t="shared" si="151"/>
        <v>1254.9427846404387</v>
      </c>
      <c r="K1698" s="17">
        <f t="shared" si="152"/>
        <v>-4.1958082408674838E-2</v>
      </c>
      <c r="L1698" s="26"/>
    </row>
    <row r="1699" spans="5:12" x14ac:dyDescent="0.2">
      <c r="E1699" s="26"/>
      <c r="F1699" t="s">
        <v>8219</v>
      </c>
      <c r="G1699" s="24">
        <v>159</v>
      </c>
      <c r="H1699" s="25">
        <f t="shared" si="150"/>
        <v>-35.425171624713954</v>
      </c>
      <c r="I1699" s="20">
        <f t="shared" si="151"/>
        <v>1254.9427846404387</v>
      </c>
      <c r="K1699" s="17">
        <f t="shared" si="152"/>
        <v>-4.1958082408674838E-2</v>
      </c>
      <c r="L1699" s="26"/>
    </row>
    <row r="1700" spans="5:12" x14ac:dyDescent="0.2">
      <c r="E1700" s="26"/>
      <c r="F1700" t="s">
        <v>8219</v>
      </c>
      <c r="G1700" s="24">
        <v>159</v>
      </c>
      <c r="H1700" s="25">
        <f t="shared" si="150"/>
        <v>-35.425171624713954</v>
      </c>
      <c r="I1700" s="20">
        <f t="shared" si="151"/>
        <v>1254.9427846404387</v>
      </c>
      <c r="K1700" s="17">
        <f t="shared" si="152"/>
        <v>-4.1958082408674838E-2</v>
      </c>
      <c r="L1700" s="26"/>
    </row>
    <row r="1701" spans="5:12" x14ac:dyDescent="0.2">
      <c r="E1701" s="26"/>
      <c r="F1701" t="s">
        <v>8219</v>
      </c>
      <c r="G1701" s="24">
        <v>160</v>
      </c>
      <c r="H1701" s="25">
        <f t="shared" si="150"/>
        <v>-34.425171624713954</v>
      </c>
      <c r="I1701" s="20">
        <f t="shared" si="151"/>
        <v>1185.0924413910109</v>
      </c>
      <c r="K1701" s="17">
        <f t="shared" si="152"/>
        <v>-4.0773668036511196E-2</v>
      </c>
      <c r="L1701" s="26"/>
    </row>
    <row r="1702" spans="5:12" x14ac:dyDescent="0.2">
      <c r="E1702" s="26"/>
      <c r="F1702" t="s">
        <v>8219</v>
      </c>
      <c r="G1702" s="24">
        <v>160</v>
      </c>
      <c r="H1702" s="25">
        <f t="shared" si="150"/>
        <v>-34.425171624713954</v>
      </c>
      <c r="I1702" s="20">
        <f t="shared" si="151"/>
        <v>1185.0924413910109</v>
      </c>
      <c r="K1702" s="17">
        <f t="shared" si="152"/>
        <v>-4.0773668036511196E-2</v>
      </c>
      <c r="L1702" s="26"/>
    </row>
    <row r="1703" spans="5:12" x14ac:dyDescent="0.2">
      <c r="E1703" s="26"/>
      <c r="F1703" t="s">
        <v>8219</v>
      </c>
      <c r="G1703" s="24">
        <v>162</v>
      </c>
      <c r="H1703" s="25">
        <f t="shared" si="150"/>
        <v>-32.425171624713954</v>
      </c>
      <c r="I1703" s="20">
        <f t="shared" si="151"/>
        <v>1051.3917548921549</v>
      </c>
      <c r="K1703" s="17">
        <f t="shared" si="152"/>
        <v>-3.8404839292183912E-2</v>
      </c>
      <c r="L1703" s="26"/>
    </row>
    <row r="1704" spans="5:12" x14ac:dyDescent="0.2">
      <c r="E1704" s="26"/>
      <c r="F1704" t="s">
        <v>8219</v>
      </c>
      <c r="G1704" s="24">
        <v>162</v>
      </c>
      <c r="H1704" s="25">
        <f t="shared" si="150"/>
        <v>-32.425171624713954</v>
      </c>
      <c r="I1704" s="20">
        <f t="shared" si="151"/>
        <v>1051.3917548921549</v>
      </c>
      <c r="K1704" s="17">
        <f t="shared" si="152"/>
        <v>-3.8404839292183912E-2</v>
      </c>
      <c r="L1704" s="26"/>
    </row>
    <row r="1705" spans="5:12" x14ac:dyDescent="0.2">
      <c r="E1705" s="26"/>
      <c r="F1705" t="s">
        <v>8219</v>
      </c>
      <c r="G1705" s="24">
        <v>163</v>
      </c>
      <c r="H1705" s="25">
        <f t="shared" si="150"/>
        <v>-31.425171624713954</v>
      </c>
      <c r="I1705" s="20">
        <f t="shared" si="151"/>
        <v>987.5414116427271</v>
      </c>
      <c r="K1705" s="17">
        <f t="shared" si="152"/>
        <v>-3.722042492002027E-2</v>
      </c>
      <c r="L1705" s="26"/>
    </row>
    <row r="1706" spans="5:12" x14ac:dyDescent="0.2">
      <c r="E1706" s="26"/>
      <c r="F1706" t="s">
        <v>8219</v>
      </c>
      <c r="G1706" s="24">
        <v>163</v>
      </c>
      <c r="H1706" s="25">
        <f t="shared" si="150"/>
        <v>-31.425171624713954</v>
      </c>
      <c r="I1706" s="20">
        <f t="shared" si="151"/>
        <v>987.5414116427271</v>
      </c>
      <c r="K1706" s="17">
        <f t="shared" si="152"/>
        <v>-3.722042492002027E-2</v>
      </c>
      <c r="L1706" s="26"/>
    </row>
    <row r="1707" spans="5:12" x14ac:dyDescent="0.2">
      <c r="E1707" s="26"/>
      <c r="F1707" t="s">
        <v>8219</v>
      </c>
      <c r="G1707" s="24">
        <v>163</v>
      </c>
      <c r="H1707" s="25">
        <f t="shared" si="150"/>
        <v>-31.425171624713954</v>
      </c>
      <c r="I1707" s="20">
        <f t="shared" si="151"/>
        <v>987.5414116427271</v>
      </c>
      <c r="K1707" s="17">
        <f t="shared" si="152"/>
        <v>-3.722042492002027E-2</v>
      </c>
      <c r="L1707" s="26"/>
    </row>
    <row r="1708" spans="5:12" x14ac:dyDescent="0.2">
      <c r="E1708" s="26"/>
      <c r="F1708" t="s">
        <v>8219</v>
      </c>
      <c r="G1708" s="24">
        <v>163</v>
      </c>
      <c r="H1708" s="25">
        <f t="shared" si="150"/>
        <v>-31.425171624713954</v>
      </c>
      <c r="I1708" s="20">
        <f t="shared" si="151"/>
        <v>987.5414116427271</v>
      </c>
      <c r="K1708" s="17">
        <f t="shared" si="152"/>
        <v>-3.722042492002027E-2</v>
      </c>
      <c r="L1708" s="26"/>
    </row>
    <row r="1709" spans="5:12" x14ac:dyDescent="0.2">
      <c r="E1709" s="26"/>
      <c r="F1709" t="s">
        <v>8219</v>
      </c>
      <c r="G1709" s="24">
        <v>163</v>
      </c>
      <c r="H1709" s="25">
        <f t="shared" si="150"/>
        <v>-31.425171624713954</v>
      </c>
      <c r="I1709" s="20">
        <f t="shared" si="151"/>
        <v>987.5414116427271</v>
      </c>
      <c r="K1709" s="17">
        <f t="shared" si="152"/>
        <v>-3.722042492002027E-2</v>
      </c>
      <c r="L1709" s="26"/>
    </row>
    <row r="1710" spans="5:12" x14ac:dyDescent="0.2">
      <c r="E1710" s="26"/>
      <c r="F1710" t="s">
        <v>8219</v>
      </c>
      <c r="G1710" s="24">
        <v>165</v>
      </c>
      <c r="H1710" s="25">
        <f t="shared" si="150"/>
        <v>-29.425171624713954</v>
      </c>
      <c r="I1710" s="20">
        <f t="shared" si="151"/>
        <v>865.84072514387128</v>
      </c>
      <c r="K1710" s="17">
        <f t="shared" si="152"/>
        <v>-3.4851596175692987E-2</v>
      </c>
      <c r="L1710" s="26"/>
    </row>
    <row r="1711" spans="5:12" x14ac:dyDescent="0.2">
      <c r="E1711" s="26"/>
      <c r="F1711" t="s">
        <v>8219</v>
      </c>
      <c r="G1711" s="24">
        <v>165</v>
      </c>
      <c r="H1711" s="25">
        <f t="shared" si="150"/>
        <v>-29.425171624713954</v>
      </c>
      <c r="I1711" s="20">
        <f t="shared" si="151"/>
        <v>865.84072514387128</v>
      </c>
      <c r="K1711" s="17">
        <f t="shared" si="152"/>
        <v>-3.4851596175692987E-2</v>
      </c>
      <c r="L1711" s="26"/>
    </row>
    <row r="1712" spans="5:12" x14ac:dyDescent="0.2">
      <c r="E1712" s="26"/>
      <c r="F1712" t="s">
        <v>8219</v>
      </c>
      <c r="G1712" s="24">
        <v>165</v>
      </c>
      <c r="H1712" s="25">
        <f t="shared" si="150"/>
        <v>-29.425171624713954</v>
      </c>
      <c r="I1712" s="20">
        <f t="shared" si="151"/>
        <v>865.84072514387128</v>
      </c>
      <c r="K1712" s="17">
        <f t="shared" si="152"/>
        <v>-3.4851596175692987E-2</v>
      </c>
      <c r="L1712" s="26"/>
    </row>
    <row r="1713" spans="5:12" x14ac:dyDescent="0.2">
      <c r="E1713" s="26"/>
      <c r="F1713" t="s">
        <v>8219</v>
      </c>
      <c r="G1713" s="24">
        <v>166</v>
      </c>
      <c r="H1713" s="25">
        <f t="shared" si="150"/>
        <v>-28.425171624713954</v>
      </c>
      <c r="I1713" s="20">
        <f t="shared" si="151"/>
        <v>807.99038189444332</v>
      </c>
      <c r="K1713" s="17">
        <f t="shared" si="152"/>
        <v>-3.3667181803529345E-2</v>
      </c>
      <c r="L1713" s="26"/>
    </row>
    <row r="1714" spans="5:12" x14ac:dyDescent="0.2">
      <c r="E1714" s="26"/>
      <c r="F1714" t="s">
        <v>8219</v>
      </c>
      <c r="G1714" s="24">
        <v>167</v>
      </c>
      <c r="H1714" s="25">
        <f t="shared" si="150"/>
        <v>-27.425171624713954</v>
      </c>
      <c r="I1714" s="20">
        <f t="shared" si="151"/>
        <v>752.14003864501547</v>
      </c>
      <c r="K1714" s="17">
        <f t="shared" si="152"/>
        <v>-3.2482767431365703E-2</v>
      </c>
      <c r="L1714" s="26"/>
    </row>
    <row r="1715" spans="5:12" x14ac:dyDescent="0.2">
      <c r="E1715" s="26"/>
      <c r="F1715" t="s">
        <v>8219</v>
      </c>
      <c r="G1715" s="24">
        <v>167</v>
      </c>
      <c r="H1715" s="25">
        <f t="shared" si="150"/>
        <v>-27.425171624713954</v>
      </c>
      <c r="I1715" s="20">
        <f t="shared" si="151"/>
        <v>752.14003864501547</v>
      </c>
      <c r="K1715" s="17">
        <f t="shared" si="152"/>
        <v>-3.2482767431365703E-2</v>
      </c>
      <c r="L1715" s="26"/>
    </row>
    <row r="1716" spans="5:12" x14ac:dyDescent="0.2">
      <c r="E1716" s="26"/>
      <c r="F1716" t="s">
        <v>8219</v>
      </c>
      <c r="G1716" s="24">
        <v>167</v>
      </c>
      <c r="H1716" s="25">
        <f t="shared" si="150"/>
        <v>-27.425171624713954</v>
      </c>
      <c r="I1716" s="20">
        <f t="shared" si="151"/>
        <v>752.14003864501547</v>
      </c>
      <c r="K1716" s="17">
        <f t="shared" si="152"/>
        <v>-3.2482767431365703E-2</v>
      </c>
      <c r="L1716" s="26"/>
    </row>
    <row r="1717" spans="5:12" x14ac:dyDescent="0.2">
      <c r="E1717" s="26"/>
      <c r="F1717" t="s">
        <v>8219</v>
      </c>
      <c r="G1717" s="24">
        <v>167</v>
      </c>
      <c r="H1717" s="25">
        <f t="shared" si="150"/>
        <v>-27.425171624713954</v>
      </c>
      <c r="I1717" s="20">
        <f t="shared" si="151"/>
        <v>752.14003864501547</v>
      </c>
      <c r="K1717" s="17">
        <f t="shared" si="152"/>
        <v>-3.2482767431365703E-2</v>
      </c>
      <c r="L1717" s="26"/>
    </row>
    <row r="1718" spans="5:12" x14ac:dyDescent="0.2">
      <c r="E1718" s="26"/>
      <c r="F1718" t="s">
        <v>8219</v>
      </c>
      <c r="G1718" s="24">
        <v>167</v>
      </c>
      <c r="H1718" s="25">
        <f t="shared" si="150"/>
        <v>-27.425171624713954</v>
      </c>
      <c r="I1718" s="20">
        <f t="shared" si="151"/>
        <v>752.14003864501547</v>
      </c>
      <c r="K1718" s="17">
        <f t="shared" si="152"/>
        <v>-3.2482767431365703E-2</v>
      </c>
      <c r="L1718" s="26"/>
    </row>
    <row r="1719" spans="5:12" x14ac:dyDescent="0.2">
      <c r="E1719" s="26"/>
      <c r="F1719" t="s">
        <v>8219</v>
      </c>
      <c r="G1719" s="24">
        <v>167</v>
      </c>
      <c r="H1719" s="25">
        <f t="shared" si="150"/>
        <v>-27.425171624713954</v>
      </c>
      <c r="I1719" s="20">
        <f t="shared" si="151"/>
        <v>752.14003864501547</v>
      </c>
      <c r="K1719" s="17">
        <f t="shared" si="152"/>
        <v>-3.2482767431365703E-2</v>
      </c>
      <c r="L1719" s="26"/>
    </row>
    <row r="1720" spans="5:12" x14ac:dyDescent="0.2">
      <c r="E1720" s="26"/>
      <c r="F1720" t="s">
        <v>8219</v>
      </c>
      <c r="G1720" s="24">
        <v>167</v>
      </c>
      <c r="H1720" s="25">
        <f t="shared" si="150"/>
        <v>-27.425171624713954</v>
      </c>
      <c r="I1720" s="20">
        <f t="shared" si="151"/>
        <v>752.14003864501547</v>
      </c>
      <c r="K1720" s="17">
        <f t="shared" si="152"/>
        <v>-3.2482767431365703E-2</v>
      </c>
      <c r="L1720" s="26"/>
    </row>
    <row r="1721" spans="5:12" x14ac:dyDescent="0.2">
      <c r="E1721" s="26"/>
      <c r="F1721" t="s">
        <v>8219</v>
      </c>
      <c r="G1721" s="24">
        <v>168</v>
      </c>
      <c r="H1721" s="25">
        <f t="shared" si="150"/>
        <v>-26.425171624713954</v>
      </c>
      <c r="I1721" s="20">
        <f t="shared" si="151"/>
        <v>698.2896953955875</v>
      </c>
      <c r="K1721" s="17">
        <f t="shared" si="152"/>
        <v>-3.1298353059202061E-2</v>
      </c>
      <c r="L1721" s="26"/>
    </row>
    <row r="1722" spans="5:12" x14ac:dyDescent="0.2">
      <c r="E1722" s="26"/>
      <c r="F1722" t="s">
        <v>8219</v>
      </c>
      <c r="G1722" s="24">
        <v>168</v>
      </c>
      <c r="H1722" s="25">
        <f t="shared" si="150"/>
        <v>-26.425171624713954</v>
      </c>
      <c r="I1722" s="20">
        <f t="shared" si="151"/>
        <v>698.2896953955875</v>
      </c>
      <c r="K1722" s="17">
        <f t="shared" si="152"/>
        <v>-3.1298353059202061E-2</v>
      </c>
      <c r="L1722" s="26"/>
    </row>
    <row r="1723" spans="5:12" x14ac:dyDescent="0.2">
      <c r="E1723" s="26"/>
      <c r="F1723" t="s">
        <v>8219</v>
      </c>
      <c r="G1723" s="24">
        <v>168</v>
      </c>
      <c r="H1723" s="25">
        <f t="shared" si="150"/>
        <v>-26.425171624713954</v>
      </c>
      <c r="I1723" s="20">
        <f t="shared" si="151"/>
        <v>698.2896953955875</v>
      </c>
      <c r="K1723" s="17">
        <f t="shared" si="152"/>
        <v>-3.1298353059202061E-2</v>
      </c>
      <c r="L1723" s="26"/>
    </row>
    <row r="1724" spans="5:12" x14ac:dyDescent="0.2">
      <c r="E1724" s="26"/>
      <c r="F1724" t="s">
        <v>8219</v>
      </c>
      <c r="G1724" s="24">
        <v>168</v>
      </c>
      <c r="H1724" s="25">
        <f t="shared" si="150"/>
        <v>-26.425171624713954</v>
      </c>
      <c r="I1724" s="20">
        <f t="shared" si="151"/>
        <v>698.2896953955875</v>
      </c>
      <c r="K1724" s="17">
        <f t="shared" si="152"/>
        <v>-3.1298353059202061E-2</v>
      </c>
      <c r="L1724" s="26"/>
    </row>
    <row r="1725" spans="5:12" x14ac:dyDescent="0.2">
      <c r="E1725" s="26"/>
      <c r="F1725" t="s">
        <v>8219</v>
      </c>
      <c r="G1725" s="24">
        <v>169</v>
      </c>
      <c r="H1725" s="25">
        <f t="shared" si="150"/>
        <v>-25.425171624713954</v>
      </c>
      <c r="I1725" s="20">
        <f t="shared" si="151"/>
        <v>646.43935214615965</v>
      </c>
      <c r="K1725" s="17">
        <f t="shared" si="152"/>
        <v>-3.0113938687038422E-2</v>
      </c>
      <c r="L1725" s="26"/>
    </row>
    <row r="1726" spans="5:12" x14ac:dyDescent="0.2">
      <c r="E1726" s="26"/>
      <c r="F1726" t="s">
        <v>8219</v>
      </c>
      <c r="G1726" s="24">
        <v>169</v>
      </c>
      <c r="H1726" s="25">
        <f t="shared" si="150"/>
        <v>-25.425171624713954</v>
      </c>
      <c r="I1726" s="20">
        <f t="shared" si="151"/>
        <v>646.43935214615965</v>
      </c>
      <c r="K1726" s="17">
        <f t="shared" si="152"/>
        <v>-3.0113938687038422E-2</v>
      </c>
      <c r="L1726" s="26"/>
    </row>
    <row r="1727" spans="5:12" x14ac:dyDescent="0.2">
      <c r="E1727" s="26"/>
      <c r="F1727" t="s">
        <v>8219</v>
      </c>
      <c r="G1727" s="24">
        <v>169</v>
      </c>
      <c r="H1727" s="25">
        <f t="shared" si="150"/>
        <v>-25.425171624713954</v>
      </c>
      <c r="I1727" s="20">
        <f t="shared" si="151"/>
        <v>646.43935214615965</v>
      </c>
      <c r="K1727" s="17">
        <f t="shared" si="152"/>
        <v>-3.0113938687038422E-2</v>
      </c>
      <c r="L1727" s="26"/>
    </row>
    <row r="1728" spans="5:12" x14ac:dyDescent="0.2">
      <c r="E1728" s="26"/>
      <c r="F1728" t="s">
        <v>8219</v>
      </c>
      <c r="G1728" s="24">
        <v>169</v>
      </c>
      <c r="H1728" s="25">
        <f t="shared" si="150"/>
        <v>-25.425171624713954</v>
      </c>
      <c r="I1728" s="20">
        <f t="shared" si="151"/>
        <v>646.43935214615965</v>
      </c>
      <c r="K1728" s="17">
        <f t="shared" si="152"/>
        <v>-3.0113938687038422E-2</v>
      </c>
      <c r="L1728" s="26"/>
    </row>
    <row r="1729" spans="5:12" x14ac:dyDescent="0.2">
      <c r="E1729" s="26"/>
      <c r="F1729" t="s">
        <v>8219</v>
      </c>
      <c r="G1729" s="24">
        <v>169</v>
      </c>
      <c r="H1729" s="25">
        <f t="shared" si="150"/>
        <v>-25.425171624713954</v>
      </c>
      <c r="I1729" s="20">
        <f t="shared" si="151"/>
        <v>646.43935214615965</v>
      </c>
      <c r="K1729" s="17">
        <f t="shared" si="152"/>
        <v>-3.0113938687038422E-2</v>
      </c>
      <c r="L1729" s="26"/>
    </row>
    <row r="1730" spans="5:12" x14ac:dyDescent="0.2">
      <c r="E1730" s="26"/>
      <c r="F1730" t="s">
        <v>8219</v>
      </c>
      <c r="G1730" s="24">
        <v>170</v>
      </c>
      <c r="H1730" s="25">
        <f t="shared" si="150"/>
        <v>-24.425171624713954</v>
      </c>
      <c r="I1730" s="20">
        <f t="shared" si="151"/>
        <v>596.58900889673168</v>
      </c>
      <c r="K1730" s="17">
        <f t="shared" si="152"/>
        <v>-2.8929524314874781E-2</v>
      </c>
      <c r="L1730" s="26"/>
    </row>
    <row r="1731" spans="5:12" x14ac:dyDescent="0.2">
      <c r="E1731" s="26"/>
      <c r="F1731" t="s">
        <v>8219</v>
      </c>
      <c r="G1731" s="24">
        <v>170</v>
      </c>
      <c r="H1731" s="25">
        <f t="shared" ref="H1731:H1794" si="153">G1731-$B$3</f>
        <v>-24.425171624713954</v>
      </c>
      <c r="I1731" s="20">
        <f t="shared" ref="I1731:I1794" si="154">POWER(H1731,2)</f>
        <v>596.58900889673168</v>
      </c>
      <c r="K1731" s="17">
        <f t="shared" ref="K1731:K1794" si="155">(G1731-$B$3)/$B$8</f>
        <v>-2.8929524314874781E-2</v>
      </c>
      <c r="L1731" s="26"/>
    </row>
    <row r="1732" spans="5:12" x14ac:dyDescent="0.2">
      <c r="E1732" s="26"/>
      <c r="F1732" t="s">
        <v>8219</v>
      </c>
      <c r="G1732" s="24">
        <v>170</v>
      </c>
      <c r="H1732" s="25">
        <f t="shared" si="153"/>
        <v>-24.425171624713954</v>
      </c>
      <c r="I1732" s="20">
        <f t="shared" si="154"/>
        <v>596.58900889673168</v>
      </c>
      <c r="K1732" s="17">
        <f t="shared" si="155"/>
        <v>-2.8929524314874781E-2</v>
      </c>
      <c r="L1732" s="26"/>
    </row>
    <row r="1733" spans="5:12" x14ac:dyDescent="0.2">
      <c r="E1733" s="26"/>
      <c r="F1733" t="s">
        <v>8219</v>
      </c>
      <c r="G1733" s="24">
        <v>171</v>
      </c>
      <c r="H1733" s="25">
        <f t="shared" si="153"/>
        <v>-23.425171624713954</v>
      </c>
      <c r="I1733" s="20">
        <f t="shared" si="154"/>
        <v>548.73866564730383</v>
      </c>
      <c r="K1733" s="17">
        <f t="shared" si="155"/>
        <v>-2.7745109942711139E-2</v>
      </c>
      <c r="L1733" s="26"/>
    </row>
    <row r="1734" spans="5:12" x14ac:dyDescent="0.2">
      <c r="E1734" s="26"/>
      <c r="F1734" t="s">
        <v>8219</v>
      </c>
      <c r="G1734" s="24">
        <v>172</v>
      </c>
      <c r="H1734" s="25">
        <f t="shared" si="153"/>
        <v>-22.425171624713954</v>
      </c>
      <c r="I1734" s="20">
        <f t="shared" si="154"/>
        <v>502.88832239787587</v>
      </c>
      <c r="K1734" s="17">
        <f t="shared" si="155"/>
        <v>-2.6560695570547497E-2</v>
      </c>
      <c r="L1734" s="26"/>
    </row>
    <row r="1735" spans="5:12" x14ac:dyDescent="0.2">
      <c r="E1735" s="26"/>
      <c r="F1735" t="s">
        <v>8219</v>
      </c>
      <c r="G1735" s="24">
        <v>173</v>
      </c>
      <c r="H1735" s="25">
        <f t="shared" si="153"/>
        <v>-21.425171624713954</v>
      </c>
      <c r="I1735" s="20">
        <f t="shared" si="154"/>
        <v>459.03797914844796</v>
      </c>
      <c r="K1735" s="17">
        <f t="shared" si="155"/>
        <v>-2.5376281198383855E-2</v>
      </c>
      <c r="L1735" s="26"/>
    </row>
    <row r="1736" spans="5:12" x14ac:dyDescent="0.2">
      <c r="E1736" s="26"/>
      <c r="F1736" t="s">
        <v>8219</v>
      </c>
      <c r="G1736" s="24">
        <v>173</v>
      </c>
      <c r="H1736" s="25">
        <f t="shared" si="153"/>
        <v>-21.425171624713954</v>
      </c>
      <c r="I1736" s="20">
        <f t="shared" si="154"/>
        <v>459.03797914844796</v>
      </c>
      <c r="K1736" s="17">
        <f t="shared" si="155"/>
        <v>-2.5376281198383855E-2</v>
      </c>
      <c r="L1736" s="26"/>
    </row>
    <row r="1737" spans="5:12" x14ac:dyDescent="0.2">
      <c r="E1737" s="26"/>
      <c r="F1737" t="s">
        <v>8219</v>
      </c>
      <c r="G1737" s="24">
        <v>174</v>
      </c>
      <c r="H1737" s="25">
        <f t="shared" si="153"/>
        <v>-20.425171624713954</v>
      </c>
      <c r="I1737" s="20">
        <f t="shared" si="154"/>
        <v>417.18763589902005</v>
      </c>
      <c r="K1737" s="17">
        <f t="shared" si="155"/>
        <v>-2.4191866826220213E-2</v>
      </c>
      <c r="L1737" s="26"/>
    </row>
    <row r="1738" spans="5:12" x14ac:dyDescent="0.2">
      <c r="E1738" s="26"/>
      <c r="F1738" t="s">
        <v>8219</v>
      </c>
      <c r="G1738" s="24">
        <v>174</v>
      </c>
      <c r="H1738" s="25">
        <f t="shared" si="153"/>
        <v>-20.425171624713954</v>
      </c>
      <c r="I1738" s="20">
        <f t="shared" si="154"/>
        <v>417.18763589902005</v>
      </c>
      <c r="K1738" s="17">
        <f t="shared" si="155"/>
        <v>-2.4191866826220213E-2</v>
      </c>
      <c r="L1738" s="26"/>
    </row>
    <row r="1739" spans="5:12" x14ac:dyDescent="0.2">
      <c r="E1739" s="26"/>
      <c r="F1739" t="s">
        <v>8219</v>
      </c>
      <c r="G1739" s="24">
        <v>174</v>
      </c>
      <c r="H1739" s="25">
        <f t="shared" si="153"/>
        <v>-20.425171624713954</v>
      </c>
      <c r="I1739" s="20">
        <f t="shared" si="154"/>
        <v>417.18763589902005</v>
      </c>
      <c r="K1739" s="17">
        <f t="shared" si="155"/>
        <v>-2.4191866826220213E-2</v>
      </c>
      <c r="L1739" s="26"/>
    </row>
    <row r="1740" spans="5:12" x14ac:dyDescent="0.2">
      <c r="E1740" s="26"/>
      <c r="F1740" t="s">
        <v>8219</v>
      </c>
      <c r="G1740" s="24">
        <v>175</v>
      </c>
      <c r="H1740" s="25">
        <f t="shared" si="153"/>
        <v>-19.425171624713954</v>
      </c>
      <c r="I1740" s="20">
        <f t="shared" si="154"/>
        <v>377.33729264959214</v>
      </c>
      <c r="K1740" s="17">
        <f t="shared" si="155"/>
        <v>-2.3007452454056571E-2</v>
      </c>
      <c r="L1740" s="26"/>
    </row>
    <row r="1741" spans="5:12" x14ac:dyDescent="0.2">
      <c r="E1741" s="26"/>
      <c r="F1741" t="s">
        <v>8219</v>
      </c>
      <c r="G1741" s="24">
        <v>175</v>
      </c>
      <c r="H1741" s="25">
        <f t="shared" si="153"/>
        <v>-19.425171624713954</v>
      </c>
      <c r="I1741" s="20">
        <f t="shared" si="154"/>
        <v>377.33729264959214</v>
      </c>
      <c r="K1741" s="17">
        <f t="shared" si="155"/>
        <v>-2.3007452454056571E-2</v>
      </c>
      <c r="L1741" s="26"/>
    </row>
    <row r="1742" spans="5:12" x14ac:dyDescent="0.2">
      <c r="E1742" s="26"/>
      <c r="F1742" t="s">
        <v>8219</v>
      </c>
      <c r="G1742" s="24">
        <v>176</v>
      </c>
      <c r="H1742" s="25">
        <f t="shared" si="153"/>
        <v>-18.425171624713954</v>
      </c>
      <c r="I1742" s="20">
        <f t="shared" si="154"/>
        <v>339.48694940016424</v>
      </c>
      <c r="K1742" s="17">
        <f t="shared" si="155"/>
        <v>-2.1823038081892929E-2</v>
      </c>
      <c r="L1742" s="26"/>
    </row>
    <row r="1743" spans="5:12" x14ac:dyDescent="0.2">
      <c r="E1743" s="26"/>
      <c r="F1743" t="s">
        <v>8219</v>
      </c>
      <c r="G1743" s="24">
        <v>176</v>
      </c>
      <c r="H1743" s="25">
        <f t="shared" si="153"/>
        <v>-18.425171624713954</v>
      </c>
      <c r="I1743" s="20">
        <f t="shared" si="154"/>
        <v>339.48694940016424</v>
      </c>
      <c r="K1743" s="17">
        <f t="shared" si="155"/>
        <v>-2.1823038081892929E-2</v>
      </c>
      <c r="L1743" s="26"/>
    </row>
    <row r="1744" spans="5:12" x14ac:dyDescent="0.2">
      <c r="E1744" s="26"/>
      <c r="F1744" t="s">
        <v>8219</v>
      </c>
      <c r="G1744" s="24">
        <v>176</v>
      </c>
      <c r="H1744" s="25">
        <f t="shared" si="153"/>
        <v>-18.425171624713954</v>
      </c>
      <c r="I1744" s="20">
        <f t="shared" si="154"/>
        <v>339.48694940016424</v>
      </c>
      <c r="K1744" s="17">
        <f t="shared" si="155"/>
        <v>-2.1823038081892929E-2</v>
      </c>
      <c r="L1744" s="26"/>
    </row>
    <row r="1745" spans="5:12" x14ac:dyDescent="0.2">
      <c r="E1745" s="26"/>
      <c r="F1745" t="s">
        <v>8219</v>
      </c>
      <c r="G1745" s="24">
        <v>176</v>
      </c>
      <c r="H1745" s="25">
        <f t="shared" si="153"/>
        <v>-18.425171624713954</v>
      </c>
      <c r="I1745" s="20">
        <f t="shared" si="154"/>
        <v>339.48694940016424</v>
      </c>
      <c r="K1745" s="17">
        <f t="shared" si="155"/>
        <v>-2.1823038081892929E-2</v>
      </c>
      <c r="L1745" s="26"/>
    </row>
    <row r="1746" spans="5:12" x14ac:dyDescent="0.2">
      <c r="E1746" s="26"/>
      <c r="F1746" t="s">
        <v>8219</v>
      </c>
      <c r="G1746" s="24">
        <v>177</v>
      </c>
      <c r="H1746" s="25">
        <f t="shared" si="153"/>
        <v>-17.425171624713954</v>
      </c>
      <c r="I1746" s="20">
        <f t="shared" si="154"/>
        <v>303.63660615073633</v>
      </c>
      <c r="K1746" s="17">
        <f t="shared" si="155"/>
        <v>-2.0638623709729288E-2</v>
      </c>
      <c r="L1746" s="26"/>
    </row>
    <row r="1747" spans="5:12" x14ac:dyDescent="0.2">
      <c r="E1747" s="26"/>
      <c r="F1747" t="s">
        <v>8219</v>
      </c>
      <c r="G1747" s="24">
        <v>178</v>
      </c>
      <c r="H1747" s="25">
        <f t="shared" si="153"/>
        <v>-16.425171624713954</v>
      </c>
      <c r="I1747" s="20">
        <f t="shared" si="154"/>
        <v>269.78626290130842</v>
      </c>
      <c r="K1747" s="17">
        <f t="shared" si="155"/>
        <v>-1.9454209337565646E-2</v>
      </c>
      <c r="L1747" s="26"/>
    </row>
    <row r="1748" spans="5:12" x14ac:dyDescent="0.2">
      <c r="E1748" s="26"/>
      <c r="F1748" t="s">
        <v>8219</v>
      </c>
      <c r="G1748" s="24">
        <v>179</v>
      </c>
      <c r="H1748" s="25">
        <f t="shared" si="153"/>
        <v>-15.425171624713954</v>
      </c>
      <c r="I1748" s="20">
        <f t="shared" si="154"/>
        <v>237.93591965188054</v>
      </c>
      <c r="K1748" s="17">
        <f t="shared" si="155"/>
        <v>-1.8269794965402004E-2</v>
      </c>
      <c r="L1748" s="26"/>
    </row>
    <row r="1749" spans="5:12" x14ac:dyDescent="0.2">
      <c r="E1749" s="26"/>
      <c r="F1749" t="s">
        <v>8219</v>
      </c>
      <c r="G1749" s="24">
        <v>179</v>
      </c>
      <c r="H1749" s="25">
        <f t="shared" si="153"/>
        <v>-15.425171624713954</v>
      </c>
      <c r="I1749" s="20">
        <f t="shared" si="154"/>
        <v>237.93591965188054</v>
      </c>
      <c r="K1749" s="17">
        <f t="shared" si="155"/>
        <v>-1.8269794965402004E-2</v>
      </c>
      <c r="L1749" s="26"/>
    </row>
    <row r="1750" spans="5:12" x14ac:dyDescent="0.2">
      <c r="E1750" s="26"/>
      <c r="F1750" t="s">
        <v>8219</v>
      </c>
      <c r="G1750" s="24">
        <v>179</v>
      </c>
      <c r="H1750" s="25">
        <f t="shared" si="153"/>
        <v>-15.425171624713954</v>
      </c>
      <c r="I1750" s="20">
        <f t="shared" si="154"/>
        <v>237.93591965188054</v>
      </c>
      <c r="K1750" s="17">
        <f t="shared" si="155"/>
        <v>-1.8269794965402004E-2</v>
      </c>
      <c r="L1750" s="26"/>
    </row>
    <row r="1751" spans="5:12" x14ac:dyDescent="0.2">
      <c r="E1751" s="26"/>
      <c r="F1751" t="s">
        <v>8219</v>
      </c>
      <c r="G1751" s="24">
        <v>179</v>
      </c>
      <c r="H1751" s="25">
        <f t="shared" si="153"/>
        <v>-15.425171624713954</v>
      </c>
      <c r="I1751" s="20">
        <f t="shared" si="154"/>
        <v>237.93591965188054</v>
      </c>
      <c r="K1751" s="17">
        <f t="shared" si="155"/>
        <v>-1.8269794965402004E-2</v>
      </c>
      <c r="L1751" s="26"/>
    </row>
    <row r="1752" spans="5:12" x14ac:dyDescent="0.2">
      <c r="E1752" s="26"/>
      <c r="F1752" t="s">
        <v>8219</v>
      </c>
      <c r="G1752" s="24">
        <v>180</v>
      </c>
      <c r="H1752" s="25">
        <f t="shared" si="153"/>
        <v>-14.425171624713954</v>
      </c>
      <c r="I1752" s="20">
        <f t="shared" si="154"/>
        <v>208.08557640245263</v>
      </c>
      <c r="K1752" s="17">
        <f t="shared" si="155"/>
        <v>-1.7085380593238362E-2</v>
      </c>
      <c r="L1752" s="26"/>
    </row>
    <row r="1753" spans="5:12" x14ac:dyDescent="0.2">
      <c r="E1753" s="26"/>
      <c r="F1753" t="s">
        <v>8219</v>
      </c>
      <c r="G1753" s="24">
        <v>180</v>
      </c>
      <c r="H1753" s="25">
        <f t="shared" si="153"/>
        <v>-14.425171624713954</v>
      </c>
      <c r="I1753" s="20">
        <f t="shared" si="154"/>
        <v>208.08557640245263</v>
      </c>
      <c r="K1753" s="17">
        <f t="shared" si="155"/>
        <v>-1.7085380593238362E-2</v>
      </c>
      <c r="L1753" s="26"/>
    </row>
    <row r="1754" spans="5:12" x14ac:dyDescent="0.2">
      <c r="E1754" s="26"/>
      <c r="F1754" t="s">
        <v>8219</v>
      </c>
      <c r="G1754" s="24">
        <v>181</v>
      </c>
      <c r="H1754" s="25">
        <f t="shared" si="153"/>
        <v>-13.425171624713954</v>
      </c>
      <c r="I1754" s="20">
        <f t="shared" si="154"/>
        <v>180.23523315302472</v>
      </c>
      <c r="K1754" s="17">
        <f t="shared" si="155"/>
        <v>-1.590096622107472E-2</v>
      </c>
      <c r="L1754" s="26"/>
    </row>
    <row r="1755" spans="5:12" x14ac:dyDescent="0.2">
      <c r="E1755" s="26"/>
      <c r="F1755" t="s">
        <v>8219</v>
      </c>
      <c r="G1755" s="24">
        <v>181</v>
      </c>
      <c r="H1755" s="25">
        <f t="shared" si="153"/>
        <v>-13.425171624713954</v>
      </c>
      <c r="I1755" s="20">
        <f t="shared" si="154"/>
        <v>180.23523315302472</v>
      </c>
      <c r="K1755" s="17">
        <f t="shared" si="155"/>
        <v>-1.590096622107472E-2</v>
      </c>
      <c r="L1755" s="26"/>
    </row>
    <row r="1756" spans="5:12" x14ac:dyDescent="0.2">
      <c r="E1756" s="26"/>
      <c r="F1756" t="s">
        <v>8219</v>
      </c>
      <c r="G1756" s="24">
        <v>181</v>
      </c>
      <c r="H1756" s="25">
        <f t="shared" si="153"/>
        <v>-13.425171624713954</v>
      </c>
      <c r="I1756" s="20">
        <f t="shared" si="154"/>
        <v>180.23523315302472</v>
      </c>
      <c r="K1756" s="17">
        <f t="shared" si="155"/>
        <v>-1.590096622107472E-2</v>
      </c>
      <c r="L1756" s="26"/>
    </row>
    <row r="1757" spans="5:12" x14ac:dyDescent="0.2">
      <c r="E1757" s="26"/>
      <c r="F1757" t="s">
        <v>8219</v>
      </c>
      <c r="G1757" s="24">
        <v>182</v>
      </c>
      <c r="H1757" s="25">
        <f t="shared" si="153"/>
        <v>-12.425171624713954</v>
      </c>
      <c r="I1757" s="20">
        <f t="shared" si="154"/>
        <v>154.38488990359681</v>
      </c>
      <c r="K1757" s="17">
        <f t="shared" si="155"/>
        <v>-1.4716551848911076E-2</v>
      </c>
      <c r="L1757" s="26"/>
    </row>
    <row r="1758" spans="5:12" x14ac:dyDescent="0.2">
      <c r="E1758" s="26"/>
      <c r="F1758" t="s">
        <v>8219</v>
      </c>
      <c r="G1758" s="24">
        <v>182</v>
      </c>
      <c r="H1758" s="25">
        <f t="shared" si="153"/>
        <v>-12.425171624713954</v>
      </c>
      <c r="I1758" s="20">
        <f t="shared" si="154"/>
        <v>154.38488990359681</v>
      </c>
      <c r="K1758" s="17">
        <f t="shared" si="155"/>
        <v>-1.4716551848911076E-2</v>
      </c>
      <c r="L1758" s="26"/>
    </row>
    <row r="1759" spans="5:12" x14ac:dyDescent="0.2">
      <c r="E1759" s="26"/>
      <c r="F1759" t="s">
        <v>8219</v>
      </c>
      <c r="G1759" s="24">
        <v>182</v>
      </c>
      <c r="H1759" s="25">
        <f t="shared" si="153"/>
        <v>-12.425171624713954</v>
      </c>
      <c r="I1759" s="20">
        <f t="shared" si="154"/>
        <v>154.38488990359681</v>
      </c>
      <c r="K1759" s="17">
        <f t="shared" si="155"/>
        <v>-1.4716551848911076E-2</v>
      </c>
      <c r="L1759" s="26"/>
    </row>
    <row r="1760" spans="5:12" x14ac:dyDescent="0.2">
      <c r="E1760" s="26"/>
      <c r="F1760" t="s">
        <v>8219</v>
      </c>
      <c r="G1760" s="24">
        <v>183</v>
      </c>
      <c r="H1760" s="25">
        <f t="shared" si="153"/>
        <v>-11.425171624713954</v>
      </c>
      <c r="I1760" s="20">
        <f t="shared" si="154"/>
        <v>130.53454665416891</v>
      </c>
      <c r="K1760" s="17">
        <f t="shared" si="155"/>
        <v>-1.3532137476747435E-2</v>
      </c>
      <c r="L1760" s="26"/>
    </row>
    <row r="1761" spans="5:12" x14ac:dyDescent="0.2">
      <c r="E1761" s="26"/>
      <c r="F1761" t="s">
        <v>8219</v>
      </c>
      <c r="G1761" s="24">
        <v>183</v>
      </c>
      <c r="H1761" s="25">
        <f t="shared" si="153"/>
        <v>-11.425171624713954</v>
      </c>
      <c r="I1761" s="20">
        <f t="shared" si="154"/>
        <v>130.53454665416891</v>
      </c>
      <c r="K1761" s="17">
        <f t="shared" si="155"/>
        <v>-1.3532137476747435E-2</v>
      </c>
      <c r="L1761" s="26"/>
    </row>
    <row r="1762" spans="5:12" x14ac:dyDescent="0.2">
      <c r="E1762" s="26"/>
      <c r="F1762" t="s">
        <v>8219</v>
      </c>
      <c r="G1762" s="24">
        <v>183</v>
      </c>
      <c r="H1762" s="25">
        <f t="shared" si="153"/>
        <v>-11.425171624713954</v>
      </c>
      <c r="I1762" s="20">
        <f t="shared" si="154"/>
        <v>130.53454665416891</v>
      </c>
      <c r="K1762" s="17">
        <f t="shared" si="155"/>
        <v>-1.3532137476747435E-2</v>
      </c>
      <c r="L1762" s="26"/>
    </row>
    <row r="1763" spans="5:12" x14ac:dyDescent="0.2">
      <c r="E1763" s="26"/>
      <c r="F1763" t="s">
        <v>8219</v>
      </c>
      <c r="G1763" s="24">
        <v>183</v>
      </c>
      <c r="H1763" s="25">
        <f t="shared" si="153"/>
        <v>-11.425171624713954</v>
      </c>
      <c r="I1763" s="20">
        <f t="shared" si="154"/>
        <v>130.53454665416891</v>
      </c>
      <c r="K1763" s="17">
        <f t="shared" si="155"/>
        <v>-1.3532137476747435E-2</v>
      </c>
      <c r="L1763" s="26"/>
    </row>
    <row r="1764" spans="5:12" x14ac:dyDescent="0.2">
      <c r="E1764" s="26"/>
      <c r="F1764" t="s">
        <v>8219</v>
      </c>
      <c r="G1764" s="24">
        <v>184</v>
      </c>
      <c r="H1764" s="25">
        <f t="shared" si="153"/>
        <v>-10.425171624713954</v>
      </c>
      <c r="I1764" s="20">
        <f t="shared" si="154"/>
        <v>108.68420340474098</v>
      </c>
      <c r="K1764" s="17">
        <f t="shared" si="155"/>
        <v>-1.2347723104583793E-2</v>
      </c>
      <c r="L1764" s="26"/>
    </row>
    <row r="1765" spans="5:12" x14ac:dyDescent="0.2">
      <c r="E1765" s="26"/>
      <c r="F1765" t="s">
        <v>8219</v>
      </c>
      <c r="G1765" s="24">
        <v>184</v>
      </c>
      <c r="H1765" s="25">
        <f t="shared" si="153"/>
        <v>-10.425171624713954</v>
      </c>
      <c r="I1765" s="20">
        <f t="shared" si="154"/>
        <v>108.68420340474098</v>
      </c>
      <c r="K1765" s="17">
        <f t="shared" si="155"/>
        <v>-1.2347723104583793E-2</v>
      </c>
      <c r="L1765" s="26"/>
    </row>
    <row r="1766" spans="5:12" x14ac:dyDescent="0.2">
      <c r="E1766" s="26"/>
      <c r="F1766" t="s">
        <v>8219</v>
      </c>
      <c r="G1766" s="24">
        <v>184</v>
      </c>
      <c r="H1766" s="25">
        <f t="shared" si="153"/>
        <v>-10.425171624713954</v>
      </c>
      <c r="I1766" s="20">
        <f t="shared" si="154"/>
        <v>108.68420340474098</v>
      </c>
      <c r="K1766" s="17">
        <f t="shared" si="155"/>
        <v>-1.2347723104583793E-2</v>
      </c>
      <c r="L1766" s="26"/>
    </row>
    <row r="1767" spans="5:12" x14ac:dyDescent="0.2">
      <c r="E1767" s="26"/>
      <c r="F1767" t="s">
        <v>8219</v>
      </c>
      <c r="G1767" s="24">
        <v>184</v>
      </c>
      <c r="H1767" s="25">
        <f t="shared" si="153"/>
        <v>-10.425171624713954</v>
      </c>
      <c r="I1767" s="20">
        <f t="shared" si="154"/>
        <v>108.68420340474098</v>
      </c>
      <c r="K1767" s="17">
        <f t="shared" si="155"/>
        <v>-1.2347723104583793E-2</v>
      </c>
      <c r="L1767" s="26"/>
    </row>
    <row r="1768" spans="5:12" x14ac:dyDescent="0.2">
      <c r="E1768" s="26"/>
      <c r="F1768" t="s">
        <v>8219</v>
      </c>
      <c r="G1768" s="24">
        <v>185</v>
      </c>
      <c r="H1768" s="25">
        <f t="shared" si="153"/>
        <v>-9.4251716247139541</v>
      </c>
      <c r="I1768" s="20">
        <f t="shared" si="154"/>
        <v>88.833860155313076</v>
      </c>
      <c r="K1768" s="17">
        <f t="shared" si="155"/>
        <v>-1.1163308732420151E-2</v>
      </c>
      <c r="L1768" s="26"/>
    </row>
    <row r="1769" spans="5:12" x14ac:dyDescent="0.2">
      <c r="E1769" s="26"/>
      <c r="F1769" t="s">
        <v>8219</v>
      </c>
      <c r="G1769" s="24">
        <v>185</v>
      </c>
      <c r="H1769" s="25">
        <f t="shared" si="153"/>
        <v>-9.4251716247139541</v>
      </c>
      <c r="I1769" s="20">
        <f t="shared" si="154"/>
        <v>88.833860155313076</v>
      </c>
      <c r="K1769" s="17">
        <f t="shared" si="155"/>
        <v>-1.1163308732420151E-2</v>
      </c>
      <c r="L1769" s="26"/>
    </row>
    <row r="1770" spans="5:12" x14ac:dyDescent="0.2">
      <c r="E1770" s="26"/>
      <c r="F1770" t="s">
        <v>8219</v>
      </c>
      <c r="G1770" s="24">
        <v>186</v>
      </c>
      <c r="H1770" s="25">
        <f t="shared" si="153"/>
        <v>-8.4251716247139541</v>
      </c>
      <c r="I1770" s="20">
        <f t="shared" si="154"/>
        <v>70.983516905885168</v>
      </c>
      <c r="K1770" s="17">
        <f t="shared" si="155"/>
        <v>-9.978894360256509E-3</v>
      </c>
      <c r="L1770" s="26"/>
    </row>
    <row r="1771" spans="5:12" x14ac:dyDescent="0.2">
      <c r="E1771" s="26"/>
      <c r="F1771" t="s">
        <v>8219</v>
      </c>
      <c r="G1771" s="24">
        <v>186</v>
      </c>
      <c r="H1771" s="25">
        <f t="shared" si="153"/>
        <v>-8.4251716247139541</v>
      </c>
      <c r="I1771" s="20">
        <f t="shared" si="154"/>
        <v>70.983516905885168</v>
      </c>
      <c r="K1771" s="17">
        <f t="shared" si="155"/>
        <v>-9.978894360256509E-3</v>
      </c>
      <c r="L1771" s="26"/>
    </row>
    <row r="1772" spans="5:12" x14ac:dyDescent="0.2">
      <c r="E1772" s="26"/>
      <c r="F1772" t="s">
        <v>8219</v>
      </c>
      <c r="G1772" s="24">
        <v>186</v>
      </c>
      <c r="H1772" s="25">
        <f t="shared" si="153"/>
        <v>-8.4251716247139541</v>
      </c>
      <c r="I1772" s="20">
        <f t="shared" si="154"/>
        <v>70.983516905885168</v>
      </c>
      <c r="K1772" s="17">
        <f t="shared" si="155"/>
        <v>-9.978894360256509E-3</v>
      </c>
      <c r="L1772" s="26"/>
    </row>
    <row r="1773" spans="5:12" x14ac:dyDescent="0.2">
      <c r="E1773" s="26"/>
      <c r="F1773" t="s">
        <v>8219</v>
      </c>
      <c r="G1773" s="24">
        <v>187</v>
      </c>
      <c r="H1773" s="25">
        <f t="shared" si="153"/>
        <v>-7.4251716247139541</v>
      </c>
      <c r="I1773" s="20">
        <f t="shared" si="154"/>
        <v>55.133173656457259</v>
      </c>
      <c r="K1773" s="17">
        <f t="shared" si="155"/>
        <v>-8.7944799880928671E-3</v>
      </c>
      <c r="L1773" s="26"/>
    </row>
    <row r="1774" spans="5:12" x14ac:dyDescent="0.2">
      <c r="E1774" s="26"/>
      <c r="F1774" t="s">
        <v>8219</v>
      </c>
      <c r="G1774" s="24">
        <v>188</v>
      </c>
      <c r="H1774" s="25">
        <f t="shared" si="153"/>
        <v>-6.4251716247139541</v>
      </c>
      <c r="I1774" s="20">
        <f t="shared" si="154"/>
        <v>41.282830407029351</v>
      </c>
      <c r="K1774" s="17">
        <f t="shared" si="155"/>
        <v>-7.6100656159292252E-3</v>
      </c>
      <c r="L1774" s="26"/>
    </row>
    <row r="1775" spans="5:12" x14ac:dyDescent="0.2">
      <c r="E1775" s="26"/>
      <c r="F1775" t="s">
        <v>8219</v>
      </c>
      <c r="G1775" s="24">
        <v>188</v>
      </c>
      <c r="H1775" s="25">
        <f t="shared" si="153"/>
        <v>-6.4251716247139541</v>
      </c>
      <c r="I1775" s="20">
        <f t="shared" si="154"/>
        <v>41.282830407029351</v>
      </c>
      <c r="K1775" s="17">
        <f t="shared" si="155"/>
        <v>-7.6100656159292252E-3</v>
      </c>
      <c r="L1775" s="26"/>
    </row>
    <row r="1776" spans="5:12" x14ac:dyDescent="0.2">
      <c r="E1776" s="26"/>
      <c r="F1776" t="s">
        <v>8219</v>
      </c>
      <c r="G1776" s="24">
        <v>188</v>
      </c>
      <c r="H1776" s="25">
        <f t="shared" si="153"/>
        <v>-6.4251716247139541</v>
      </c>
      <c r="I1776" s="20">
        <f t="shared" si="154"/>
        <v>41.282830407029351</v>
      </c>
      <c r="K1776" s="17">
        <f t="shared" si="155"/>
        <v>-7.6100656159292252E-3</v>
      </c>
      <c r="L1776" s="26"/>
    </row>
    <row r="1777" spans="5:12" x14ac:dyDescent="0.2">
      <c r="E1777" s="26"/>
      <c r="F1777" t="s">
        <v>8219</v>
      </c>
      <c r="G1777" s="24">
        <v>189</v>
      </c>
      <c r="H1777" s="25">
        <f t="shared" si="153"/>
        <v>-5.4251716247139541</v>
      </c>
      <c r="I1777" s="20">
        <f t="shared" si="154"/>
        <v>29.432487157601443</v>
      </c>
      <c r="K1777" s="17">
        <f t="shared" si="155"/>
        <v>-6.4256512437655833E-3</v>
      </c>
      <c r="L1777" s="26"/>
    </row>
    <row r="1778" spans="5:12" x14ac:dyDescent="0.2">
      <c r="E1778" s="26"/>
      <c r="F1778" t="s">
        <v>8219</v>
      </c>
      <c r="G1778" s="24">
        <v>189</v>
      </c>
      <c r="H1778" s="25">
        <f t="shared" si="153"/>
        <v>-5.4251716247139541</v>
      </c>
      <c r="I1778" s="20">
        <f t="shared" si="154"/>
        <v>29.432487157601443</v>
      </c>
      <c r="K1778" s="17">
        <f t="shared" si="155"/>
        <v>-6.4256512437655833E-3</v>
      </c>
      <c r="L1778" s="26"/>
    </row>
    <row r="1779" spans="5:12" x14ac:dyDescent="0.2">
      <c r="E1779" s="26"/>
      <c r="F1779" t="s">
        <v>8219</v>
      </c>
      <c r="G1779" s="24">
        <v>190</v>
      </c>
      <c r="H1779" s="25">
        <f t="shared" si="153"/>
        <v>-4.4251716247139541</v>
      </c>
      <c r="I1779" s="20">
        <f t="shared" si="154"/>
        <v>19.582143908173535</v>
      </c>
      <c r="K1779" s="17">
        <f t="shared" si="155"/>
        <v>-5.2412368716019415E-3</v>
      </c>
      <c r="L1779" s="26"/>
    </row>
    <row r="1780" spans="5:12" x14ac:dyDescent="0.2">
      <c r="E1780" s="26"/>
      <c r="F1780" t="s">
        <v>8219</v>
      </c>
      <c r="G1780" s="24">
        <v>190</v>
      </c>
      <c r="H1780" s="25">
        <f t="shared" si="153"/>
        <v>-4.4251716247139541</v>
      </c>
      <c r="I1780" s="20">
        <f t="shared" si="154"/>
        <v>19.582143908173535</v>
      </c>
      <c r="K1780" s="17">
        <f t="shared" si="155"/>
        <v>-5.2412368716019415E-3</v>
      </c>
      <c r="L1780" s="26"/>
    </row>
    <row r="1781" spans="5:12" x14ac:dyDescent="0.2">
      <c r="E1781" s="26"/>
      <c r="F1781" t="s">
        <v>8219</v>
      </c>
      <c r="G1781" s="24">
        <v>191</v>
      </c>
      <c r="H1781" s="25">
        <f t="shared" si="153"/>
        <v>-3.4251716247139541</v>
      </c>
      <c r="I1781" s="20">
        <f t="shared" si="154"/>
        <v>11.731800658745628</v>
      </c>
      <c r="K1781" s="17">
        <f t="shared" si="155"/>
        <v>-4.0568224994382996E-3</v>
      </c>
      <c r="L1781" s="26"/>
    </row>
    <row r="1782" spans="5:12" x14ac:dyDescent="0.2">
      <c r="E1782" s="26"/>
      <c r="F1782" t="s">
        <v>8219</v>
      </c>
      <c r="G1782" s="24">
        <v>191</v>
      </c>
      <c r="H1782" s="25">
        <f t="shared" si="153"/>
        <v>-3.4251716247139541</v>
      </c>
      <c r="I1782" s="20">
        <f t="shared" si="154"/>
        <v>11.731800658745628</v>
      </c>
      <c r="K1782" s="17">
        <f t="shared" si="155"/>
        <v>-4.0568224994382996E-3</v>
      </c>
      <c r="L1782" s="26"/>
    </row>
    <row r="1783" spans="5:12" x14ac:dyDescent="0.2">
      <c r="E1783" s="26"/>
      <c r="F1783" t="s">
        <v>8219</v>
      </c>
      <c r="G1783" s="24">
        <v>191</v>
      </c>
      <c r="H1783" s="25">
        <f t="shared" si="153"/>
        <v>-3.4251716247139541</v>
      </c>
      <c r="I1783" s="20">
        <f t="shared" si="154"/>
        <v>11.731800658745628</v>
      </c>
      <c r="K1783" s="17">
        <f t="shared" si="155"/>
        <v>-4.0568224994382996E-3</v>
      </c>
      <c r="L1783" s="26"/>
    </row>
    <row r="1784" spans="5:12" x14ac:dyDescent="0.2">
      <c r="E1784" s="26"/>
      <c r="F1784" t="s">
        <v>8219</v>
      </c>
      <c r="G1784" s="24">
        <v>191</v>
      </c>
      <c r="H1784" s="25">
        <f t="shared" si="153"/>
        <v>-3.4251716247139541</v>
      </c>
      <c r="I1784" s="20">
        <f t="shared" si="154"/>
        <v>11.731800658745628</v>
      </c>
      <c r="K1784" s="17">
        <f t="shared" si="155"/>
        <v>-4.0568224994382996E-3</v>
      </c>
      <c r="L1784" s="26"/>
    </row>
    <row r="1785" spans="5:12" x14ac:dyDescent="0.2">
      <c r="E1785" s="26"/>
      <c r="F1785" t="s">
        <v>8219</v>
      </c>
      <c r="G1785" s="24">
        <v>191</v>
      </c>
      <c r="H1785" s="25">
        <f t="shared" si="153"/>
        <v>-3.4251716247139541</v>
      </c>
      <c r="I1785" s="20">
        <f t="shared" si="154"/>
        <v>11.731800658745628</v>
      </c>
      <c r="K1785" s="17">
        <f t="shared" si="155"/>
        <v>-4.0568224994382996E-3</v>
      </c>
      <c r="L1785" s="26"/>
    </row>
    <row r="1786" spans="5:12" x14ac:dyDescent="0.2">
      <c r="E1786" s="26"/>
      <c r="F1786" t="s">
        <v>8219</v>
      </c>
      <c r="G1786" s="24">
        <v>193</v>
      </c>
      <c r="H1786" s="25">
        <f t="shared" si="153"/>
        <v>-1.4251716247139541</v>
      </c>
      <c r="I1786" s="20">
        <f t="shared" si="154"/>
        <v>2.0311141598898117</v>
      </c>
      <c r="K1786" s="17">
        <f t="shared" si="155"/>
        <v>-1.6879937551110154E-3</v>
      </c>
      <c r="L1786" s="26"/>
    </row>
    <row r="1787" spans="5:12" x14ac:dyDescent="0.2">
      <c r="E1787" s="26"/>
      <c r="F1787" t="s">
        <v>8219</v>
      </c>
      <c r="G1787" s="24">
        <v>193</v>
      </c>
      <c r="H1787" s="25">
        <f t="shared" si="153"/>
        <v>-1.4251716247139541</v>
      </c>
      <c r="I1787" s="20">
        <f t="shared" si="154"/>
        <v>2.0311141598898117</v>
      </c>
      <c r="K1787" s="17">
        <f t="shared" si="155"/>
        <v>-1.6879937551110154E-3</v>
      </c>
      <c r="L1787" s="26"/>
    </row>
    <row r="1788" spans="5:12" x14ac:dyDescent="0.2">
      <c r="E1788" s="26"/>
      <c r="F1788" t="s">
        <v>8219</v>
      </c>
      <c r="G1788" s="24">
        <v>193</v>
      </c>
      <c r="H1788" s="25">
        <f t="shared" si="153"/>
        <v>-1.4251716247139541</v>
      </c>
      <c r="I1788" s="20">
        <f t="shared" si="154"/>
        <v>2.0311141598898117</v>
      </c>
      <c r="K1788" s="17">
        <f t="shared" si="155"/>
        <v>-1.6879937551110154E-3</v>
      </c>
      <c r="L1788" s="26"/>
    </row>
    <row r="1789" spans="5:12" x14ac:dyDescent="0.2">
      <c r="E1789" s="26"/>
      <c r="F1789" t="s">
        <v>8219</v>
      </c>
      <c r="G1789" s="24">
        <v>194</v>
      </c>
      <c r="H1789" s="25">
        <f t="shared" si="153"/>
        <v>-0.42517162471395409</v>
      </c>
      <c r="I1789" s="20">
        <f t="shared" si="154"/>
        <v>0.18077091046190341</v>
      </c>
      <c r="K1789" s="17">
        <f t="shared" si="155"/>
        <v>-5.0357938294737356E-4</v>
      </c>
      <c r="L1789" s="26"/>
    </row>
    <row r="1790" spans="5:12" x14ac:dyDescent="0.2">
      <c r="E1790" s="26"/>
      <c r="F1790" t="s">
        <v>8219</v>
      </c>
      <c r="G1790" s="24">
        <v>194</v>
      </c>
      <c r="H1790" s="25">
        <f t="shared" si="153"/>
        <v>-0.42517162471395409</v>
      </c>
      <c r="I1790" s="20">
        <f t="shared" si="154"/>
        <v>0.18077091046190341</v>
      </c>
      <c r="K1790" s="17">
        <f t="shared" si="155"/>
        <v>-5.0357938294737356E-4</v>
      </c>
      <c r="L1790" s="26"/>
    </row>
    <row r="1791" spans="5:12" x14ac:dyDescent="0.2">
      <c r="E1791" s="26"/>
      <c r="F1791" t="s">
        <v>8219</v>
      </c>
      <c r="G1791" s="24">
        <v>196</v>
      </c>
      <c r="H1791" s="25">
        <f t="shared" si="153"/>
        <v>1.5748283752860459</v>
      </c>
      <c r="I1791" s="20">
        <f t="shared" si="154"/>
        <v>2.4800844116060872</v>
      </c>
      <c r="K1791" s="17">
        <f t="shared" si="155"/>
        <v>1.8652493613799104E-3</v>
      </c>
      <c r="L1791" s="26"/>
    </row>
    <row r="1792" spans="5:12" x14ac:dyDescent="0.2">
      <c r="E1792" s="26"/>
      <c r="F1792" t="s">
        <v>8219</v>
      </c>
      <c r="G1792" s="24">
        <v>196</v>
      </c>
      <c r="H1792" s="25">
        <f t="shared" si="153"/>
        <v>1.5748283752860459</v>
      </c>
      <c r="I1792" s="20">
        <f t="shared" si="154"/>
        <v>2.4800844116060872</v>
      </c>
      <c r="K1792" s="17">
        <f t="shared" si="155"/>
        <v>1.8652493613799104E-3</v>
      </c>
      <c r="L1792" s="26"/>
    </row>
    <row r="1793" spans="5:12" x14ac:dyDescent="0.2">
      <c r="E1793" s="26"/>
      <c r="F1793" t="s">
        <v>8219</v>
      </c>
      <c r="G1793" s="24">
        <v>196</v>
      </c>
      <c r="H1793" s="25">
        <f t="shared" si="153"/>
        <v>1.5748283752860459</v>
      </c>
      <c r="I1793" s="20">
        <f t="shared" si="154"/>
        <v>2.4800844116060872</v>
      </c>
      <c r="K1793" s="17">
        <f t="shared" si="155"/>
        <v>1.8652493613799104E-3</v>
      </c>
      <c r="L1793" s="26"/>
    </row>
    <row r="1794" spans="5:12" x14ac:dyDescent="0.2">
      <c r="E1794" s="26"/>
      <c r="F1794" t="s">
        <v>8219</v>
      </c>
      <c r="G1794" s="24">
        <v>197</v>
      </c>
      <c r="H1794" s="25">
        <f t="shared" si="153"/>
        <v>2.5748283752860459</v>
      </c>
      <c r="I1794" s="20">
        <f t="shared" si="154"/>
        <v>6.6297411621781785</v>
      </c>
      <c r="K1794" s="17">
        <f t="shared" si="155"/>
        <v>3.0496637335435521E-3</v>
      </c>
      <c r="L1794" s="26"/>
    </row>
    <row r="1795" spans="5:12" x14ac:dyDescent="0.2">
      <c r="E1795" s="26"/>
      <c r="F1795" t="s">
        <v>8219</v>
      </c>
      <c r="G1795" s="24">
        <v>197</v>
      </c>
      <c r="H1795" s="25">
        <f t="shared" ref="H1795:H1858" si="156">G1795-$B$3</f>
        <v>2.5748283752860459</v>
      </c>
      <c r="I1795" s="20">
        <f t="shared" ref="I1795:I1858" si="157">POWER(H1795,2)</f>
        <v>6.6297411621781785</v>
      </c>
      <c r="K1795" s="17">
        <f t="shared" ref="K1795:K1858" si="158">(G1795-$B$3)/$B$8</f>
        <v>3.0496637335435521E-3</v>
      </c>
      <c r="L1795" s="26"/>
    </row>
    <row r="1796" spans="5:12" x14ac:dyDescent="0.2">
      <c r="E1796" s="26"/>
      <c r="F1796" t="s">
        <v>8219</v>
      </c>
      <c r="G1796" s="24">
        <v>199</v>
      </c>
      <c r="H1796" s="25">
        <f t="shared" si="156"/>
        <v>4.5748283752860459</v>
      </c>
      <c r="I1796" s="20">
        <f t="shared" si="157"/>
        <v>20.929054663322361</v>
      </c>
      <c r="K1796" s="17">
        <f t="shared" si="158"/>
        <v>5.4184924778708362E-3</v>
      </c>
      <c r="L1796" s="26"/>
    </row>
    <row r="1797" spans="5:12" x14ac:dyDescent="0.2">
      <c r="E1797" s="26"/>
      <c r="F1797" t="s">
        <v>8219</v>
      </c>
      <c r="G1797" s="24">
        <v>199</v>
      </c>
      <c r="H1797" s="25">
        <f t="shared" si="156"/>
        <v>4.5748283752860459</v>
      </c>
      <c r="I1797" s="20">
        <f t="shared" si="157"/>
        <v>20.929054663322361</v>
      </c>
      <c r="K1797" s="17">
        <f t="shared" si="158"/>
        <v>5.4184924778708362E-3</v>
      </c>
      <c r="L1797" s="26"/>
    </row>
    <row r="1798" spans="5:12" x14ac:dyDescent="0.2">
      <c r="E1798" s="26"/>
      <c r="F1798" t="s">
        <v>8219</v>
      </c>
      <c r="G1798" s="24">
        <v>199</v>
      </c>
      <c r="H1798" s="25">
        <f t="shared" si="156"/>
        <v>4.5748283752860459</v>
      </c>
      <c r="I1798" s="20">
        <f t="shared" si="157"/>
        <v>20.929054663322361</v>
      </c>
      <c r="K1798" s="17">
        <f t="shared" si="158"/>
        <v>5.4184924778708362E-3</v>
      </c>
      <c r="L1798" s="26"/>
    </row>
    <row r="1799" spans="5:12" x14ac:dyDescent="0.2">
      <c r="E1799" s="26"/>
      <c r="F1799" t="s">
        <v>8219</v>
      </c>
      <c r="G1799" s="24">
        <v>200</v>
      </c>
      <c r="H1799" s="25">
        <f t="shared" si="156"/>
        <v>5.5748283752860459</v>
      </c>
      <c r="I1799" s="20">
        <f t="shared" si="157"/>
        <v>31.078711413894453</v>
      </c>
      <c r="K1799" s="17">
        <f t="shared" si="158"/>
        <v>6.6029068500344781E-3</v>
      </c>
      <c r="L1799" s="26"/>
    </row>
    <row r="1800" spans="5:12" x14ac:dyDescent="0.2">
      <c r="E1800" s="26"/>
      <c r="F1800" t="s">
        <v>8219</v>
      </c>
      <c r="G1800" s="24">
        <v>200</v>
      </c>
      <c r="H1800" s="25">
        <f t="shared" si="156"/>
        <v>5.5748283752860459</v>
      </c>
      <c r="I1800" s="20">
        <f t="shared" si="157"/>
        <v>31.078711413894453</v>
      </c>
      <c r="K1800" s="17">
        <f t="shared" si="158"/>
        <v>6.6029068500344781E-3</v>
      </c>
      <c r="L1800" s="26"/>
    </row>
    <row r="1801" spans="5:12" x14ac:dyDescent="0.2">
      <c r="E1801" s="26"/>
      <c r="F1801" t="s">
        <v>8219</v>
      </c>
      <c r="G1801" s="24">
        <v>202</v>
      </c>
      <c r="H1801" s="25">
        <f t="shared" si="156"/>
        <v>7.5748283752860459</v>
      </c>
      <c r="I1801" s="20">
        <f t="shared" si="157"/>
        <v>57.378024915038637</v>
      </c>
      <c r="K1801" s="17">
        <f t="shared" si="158"/>
        <v>8.9717355943617627E-3</v>
      </c>
      <c r="L1801" s="26"/>
    </row>
    <row r="1802" spans="5:12" x14ac:dyDescent="0.2">
      <c r="E1802" s="26"/>
      <c r="F1802" t="s">
        <v>8219</v>
      </c>
      <c r="G1802" s="24">
        <v>202</v>
      </c>
      <c r="H1802" s="25">
        <f t="shared" si="156"/>
        <v>7.5748283752860459</v>
      </c>
      <c r="I1802" s="20">
        <f t="shared" si="157"/>
        <v>57.378024915038637</v>
      </c>
      <c r="K1802" s="17">
        <f t="shared" si="158"/>
        <v>8.9717355943617627E-3</v>
      </c>
      <c r="L1802" s="26"/>
    </row>
    <row r="1803" spans="5:12" x14ac:dyDescent="0.2">
      <c r="E1803" s="26"/>
      <c r="F1803" t="s">
        <v>8219</v>
      </c>
      <c r="G1803" s="24">
        <v>202</v>
      </c>
      <c r="H1803" s="25">
        <f t="shared" si="156"/>
        <v>7.5748283752860459</v>
      </c>
      <c r="I1803" s="20">
        <f t="shared" si="157"/>
        <v>57.378024915038637</v>
      </c>
      <c r="K1803" s="17">
        <f t="shared" si="158"/>
        <v>8.9717355943617627E-3</v>
      </c>
      <c r="L1803" s="26"/>
    </row>
    <row r="1804" spans="5:12" x14ac:dyDescent="0.2">
      <c r="E1804" s="26"/>
      <c r="F1804" t="s">
        <v>8219</v>
      </c>
      <c r="G1804" s="24">
        <v>202</v>
      </c>
      <c r="H1804" s="25">
        <f t="shared" si="156"/>
        <v>7.5748283752860459</v>
      </c>
      <c r="I1804" s="20">
        <f t="shared" si="157"/>
        <v>57.378024915038637</v>
      </c>
      <c r="K1804" s="17">
        <f t="shared" si="158"/>
        <v>8.9717355943617627E-3</v>
      </c>
      <c r="L1804" s="26"/>
    </row>
    <row r="1805" spans="5:12" x14ac:dyDescent="0.2">
      <c r="E1805" s="26"/>
      <c r="F1805" t="s">
        <v>8219</v>
      </c>
      <c r="G1805" s="24">
        <v>203</v>
      </c>
      <c r="H1805" s="25">
        <f t="shared" si="156"/>
        <v>8.5748283752860459</v>
      </c>
      <c r="I1805" s="20">
        <f t="shared" si="157"/>
        <v>73.527681665610729</v>
      </c>
      <c r="K1805" s="17">
        <f t="shared" si="158"/>
        <v>1.0156149966525405E-2</v>
      </c>
      <c r="L1805" s="26"/>
    </row>
    <row r="1806" spans="5:12" x14ac:dyDescent="0.2">
      <c r="E1806" s="26"/>
      <c r="F1806" t="s">
        <v>8219</v>
      </c>
      <c r="G1806" s="24">
        <v>204</v>
      </c>
      <c r="H1806" s="25">
        <f t="shared" si="156"/>
        <v>9.5748283752860459</v>
      </c>
      <c r="I1806" s="20">
        <f t="shared" si="157"/>
        <v>91.67733841618282</v>
      </c>
      <c r="K1806" s="17">
        <f t="shared" si="158"/>
        <v>1.1340564338689046E-2</v>
      </c>
      <c r="L1806" s="26"/>
    </row>
    <row r="1807" spans="5:12" x14ac:dyDescent="0.2">
      <c r="E1807" s="26"/>
      <c r="F1807" t="s">
        <v>8219</v>
      </c>
      <c r="G1807" s="24">
        <v>204</v>
      </c>
      <c r="H1807" s="25">
        <f t="shared" si="156"/>
        <v>9.5748283752860459</v>
      </c>
      <c r="I1807" s="20">
        <f t="shared" si="157"/>
        <v>91.67733841618282</v>
      </c>
      <c r="K1807" s="17">
        <f t="shared" si="158"/>
        <v>1.1340564338689046E-2</v>
      </c>
      <c r="L1807" s="26"/>
    </row>
    <row r="1808" spans="5:12" x14ac:dyDescent="0.2">
      <c r="E1808" s="26"/>
      <c r="F1808" t="s">
        <v>8219</v>
      </c>
      <c r="G1808" s="24">
        <v>205</v>
      </c>
      <c r="H1808" s="25">
        <f t="shared" si="156"/>
        <v>10.574828375286046</v>
      </c>
      <c r="I1808" s="20">
        <f t="shared" si="157"/>
        <v>111.82699516675491</v>
      </c>
      <c r="K1808" s="17">
        <f t="shared" si="158"/>
        <v>1.2524978710852688E-2</v>
      </c>
      <c r="L1808" s="26"/>
    </row>
    <row r="1809" spans="5:12" x14ac:dyDescent="0.2">
      <c r="E1809" s="26"/>
      <c r="F1809" t="s">
        <v>8219</v>
      </c>
      <c r="G1809" s="24">
        <v>205</v>
      </c>
      <c r="H1809" s="25">
        <f t="shared" si="156"/>
        <v>10.574828375286046</v>
      </c>
      <c r="I1809" s="20">
        <f t="shared" si="157"/>
        <v>111.82699516675491</v>
      </c>
      <c r="K1809" s="17">
        <f t="shared" si="158"/>
        <v>1.2524978710852688E-2</v>
      </c>
      <c r="L1809" s="26"/>
    </row>
    <row r="1810" spans="5:12" x14ac:dyDescent="0.2">
      <c r="E1810" s="26"/>
      <c r="F1810" t="s">
        <v>8219</v>
      </c>
      <c r="G1810" s="24">
        <v>205</v>
      </c>
      <c r="H1810" s="25">
        <f t="shared" si="156"/>
        <v>10.574828375286046</v>
      </c>
      <c r="I1810" s="20">
        <f t="shared" si="157"/>
        <v>111.82699516675491</v>
      </c>
      <c r="K1810" s="17">
        <f t="shared" si="158"/>
        <v>1.2524978710852688E-2</v>
      </c>
      <c r="L1810" s="26"/>
    </row>
    <row r="1811" spans="5:12" x14ac:dyDescent="0.2">
      <c r="E1811" s="26"/>
      <c r="F1811" t="s">
        <v>8219</v>
      </c>
      <c r="G1811" s="24">
        <v>205</v>
      </c>
      <c r="H1811" s="25">
        <f t="shared" si="156"/>
        <v>10.574828375286046</v>
      </c>
      <c r="I1811" s="20">
        <f t="shared" si="157"/>
        <v>111.82699516675491</v>
      </c>
      <c r="K1811" s="17">
        <f t="shared" si="158"/>
        <v>1.2524978710852688E-2</v>
      </c>
      <c r="L1811" s="26"/>
    </row>
    <row r="1812" spans="5:12" x14ac:dyDescent="0.2">
      <c r="E1812" s="26"/>
      <c r="F1812" t="s">
        <v>8219</v>
      </c>
      <c r="G1812" s="24">
        <v>206</v>
      </c>
      <c r="H1812" s="25">
        <f t="shared" si="156"/>
        <v>11.574828375286046</v>
      </c>
      <c r="I1812" s="20">
        <f t="shared" si="157"/>
        <v>133.97665191732702</v>
      </c>
      <c r="K1812" s="17">
        <f t="shared" si="158"/>
        <v>1.370939308301633E-2</v>
      </c>
      <c r="L1812" s="26"/>
    </row>
    <row r="1813" spans="5:12" x14ac:dyDescent="0.2">
      <c r="E1813" s="26"/>
      <c r="F1813" t="s">
        <v>8219</v>
      </c>
      <c r="G1813" s="24">
        <v>206</v>
      </c>
      <c r="H1813" s="25">
        <f t="shared" si="156"/>
        <v>11.574828375286046</v>
      </c>
      <c r="I1813" s="20">
        <f t="shared" si="157"/>
        <v>133.97665191732702</v>
      </c>
      <c r="K1813" s="17">
        <f t="shared" si="158"/>
        <v>1.370939308301633E-2</v>
      </c>
      <c r="L1813" s="26"/>
    </row>
    <row r="1814" spans="5:12" x14ac:dyDescent="0.2">
      <c r="E1814" s="26"/>
      <c r="F1814" t="s">
        <v>8219</v>
      </c>
      <c r="G1814" s="24">
        <v>206</v>
      </c>
      <c r="H1814" s="25">
        <f t="shared" si="156"/>
        <v>11.574828375286046</v>
      </c>
      <c r="I1814" s="20">
        <f t="shared" si="157"/>
        <v>133.97665191732702</v>
      </c>
      <c r="K1814" s="17">
        <f t="shared" si="158"/>
        <v>1.370939308301633E-2</v>
      </c>
      <c r="L1814" s="26"/>
    </row>
    <row r="1815" spans="5:12" x14ac:dyDescent="0.2">
      <c r="E1815" s="26"/>
      <c r="F1815" t="s">
        <v>8219</v>
      </c>
      <c r="G1815" s="24">
        <v>206</v>
      </c>
      <c r="H1815" s="25">
        <f t="shared" si="156"/>
        <v>11.574828375286046</v>
      </c>
      <c r="I1815" s="20">
        <f t="shared" si="157"/>
        <v>133.97665191732702</v>
      </c>
      <c r="K1815" s="17">
        <f t="shared" si="158"/>
        <v>1.370939308301633E-2</v>
      </c>
      <c r="L1815" s="26"/>
    </row>
    <row r="1816" spans="5:12" x14ac:dyDescent="0.2">
      <c r="E1816" s="26"/>
      <c r="F1816" t="s">
        <v>8219</v>
      </c>
      <c r="G1816" s="24">
        <v>206</v>
      </c>
      <c r="H1816" s="25">
        <f t="shared" si="156"/>
        <v>11.574828375286046</v>
      </c>
      <c r="I1816" s="20">
        <f t="shared" si="157"/>
        <v>133.97665191732702</v>
      </c>
      <c r="K1816" s="17">
        <f t="shared" si="158"/>
        <v>1.370939308301633E-2</v>
      </c>
      <c r="L1816" s="26"/>
    </row>
    <row r="1817" spans="5:12" x14ac:dyDescent="0.2">
      <c r="E1817" s="26"/>
      <c r="F1817" t="s">
        <v>8219</v>
      </c>
      <c r="G1817" s="24">
        <v>207</v>
      </c>
      <c r="H1817" s="25">
        <f t="shared" si="156"/>
        <v>12.574828375286046</v>
      </c>
      <c r="I1817" s="20">
        <f t="shared" si="157"/>
        <v>158.12630866789911</v>
      </c>
      <c r="K1817" s="17">
        <f t="shared" si="158"/>
        <v>1.4893807455179972E-2</v>
      </c>
      <c r="L1817" s="26"/>
    </row>
    <row r="1818" spans="5:12" x14ac:dyDescent="0.2">
      <c r="E1818" s="26"/>
      <c r="F1818" t="s">
        <v>8219</v>
      </c>
      <c r="G1818" s="24">
        <v>207</v>
      </c>
      <c r="H1818" s="25">
        <f t="shared" si="156"/>
        <v>12.574828375286046</v>
      </c>
      <c r="I1818" s="20">
        <f t="shared" si="157"/>
        <v>158.12630866789911</v>
      </c>
      <c r="K1818" s="17">
        <f t="shared" si="158"/>
        <v>1.4893807455179972E-2</v>
      </c>
      <c r="L1818" s="26"/>
    </row>
    <row r="1819" spans="5:12" x14ac:dyDescent="0.2">
      <c r="E1819" s="26"/>
      <c r="F1819" t="s">
        <v>8219</v>
      </c>
      <c r="G1819" s="24">
        <v>208</v>
      </c>
      <c r="H1819" s="25">
        <f t="shared" si="156"/>
        <v>13.574828375286046</v>
      </c>
      <c r="I1819" s="20">
        <f t="shared" si="157"/>
        <v>184.2759654184712</v>
      </c>
      <c r="K1819" s="17">
        <f t="shared" si="158"/>
        <v>1.6078221827343614E-2</v>
      </c>
      <c r="L1819" s="26"/>
    </row>
    <row r="1820" spans="5:12" x14ac:dyDescent="0.2">
      <c r="E1820" s="26"/>
      <c r="F1820" t="s">
        <v>8219</v>
      </c>
      <c r="G1820" s="24">
        <v>209</v>
      </c>
      <c r="H1820" s="25">
        <f t="shared" si="156"/>
        <v>14.574828375286046</v>
      </c>
      <c r="I1820" s="20">
        <f t="shared" si="157"/>
        <v>212.42562216904329</v>
      </c>
      <c r="K1820" s="17">
        <f t="shared" si="158"/>
        <v>1.7262636199507256E-2</v>
      </c>
      <c r="L1820" s="26"/>
    </row>
    <row r="1821" spans="5:12" x14ac:dyDescent="0.2">
      <c r="E1821" s="26"/>
      <c r="F1821" t="s">
        <v>8219</v>
      </c>
      <c r="G1821" s="24">
        <v>210</v>
      </c>
      <c r="H1821" s="25">
        <f t="shared" si="156"/>
        <v>15.574828375286046</v>
      </c>
      <c r="I1821" s="20">
        <f t="shared" si="157"/>
        <v>242.57527891961539</v>
      </c>
      <c r="K1821" s="17">
        <f t="shared" si="158"/>
        <v>1.8447050571670898E-2</v>
      </c>
      <c r="L1821" s="26"/>
    </row>
    <row r="1822" spans="5:12" x14ac:dyDescent="0.2">
      <c r="E1822" s="26"/>
      <c r="F1822" t="s">
        <v>8219</v>
      </c>
      <c r="G1822" s="24">
        <v>211</v>
      </c>
      <c r="H1822" s="25">
        <f t="shared" si="156"/>
        <v>16.574828375286046</v>
      </c>
      <c r="I1822" s="20">
        <f t="shared" si="157"/>
        <v>274.72493567018745</v>
      </c>
      <c r="K1822" s="17">
        <f t="shared" si="158"/>
        <v>1.963146494383454E-2</v>
      </c>
      <c r="L1822" s="26"/>
    </row>
    <row r="1823" spans="5:12" x14ac:dyDescent="0.2">
      <c r="E1823" s="26"/>
      <c r="F1823" t="s">
        <v>8219</v>
      </c>
      <c r="G1823" s="24">
        <v>211</v>
      </c>
      <c r="H1823" s="25">
        <f t="shared" si="156"/>
        <v>16.574828375286046</v>
      </c>
      <c r="I1823" s="20">
        <f t="shared" si="157"/>
        <v>274.72493567018745</v>
      </c>
      <c r="K1823" s="17">
        <f t="shared" si="158"/>
        <v>1.963146494383454E-2</v>
      </c>
      <c r="L1823" s="26"/>
    </row>
    <row r="1824" spans="5:12" x14ac:dyDescent="0.2">
      <c r="E1824" s="26"/>
      <c r="F1824" t="s">
        <v>8219</v>
      </c>
      <c r="G1824" s="24">
        <v>211</v>
      </c>
      <c r="H1824" s="25">
        <f t="shared" si="156"/>
        <v>16.574828375286046</v>
      </c>
      <c r="I1824" s="20">
        <f t="shared" si="157"/>
        <v>274.72493567018745</v>
      </c>
      <c r="K1824" s="17">
        <f t="shared" si="158"/>
        <v>1.963146494383454E-2</v>
      </c>
      <c r="L1824" s="26"/>
    </row>
    <row r="1825" spans="5:12" x14ac:dyDescent="0.2">
      <c r="E1825" s="26"/>
      <c r="F1825" t="s">
        <v>8219</v>
      </c>
      <c r="G1825" s="24">
        <v>213</v>
      </c>
      <c r="H1825" s="25">
        <f t="shared" si="156"/>
        <v>18.574828375286046</v>
      </c>
      <c r="I1825" s="20">
        <f t="shared" si="157"/>
        <v>345.02424917133163</v>
      </c>
      <c r="K1825" s="17">
        <f t="shared" si="158"/>
        <v>2.2000293688161823E-2</v>
      </c>
      <c r="L1825" s="26"/>
    </row>
    <row r="1826" spans="5:12" x14ac:dyDescent="0.2">
      <c r="E1826" s="26"/>
      <c r="F1826" t="s">
        <v>8219</v>
      </c>
      <c r="G1826" s="24">
        <v>213</v>
      </c>
      <c r="H1826" s="25">
        <f t="shared" si="156"/>
        <v>18.574828375286046</v>
      </c>
      <c r="I1826" s="20">
        <f t="shared" si="157"/>
        <v>345.02424917133163</v>
      </c>
      <c r="K1826" s="17">
        <f t="shared" si="158"/>
        <v>2.2000293688161823E-2</v>
      </c>
      <c r="L1826" s="26"/>
    </row>
    <row r="1827" spans="5:12" x14ac:dyDescent="0.2">
      <c r="E1827" s="26"/>
      <c r="F1827" t="s">
        <v>8219</v>
      </c>
      <c r="G1827" s="24">
        <v>215</v>
      </c>
      <c r="H1827" s="25">
        <f t="shared" si="156"/>
        <v>20.574828375286046</v>
      </c>
      <c r="I1827" s="20">
        <f t="shared" si="157"/>
        <v>423.32356267247582</v>
      </c>
      <c r="K1827" s="17">
        <f t="shared" si="158"/>
        <v>2.4369122432489107E-2</v>
      </c>
      <c r="L1827" s="26"/>
    </row>
    <row r="1828" spans="5:12" x14ac:dyDescent="0.2">
      <c r="E1828" s="26"/>
      <c r="F1828" t="s">
        <v>8219</v>
      </c>
      <c r="G1828" s="24">
        <v>216</v>
      </c>
      <c r="H1828" s="25">
        <f t="shared" si="156"/>
        <v>21.574828375286046</v>
      </c>
      <c r="I1828" s="20">
        <f t="shared" si="157"/>
        <v>465.47321942304791</v>
      </c>
      <c r="K1828" s="17">
        <f t="shared" si="158"/>
        <v>2.5553536804652749E-2</v>
      </c>
      <c r="L1828" s="26"/>
    </row>
    <row r="1829" spans="5:12" x14ac:dyDescent="0.2">
      <c r="E1829" s="26"/>
      <c r="F1829" t="s">
        <v>8219</v>
      </c>
      <c r="G1829" s="24">
        <v>217</v>
      </c>
      <c r="H1829" s="25">
        <f t="shared" si="156"/>
        <v>22.574828375286046</v>
      </c>
      <c r="I1829" s="20">
        <f t="shared" si="157"/>
        <v>509.62287617362</v>
      </c>
      <c r="K1829" s="17">
        <f t="shared" si="158"/>
        <v>2.6737951176816391E-2</v>
      </c>
      <c r="L1829" s="26"/>
    </row>
    <row r="1830" spans="5:12" x14ac:dyDescent="0.2">
      <c r="E1830" s="26"/>
      <c r="F1830" t="s">
        <v>8219</v>
      </c>
      <c r="G1830" s="24">
        <v>217</v>
      </c>
      <c r="H1830" s="25">
        <f t="shared" si="156"/>
        <v>22.574828375286046</v>
      </c>
      <c r="I1830" s="20">
        <f t="shared" si="157"/>
        <v>509.62287617362</v>
      </c>
      <c r="K1830" s="17">
        <f t="shared" si="158"/>
        <v>2.6737951176816391E-2</v>
      </c>
      <c r="L1830" s="26"/>
    </row>
    <row r="1831" spans="5:12" x14ac:dyDescent="0.2">
      <c r="E1831" s="26"/>
      <c r="F1831" t="s">
        <v>8219</v>
      </c>
      <c r="G1831" s="24">
        <v>218</v>
      </c>
      <c r="H1831" s="25">
        <f t="shared" si="156"/>
        <v>23.574828375286046</v>
      </c>
      <c r="I1831" s="20">
        <f t="shared" si="157"/>
        <v>555.77253292419209</v>
      </c>
      <c r="K1831" s="17">
        <f t="shared" si="158"/>
        <v>2.7922365548980033E-2</v>
      </c>
      <c r="L1831" s="26"/>
    </row>
    <row r="1832" spans="5:12" x14ac:dyDescent="0.2">
      <c r="E1832" s="26"/>
      <c r="F1832" t="s">
        <v>8219</v>
      </c>
      <c r="G1832" s="24">
        <v>218</v>
      </c>
      <c r="H1832" s="25">
        <f t="shared" si="156"/>
        <v>23.574828375286046</v>
      </c>
      <c r="I1832" s="20">
        <f t="shared" si="157"/>
        <v>555.77253292419209</v>
      </c>
      <c r="K1832" s="17">
        <f t="shared" si="158"/>
        <v>2.7922365548980033E-2</v>
      </c>
      <c r="L1832" s="26"/>
    </row>
    <row r="1833" spans="5:12" x14ac:dyDescent="0.2">
      <c r="E1833" s="26"/>
      <c r="F1833" t="s">
        <v>8219</v>
      </c>
      <c r="G1833" s="24">
        <v>220</v>
      </c>
      <c r="H1833" s="25">
        <f t="shared" si="156"/>
        <v>25.574828375286046</v>
      </c>
      <c r="I1833" s="20">
        <f t="shared" si="157"/>
        <v>654.07184642533628</v>
      </c>
      <c r="K1833" s="17">
        <f t="shared" si="158"/>
        <v>3.0291194293307316E-2</v>
      </c>
      <c r="L1833" s="26"/>
    </row>
    <row r="1834" spans="5:12" x14ac:dyDescent="0.2">
      <c r="E1834" s="26"/>
      <c r="F1834" t="s">
        <v>8219</v>
      </c>
      <c r="G1834" s="24">
        <v>221</v>
      </c>
      <c r="H1834" s="25">
        <f t="shared" si="156"/>
        <v>26.574828375286046</v>
      </c>
      <c r="I1834" s="20">
        <f t="shared" si="157"/>
        <v>706.22150317590842</v>
      </c>
      <c r="K1834" s="17">
        <f t="shared" si="158"/>
        <v>3.1475608665470958E-2</v>
      </c>
      <c r="L1834" s="26"/>
    </row>
    <row r="1835" spans="5:12" x14ac:dyDescent="0.2">
      <c r="E1835" s="26"/>
      <c r="F1835" t="s">
        <v>8219</v>
      </c>
      <c r="G1835" s="24">
        <v>221</v>
      </c>
      <c r="H1835" s="25">
        <f t="shared" si="156"/>
        <v>26.574828375286046</v>
      </c>
      <c r="I1835" s="20">
        <f t="shared" si="157"/>
        <v>706.22150317590842</v>
      </c>
      <c r="K1835" s="17">
        <f t="shared" si="158"/>
        <v>3.1475608665470958E-2</v>
      </c>
      <c r="L1835" s="26"/>
    </row>
    <row r="1836" spans="5:12" x14ac:dyDescent="0.2">
      <c r="E1836" s="26"/>
      <c r="F1836" t="s">
        <v>8219</v>
      </c>
      <c r="G1836" s="24">
        <v>221</v>
      </c>
      <c r="H1836" s="25">
        <f t="shared" si="156"/>
        <v>26.574828375286046</v>
      </c>
      <c r="I1836" s="20">
        <f t="shared" si="157"/>
        <v>706.22150317590842</v>
      </c>
      <c r="K1836" s="17">
        <f t="shared" si="158"/>
        <v>3.1475608665470958E-2</v>
      </c>
      <c r="L1836" s="26"/>
    </row>
    <row r="1837" spans="5:12" x14ac:dyDescent="0.2">
      <c r="E1837" s="26"/>
      <c r="F1837" t="s">
        <v>8219</v>
      </c>
      <c r="G1837" s="24">
        <v>222</v>
      </c>
      <c r="H1837" s="25">
        <f t="shared" si="156"/>
        <v>27.574828375286046</v>
      </c>
      <c r="I1837" s="20">
        <f t="shared" si="157"/>
        <v>760.37115992648046</v>
      </c>
      <c r="K1837" s="17">
        <f t="shared" si="158"/>
        <v>3.26600230376346E-2</v>
      </c>
      <c r="L1837" s="26"/>
    </row>
    <row r="1838" spans="5:12" x14ac:dyDescent="0.2">
      <c r="E1838" s="26"/>
      <c r="F1838" t="s">
        <v>8219</v>
      </c>
      <c r="G1838" s="24">
        <v>222</v>
      </c>
      <c r="H1838" s="25">
        <f t="shared" si="156"/>
        <v>27.574828375286046</v>
      </c>
      <c r="I1838" s="20">
        <f t="shared" si="157"/>
        <v>760.37115992648046</v>
      </c>
      <c r="K1838" s="17">
        <f t="shared" si="158"/>
        <v>3.26600230376346E-2</v>
      </c>
      <c r="L1838" s="26"/>
    </row>
    <row r="1839" spans="5:12" x14ac:dyDescent="0.2">
      <c r="E1839" s="26"/>
      <c r="F1839" t="s">
        <v>8219</v>
      </c>
      <c r="G1839" s="24">
        <v>223</v>
      </c>
      <c r="H1839" s="25">
        <f t="shared" si="156"/>
        <v>28.574828375286046</v>
      </c>
      <c r="I1839" s="20">
        <f t="shared" si="157"/>
        <v>816.52081667705261</v>
      </c>
      <c r="K1839" s="17">
        <f t="shared" si="158"/>
        <v>3.3844437409798242E-2</v>
      </c>
      <c r="L1839" s="26"/>
    </row>
    <row r="1840" spans="5:12" x14ac:dyDescent="0.2">
      <c r="E1840" s="26"/>
      <c r="F1840" t="s">
        <v>8219</v>
      </c>
      <c r="G1840" s="24">
        <v>224</v>
      </c>
      <c r="H1840" s="25">
        <f t="shared" si="156"/>
        <v>29.574828375286046</v>
      </c>
      <c r="I1840" s="20">
        <f t="shared" si="157"/>
        <v>874.67047342762464</v>
      </c>
      <c r="K1840" s="17">
        <f t="shared" si="158"/>
        <v>3.5028851781961884E-2</v>
      </c>
      <c r="L1840" s="26"/>
    </row>
    <row r="1841" spans="5:12" x14ac:dyDescent="0.2">
      <c r="E1841" s="26"/>
      <c r="F1841" t="s">
        <v>8219</v>
      </c>
      <c r="G1841" s="24">
        <v>226</v>
      </c>
      <c r="H1841" s="25">
        <f t="shared" si="156"/>
        <v>31.574828375286046</v>
      </c>
      <c r="I1841" s="20">
        <f t="shared" si="157"/>
        <v>996.96978692876883</v>
      </c>
      <c r="K1841" s="17">
        <f t="shared" si="158"/>
        <v>3.7397680526289168E-2</v>
      </c>
      <c r="L1841" s="26"/>
    </row>
    <row r="1842" spans="5:12" x14ac:dyDescent="0.2">
      <c r="E1842" s="26"/>
      <c r="F1842" t="s">
        <v>8219</v>
      </c>
      <c r="G1842" s="24">
        <v>226</v>
      </c>
      <c r="H1842" s="25">
        <f t="shared" si="156"/>
        <v>31.574828375286046</v>
      </c>
      <c r="I1842" s="20">
        <f t="shared" si="157"/>
        <v>996.96978692876883</v>
      </c>
      <c r="K1842" s="17">
        <f t="shared" si="158"/>
        <v>3.7397680526289168E-2</v>
      </c>
      <c r="L1842" s="26"/>
    </row>
    <row r="1843" spans="5:12" x14ac:dyDescent="0.2">
      <c r="E1843" s="26"/>
      <c r="F1843" t="s">
        <v>8219</v>
      </c>
      <c r="G1843" s="24">
        <v>226</v>
      </c>
      <c r="H1843" s="25">
        <f t="shared" si="156"/>
        <v>31.574828375286046</v>
      </c>
      <c r="I1843" s="20">
        <f t="shared" si="157"/>
        <v>996.96978692876883</v>
      </c>
      <c r="K1843" s="17">
        <f t="shared" si="158"/>
        <v>3.7397680526289168E-2</v>
      </c>
      <c r="L1843" s="26"/>
    </row>
    <row r="1844" spans="5:12" x14ac:dyDescent="0.2">
      <c r="E1844" s="26"/>
      <c r="F1844" t="s">
        <v>8219</v>
      </c>
      <c r="G1844" s="24">
        <v>227</v>
      </c>
      <c r="H1844" s="25">
        <f t="shared" si="156"/>
        <v>32.574828375286046</v>
      </c>
      <c r="I1844" s="20">
        <f t="shared" si="157"/>
        <v>1061.119443679341</v>
      </c>
      <c r="K1844" s="17">
        <f t="shared" si="158"/>
        <v>3.8582094898452809E-2</v>
      </c>
      <c r="L1844" s="26"/>
    </row>
    <row r="1845" spans="5:12" x14ac:dyDescent="0.2">
      <c r="E1845" s="26"/>
      <c r="F1845" t="s">
        <v>8219</v>
      </c>
      <c r="G1845" s="24">
        <v>229</v>
      </c>
      <c r="H1845" s="25">
        <f t="shared" si="156"/>
        <v>34.574828375286046</v>
      </c>
      <c r="I1845" s="20">
        <f t="shared" si="157"/>
        <v>1195.418757180485</v>
      </c>
      <c r="K1845" s="17">
        <f t="shared" si="158"/>
        <v>4.0950923642780093E-2</v>
      </c>
      <c r="L1845" s="26"/>
    </row>
    <row r="1846" spans="5:12" x14ac:dyDescent="0.2">
      <c r="E1846" s="26"/>
      <c r="F1846" t="s">
        <v>8219</v>
      </c>
      <c r="G1846" s="24">
        <v>229</v>
      </c>
      <c r="H1846" s="25">
        <f t="shared" si="156"/>
        <v>34.574828375286046</v>
      </c>
      <c r="I1846" s="20">
        <f t="shared" si="157"/>
        <v>1195.418757180485</v>
      </c>
      <c r="K1846" s="17">
        <f t="shared" si="158"/>
        <v>4.0950923642780093E-2</v>
      </c>
      <c r="L1846" s="26"/>
    </row>
    <row r="1847" spans="5:12" x14ac:dyDescent="0.2">
      <c r="E1847" s="26"/>
      <c r="F1847" t="s">
        <v>8219</v>
      </c>
      <c r="G1847" s="24">
        <v>232</v>
      </c>
      <c r="H1847" s="25">
        <f t="shared" si="156"/>
        <v>37.574828375286046</v>
      </c>
      <c r="I1847" s="20">
        <f t="shared" si="157"/>
        <v>1411.8677274322015</v>
      </c>
      <c r="K1847" s="17">
        <f t="shared" si="158"/>
        <v>4.4504166759271019E-2</v>
      </c>
      <c r="L1847" s="26"/>
    </row>
    <row r="1848" spans="5:12" x14ac:dyDescent="0.2">
      <c r="E1848" s="26"/>
      <c r="F1848" t="s">
        <v>8219</v>
      </c>
      <c r="G1848" s="24">
        <v>234</v>
      </c>
      <c r="H1848" s="25">
        <f t="shared" si="156"/>
        <v>39.574828375286046</v>
      </c>
      <c r="I1848" s="20">
        <f t="shared" si="157"/>
        <v>1566.1670409333456</v>
      </c>
      <c r="K1848" s="17">
        <f t="shared" si="158"/>
        <v>4.6872995503598303E-2</v>
      </c>
      <c r="L1848" s="26"/>
    </row>
    <row r="1849" spans="5:12" x14ac:dyDescent="0.2">
      <c r="E1849" s="26"/>
      <c r="F1849" t="s">
        <v>8219</v>
      </c>
      <c r="G1849" s="24">
        <v>234</v>
      </c>
      <c r="H1849" s="25">
        <f t="shared" si="156"/>
        <v>39.574828375286046</v>
      </c>
      <c r="I1849" s="20">
        <f t="shared" si="157"/>
        <v>1566.1670409333456</v>
      </c>
      <c r="K1849" s="17">
        <f t="shared" si="158"/>
        <v>4.6872995503598303E-2</v>
      </c>
      <c r="L1849" s="26"/>
    </row>
    <row r="1850" spans="5:12" x14ac:dyDescent="0.2">
      <c r="E1850" s="26"/>
      <c r="F1850" t="s">
        <v>8219</v>
      </c>
      <c r="G1850" s="24">
        <v>235</v>
      </c>
      <c r="H1850" s="25">
        <f t="shared" si="156"/>
        <v>40.574828375286046</v>
      </c>
      <c r="I1850" s="20">
        <f t="shared" si="157"/>
        <v>1646.3166976839177</v>
      </c>
      <c r="K1850" s="17">
        <f t="shared" si="158"/>
        <v>4.8057409875761944E-2</v>
      </c>
      <c r="L1850" s="26"/>
    </row>
    <row r="1851" spans="5:12" x14ac:dyDescent="0.2">
      <c r="E1851" s="26"/>
      <c r="F1851" t="s">
        <v>8219</v>
      </c>
      <c r="G1851" s="24">
        <v>235</v>
      </c>
      <c r="H1851" s="25">
        <f t="shared" si="156"/>
        <v>40.574828375286046</v>
      </c>
      <c r="I1851" s="20">
        <f t="shared" si="157"/>
        <v>1646.3166976839177</v>
      </c>
      <c r="K1851" s="17">
        <f t="shared" si="158"/>
        <v>4.8057409875761944E-2</v>
      </c>
      <c r="L1851" s="26"/>
    </row>
    <row r="1852" spans="5:12" x14ac:dyDescent="0.2">
      <c r="E1852" s="26"/>
      <c r="F1852" t="s">
        <v>8219</v>
      </c>
      <c r="G1852" s="24">
        <v>236</v>
      </c>
      <c r="H1852" s="25">
        <f t="shared" si="156"/>
        <v>41.574828375286046</v>
      </c>
      <c r="I1852" s="20">
        <f t="shared" si="157"/>
        <v>1728.4663544344899</v>
      </c>
      <c r="K1852" s="17">
        <f t="shared" si="158"/>
        <v>4.9241824247925586E-2</v>
      </c>
      <c r="L1852" s="26"/>
    </row>
    <row r="1853" spans="5:12" x14ac:dyDescent="0.2">
      <c r="E1853" s="26"/>
      <c r="F1853" t="s">
        <v>8219</v>
      </c>
      <c r="G1853" s="24">
        <v>236</v>
      </c>
      <c r="H1853" s="25">
        <f t="shared" si="156"/>
        <v>41.574828375286046</v>
      </c>
      <c r="I1853" s="20">
        <f t="shared" si="157"/>
        <v>1728.4663544344899</v>
      </c>
      <c r="K1853" s="17">
        <f t="shared" si="158"/>
        <v>4.9241824247925586E-2</v>
      </c>
      <c r="L1853" s="26"/>
    </row>
    <row r="1854" spans="5:12" x14ac:dyDescent="0.2">
      <c r="E1854" s="26"/>
      <c r="F1854" t="s">
        <v>8219</v>
      </c>
      <c r="G1854" s="24">
        <v>236</v>
      </c>
      <c r="H1854" s="25">
        <f t="shared" si="156"/>
        <v>41.574828375286046</v>
      </c>
      <c r="I1854" s="20">
        <f t="shared" si="157"/>
        <v>1728.4663544344899</v>
      </c>
      <c r="K1854" s="17">
        <f t="shared" si="158"/>
        <v>4.9241824247925586E-2</v>
      </c>
      <c r="L1854" s="26"/>
    </row>
    <row r="1855" spans="5:12" x14ac:dyDescent="0.2">
      <c r="E1855" s="26"/>
      <c r="F1855" t="s">
        <v>8219</v>
      </c>
      <c r="G1855" s="24">
        <v>237</v>
      </c>
      <c r="H1855" s="25">
        <f t="shared" si="156"/>
        <v>42.574828375286046</v>
      </c>
      <c r="I1855" s="20">
        <f t="shared" si="157"/>
        <v>1812.6160111850618</v>
      </c>
      <c r="K1855" s="17">
        <f t="shared" si="158"/>
        <v>5.0426238620089228E-2</v>
      </c>
      <c r="L1855" s="26"/>
    </row>
    <row r="1856" spans="5:12" x14ac:dyDescent="0.2">
      <c r="E1856" s="26"/>
      <c r="F1856" t="s">
        <v>8219</v>
      </c>
      <c r="G1856" s="24">
        <v>237</v>
      </c>
      <c r="H1856" s="25">
        <f t="shared" si="156"/>
        <v>42.574828375286046</v>
      </c>
      <c r="I1856" s="20">
        <f t="shared" si="157"/>
        <v>1812.6160111850618</v>
      </c>
      <c r="K1856" s="17">
        <f t="shared" si="158"/>
        <v>5.0426238620089228E-2</v>
      </c>
      <c r="L1856" s="26"/>
    </row>
    <row r="1857" spans="5:12" x14ac:dyDescent="0.2">
      <c r="E1857" s="26"/>
      <c r="F1857" t="s">
        <v>8219</v>
      </c>
      <c r="G1857" s="24">
        <v>237</v>
      </c>
      <c r="H1857" s="25">
        <f t="shared" si="156"/>
        <v>42.574828375286046</v>
      </c>
      <c r="I1857" s="20">
        <f t="shared" si="157"/>
        <v>1812.6160111850618</v>
      </c>
      <c r="K1857" s="17">
        <f t="shared" si="158"/>
        <v>5.0426238620089228E-2</v>
      </c>
      <c r="L1857" s="26"/>
    </row>
    <row r="1858" spans="5:12" x14ac:dyDescent="0.2">
      <c r="E1858" s="26"/>
      <c r="F1858" t="s">
        <v>8219</v>
      </c>
      <c r="G1858" s="24">
        <v>238</v>
      </c>
      <c r="H1858" s="25">
        <f t="shared" si="156"/>
        <v>43.574828375286046</v>
      </c>
      <c r="I1858" s="20">
        <f t="shared" si="157"/>
        <v>1898.7656679356339</v>
      </c>
      <c r="K1858" s="17">
        <f t="shared" si="158"/>
        <v>5.161065299225287E-2</v>
      </c>
      <c r="L1858" s="26"/>
    </row>
    <row r="1859" spans="5:12" x14ac:dyDescent="0.2">
      <c r="E1859" s="26"/>
      <c r="F1859" t="s">
        <v>8219</v>
      </c>
      <c r="G1859" s="24">
        <v>238</v>
      </c>
      <c r="H1859" s="25">
        <f t="shared" ref="H1859:H1922" si="159">G1859-$B$3</f>
        <v>43.574828375286046</v>
      </c>
      <c r="I1859" s="20">
        <f t="shared" ref="I1859:I1922" si="160">POWER(H1859,2)</f>
        <v>1898.7656679356339</v>
      </c>
      <c r="K1859" s="17">
        <f t="shared" ref="K1859:K1922" si="161">(G1859-$B$3)/$B$8</f>
        <v>5.161065299225287E-2</v>
      </c>
      <c r="L1859" s="26"/>
    </row>
    <row r="1860" spans="5:12" x14ac:dyDescent="0.2">
      <c r="E1860" s="26"/>
      <c r="F1860" t="s">
        <v>8219</v>
      </c>
      <c r="G1860" s="24">
        <v>238</v>
      </c>
      <c r="H1860" s="25">
        <f t="shared" si="159"/>
        <v>43.574828375286046</v>
      </c>
      <c r="I1860" s="20">
        <f t="shared" si="160"/>
        <v>1898.7656679356339</v>
      </c>
      <c r="K1860" s="17">
        <f t="shared" si="161"/>
        <v>5.161065299225287E-2</v>
      </c>
      <c r="L1860" s="26"/>
    </row>
    <row r="1861" spans="5:12" x14ac:dyDescent="0.2">
      <c r="E1861" s="26"/>
      <c r="F1861" t="s">
        <v>8219</v>
      </c>
      <c r="G1861" s="24">
        <v>238</v>
      </c>
      <c r="H1861" s="25">
        <f t="shared" si="159"/>
        <v>43.574828375286046</v>
      </c>
      <c r="I1861" s="20">
        <f t="shared" si="160"/>
        <v>1898.7656679356339</v>
      </c>
      <c r="K1861" s="17">
        <f t="shared" si="161"/>
        <v>5.161065299225287E-2</v>
      </c>
      <c r="L1861" s="26"/>
    </row>
    <row r="1862" spans="5:12" x14ac:dyDescent="0.2">
      <c r="E1862" s="26"/>
      <c r="F1862" t="s">
        <v>8219</v>
      </c>
      <c r="G1862" s="24">
        <v>240</v>
      </c>
      <c r="H1862" s="25">
        <f t="shared" si="159"/>
        <v>45.574828375286046</v>
      </c>
      <c r="I1862" s="20">
        <f t="shared" si="160"/>
        <v>2077.064981436778</v>
      </c>
      <c r="K1862" s="17">
        <f t="shared" si="161"/>
        <v>5.3979481736580154E-2</v>
      </c>
      <c r="L1862" s="26"/>
    </row>
    <row r="1863" spans="5:12" x14ac:dyDescent="0.2">
      <c r="E1863" s="26"/>
      <c r="F1863" t="s">
        <v>8219</v>
      </c>
      <c r="G1863" s="24">
        <v>241</v>
      </c>
      <c r="H1863" s="25">
        <f t="shared" si="159"/>
        <v>46.574828375286046</v>
      </c>
      <c r="I1863" s="20">
        <f t="shared" si="160"/>
        <v>2169.2146381873504</v>
      </c>
      <c r="K1863" s="17">
        <f t="shared" si="161"/>
        <v>5.5163896108743796E-2</v>
      </c>
      <c r="L1863" s="26"/>
    </row>
    <row r="1864" spans="5:12" x14ac:dyDescent="0.2">
      <c r="E1864" s="26"/>
      <c r="F1864" t="s">
        <v>8219</v>
      </c>
      <c r="G1864" s="24">
        <v>241</v>
      </c>
      <c r="H1864" s="25">
        <f t="shared" si="159"/>
        <v>46.574828375286046</v>
      </c>
      <c r="I1864" s="20">
        <f t="shared" si="160"/>
        <v>2169.2146381873504</v>
      </c>
      <c r="K1864" s="17">
        <f t="shared" si="161"/>
        <v>5.5163896108743796E-2</v>
      </c>
      <c r="L1864" s="26"/>
    </row>
    <row r="1865" spans="5:12" x14ac:dyDescent="0.2">
      <c r="E1865" s="26"/>
      <c r="F1865" t="s">
        <v>8219</v>
      </c>
      <c r="G1865" s="24">
        <v>241</v>
      </c>
      <c r="H1865" s="25">
        <f t="shared" si="159"/>
        <v>46.574828375286046</v>
      </c>
      <c r="I1865" s="20">
        <f t="shared" si="160"/>
        <v>2169.2146381873504</v>
      </c>
      <c r="K1865" s="17">
        <f t="shared" si="161"/>
        <v>5.5163896108743796E-2</v>
      </c>
      <c r="L1865" s="26"/>
    </row>
    <row r="1866" spans="5:12" x14ac:dyDescent="0.2">
      <c r="E1866" s="26"/>
      <c r="F1866" t="s">
        <v>8219</v>
      </c>
      <c r="G1866" s="24">
        <v>242</v>
      </c>
      <c r="H1866" s="25">
        <f t="shared" si="159"/>
        <v>47.574828375286046</v>
      </c>
      <c r="I1866" s="20">
        <f t="shared" si="160"/>
        <v>2263.3642949379223</v>
      </c>
      <c r="K1866" s="17">
        <f t="shared" si="161"/>
        <v>5.6348310480907438E-2</v>
      </c>
      <c r="L1866" s="26"/>
    </row>
    <row r="1867" spans="5:12" x14ac:dyDescent="0.2">
      <c r="E1867" s="26"/>
      <c r="F1867" t="s">
        <v>8219</v>
      </c>
      <c r="G1867" s="24">
        <v>244</v>
      </c>
      <c r="H1867" s="25">
        <f t="shared" si="159"/>
        <v>49.574828375286046</v>
      </c>
      <c r="I1867" s="20">
        <f t="shared" si="160"/>
        <v>2457.6636084390666</v>
      </c>
      <c r="K1867" s="17">
        <f t="shared" si="161"/>
        <v>5.8717139225234721E-2</v>
      </c>
      <c r="L1867" s="26"/>
    </row>
    <row r="1868" spans="5:12" x14ac:dyDescent="0.2">
      <c r="E1868" s="26"/>
      <c r="F1868" t="s">
        <v>8219</v>
      </c>
      <c r="G1868" s="24">
        <v>244</v>
      </c>
      <c r="H1868" s="25">
        <f t="shared" si="159"/>
        <v>49.574828375286046</v>
      </c>
      <c r="I1868" s="20">
        <f t="shared" si="160"/>
        <v>2457.6636084390666</v>
      </c>
      <c r="K1868" s="17">
        <f t="shared" si="161"/>
        <v>5.8717139225234721E-2</v>
      </c>
      <c r="L1868" s="26"/>
    </row>
    <row r="1869" spans="5:12" x14ac:dyDescent="0.2">
      <c r="E1869" s="26"/>
      <c r="F1869" t="s">
        <v>8219</v>
      </c>
      <c r="G1869" s="24">
        <v>246</v>
      </c>
      <c r="H1869" s="25">
        <f t="shared" si="159"/>
        <v>51.574828375286046</v>
      </c>
      <c r="I1869" s="20">
        <f t="shared" si="160"/>
        <v>2659.9629219402109</v>
      </c>
      <c r="K1869" s="17">
        <f t="shared" si="161"/>
        <v>6.1085967969562005E-2</v>
      </c>
      <c r="L1869" s="26"/>
    </row>
    <row r="1870" spans="5:12" x14ac:dyDescent="0.2">
      <c r="E1870" s="26"/>
      <c r="F1870" t="s">
        <v>8219</v>
      </c>
      <c r="G1870" s="24">
        <v>246</v>
      </c>
      <c r="H1870" s="25">
        <f t="shared" si="159"/>
        <v>51.574828375286046</v>
      </c>
      <c r="I1870" s="20">
        <f t="shared" si="160"/>
        <v>2659.9629219402109</v>
      </c>
      <c r="K1870" s="17">
        <f t="shared" si="161"/>
        <v>6.1085967969562005E-2</v>
      </c>
      <c r="L1870" s="26"/>
    </row>
    <row r="1871" spans="5:12" x14ac:dyDescent="0.2">
      <c r="E1871" s="26"/>
      <c r="F1871" t="s">
        <v>8219</v>
      </c>
      <c r="G1871" s="24">
        <v>248</v>
      </c>
      <c r="H1871" s="25">
        <f t="shared" si="159"/>
        <v>53.574828375286046</v>
      </c>
      <c r="I1871" s="20">
        <f t="shared" si="160"/>
        <v>2870.2622354413547</v>
      </c>
      <c r="K1871" s="17">
        <f t="shared" si="161"/>
        <v>6.3454796713889289E-2</v>
      </c>
      <c r="L1871" s="26"/>
    </row>
    <row r="1872" spans="5:12" x14ac:dyDescent="0.2">
      <c r="E1872" s="26"/>
      <c r="F1872" t="s">
        <v>8219</v>
      </c>
      <c r="G1872" s="24">
        <v>249</v>
      </c>
      <c r="H1872" s="25">
        <f t="shared" si="159"/>
        <v>54.574828375286046</v>
      </c>
      <c r="I1872" s="20">
        <f t="shared" si="160"/>
        <v>2978.4118921919271</v>
      </c>
      <c r="K1872" s="17">
        <f t="shared" si="161"/>
        <v>6.4639211086052931E-2</v>
      </c>
      <c r="L1872" s="26"/>
    </row>
    <row r="1873" spans="5:12" x14ac:dyDescent="0.2">
      <c r="E1873" s="26"/>
      <c r="F1873" t="s">
        <v>8219</v>
      </c>
      <c r="G1873" s="24">
        <v>249</v>
      </c>
      <c r="H1873" s="25">
        <f t="shared" si="159"/>
        <v>54.574828375286046</v>
      </c>
      <c r="I1873" s="20">
        <f t="shared" si="160"/>
        <v>2978.4118921919271</v>
      </c>
      <c r="K1873" s="17">
        <f t="shared" si="161"/>
        <v>6.4639211086052931E-2</v>
      </c>
      <c r="L1873" s="26"/>
    </row>
    <row r="1874" spans="5:12" x14ac:dyDescent="0.2">
      <c r="E1874" s="26"/>
      <c r="F1874" t="s">
        <v>8219</v>
      </c>
      <c r="G1874" s="24">
        <v>251</v>
      </c>
      <c r="H1874" s="25">
        <f t="shared" si="159"/>
        <v>56.574828375286046</v>
      </c>
      <c r="I1874" s="20">
        <f t="shared" si="160"/>
        <v>3200.711205693071</v>
      </c>
      <c r="K1874" s="17">
        <f t="shared" si="161"/>
        <v>6.7008039830380214E-2</v>
      </c>
      <c r="L1874" s="26"/>
    </row>
    <row r="1875" spans="5:12" x14ac:dyDescent="0.2">
      <c r="E1875" s="26"/>
      <c r="F1875" t="s">
        <v>8219</v>
      </c>
      <c r="G1875" s="24">
        <v>251</v>
      </c>
      <c r="H1875" s="25">
        <f t="shared" si="159"/>
        <v>56.574828375286046</v>
      </c>
      <c r="I1875" s="20">
        <f t="shared" si="160"/>
        <v>3200.711205693071</v>
      </c>
      <c r="K1875" s="17">
        <f t="shared" si="161"/>
        <v>6.7008039830380214E-2</v>
      </c>
      <c r="L1875" s="26"/>
    </row>
    <row r="1876" spans="5:12" x14ac:dyDescent="0.2">
      <c r="E1876" s="26"/>
      <c r="F1876" t="s">
        <v>8219</v>
      </c>
      <c r="G1876" s="24">
        <v>251</v>
      </c>
      <c r="H1876" s="25">
        <f t="shared" si="159"/>
        <v>56.574828375286046</v>
      </c>
      <c r="I1876" s="20">
        <f t="shared" si="160"/>
        <v>3200.711205693071</v>
      </c>
      <c r="K1876" s="17">
        <f t="shared" si="161"/>
        <v>6.7008039830380214E-2</v>
      </c>
      <c r="L1876" s="26"/>
    </row>
    <row r="1877" spans="5:12" x14ac:dyDescent="0.2">
      <c r="E1877" s="26"/>
      <c r="F1877" t="s">
        <v>8219</v>
      </c>
      <c r="G1877" s="24">
        <v>253</v>
      </c>
      <c r="H1877" s="25">
        <f t="shared" si="159"/>
        <v>58.574828375286046</v>
      </c>
      <c r="I1877" s="20">
        <f t="shared" si="160"/>
        <v>3431.0105191942152</v>
      </c>
      <c r="K1877" s="17">
        <f t="shared" si="161"/>
        <v>6.9376868574707498E-2</v>
      </c>
      <c r="L1877" s="26"/>
    </row>
    <row r="1878" spans="5:12" x14ac:dyDescent="0.2">
      <c r="E1878" s="26"/>
      <c r="F1878" t="s">
        <v>8219</v>
      </c>
      <c r="G1878" s="24">
        <v>253</v>
      </c>
      <c r="H1878" s="25">
        <f t="shared" si="159"/>
        <v>58.574828375286046</v>
      </c>
      <c r="I1878" s="20">
        <f t="shared" si="160"/>
        <v>3431.0105191942152</v>
      </c>
      <c r="K1878" s="17">
        <f t="shared" si="161"/>
        <v>6.9376868574707498E-2</v>
      </c>
      <c r="L1878" s="26"/>
    </row>
    <row r="1879" spans="5:12" x14ac:dyDescent="0.2">
      <c r="E1879" s="26"/>
      <c r="F1879" t="s">
        <v>8219</v>
      </c>
      <c r="G1879" s="24">
        <v>253</v>
      </c>
      <c r="H1879" s="25">
        <f t="shared" si="159"/>
        <v>58.574828375286046</v>
      </c>
      <c r="I1879" s="20">
        <f t="shared" si="160"/>
        <v>3431.0105191942152</v>
      </c>
      <c r="K1879" s="17">
        <f t="shared" si="161"/>
        <v>6.9376868574707498E-2</v>
      </c>
      <c r="L1879" s="26"/>
    </row>
    <row r="1880" spans="5:12" x14ac:dyDescent="0.2">
      <c r="E1880" s="26"/>
      <c r="F1880" t="s">
        <v>8219</v>
      </c>
      <c r="G1880" s="24">
        <v>255</v>
      </c>
      <c r="H1880" s="25">
        <f t="shared" si="159"/>
        <v>60.574828375286046</v>
      </c>
      <c r="I1880" s="20">
        <f t="shared" si="160"/>
        <v>3669.3098326953595</v>
      </c>
      <c r="K1880" s="17">
        <f t="shared" si="161"/>
        <v>7.1745697319034782E-2</v>
      </c>
      <c r="L1880" s="26"/>
    </row>
    <row r="1881" spans="5:12" x14ac:dyDescent="0.2">
      <c r="E1881" s="26"/>
      <c r="F1881" t="s">
        <v>8219</v>
      </c>
      <c r="G1881" s="24">
        <v>259</v>
      </c>
      <c r="H1881" s="25">
        <f t="shared" si="159"/>
        <v>64.574828375286046</v>
      </c>
      <c r="I1881" s="20">
        <f t="shared" si="160"/>
        <v>4169.9084596976481</v>
      </c>
      <c r="K1881" s="17">
        <f t="shared" si="161"/>
        <v>7.6483354807689349E-2</v>
      </c>
      <c r="L1881" s="26"/>
    </row>
    <row r="1882" spans="5:12" x14ac:dyDescent="0.2">
      <c r="E1882" s="26"/>
      <c r="F1882" t="s">
        <v>8219</v>
      </c>
      <c r="G1882" s="24">
        <v>263</v>
      </c>
      <c r="H1882" s="25">
        <f t="shared" si="159"/>
        <v>68.574828375286046</v>
      </c>
      <c r="I1882" s="20">
        <f t="shared" si="160"/>
        <v>4702.5070866999358</v>
      </c>
      <c r="K1882" s="17">
        <f t="shared" si="161"/>
        <v>8.1221012296343917E-2</v>
      </c>
      <c r="L1882" s="26"/>
    </row>
    <row r="1883" spans="5:12" x14ac:dyDescent="0.2">
      <c r="E1883" s="26"/>
      <c r="F1883" t="s">
        <v>8219</v>
      </c>
      <c r="G1883" s="24">
        <v>263</v>
      </c>
      <c r="H1883" s="25">
        <f t="shared" si="159"/>
        <v>68.574828375286046</v>
      </c>
      <c r="I1883" s="20">
        <f t="shared" si="160"/>
        <v>4702.5070866999358</v>
      </c>
      <c r="K1883" s="17">
        <f t="shared" si="161"/>
        <v>8.1221012296343917E-2</v>
      </c>
      <c r="L1883" s="26"/>
    </row>
    <row r="1884" spans="5:12" x14ac:dyDescent="0.2">
      <c r="E1884" s="26"/>
      <c r="F1884" t="s">
        <v>8219</v>
      </c>
      <c r="G1884" s="24">
        <v>263</v>
      </c>
      <c r="H1884" s="25">
        <f t="shared" si="159"/>
        <v>68.574828375286046</v>
      </c>
      <c r="I1884" s="20">
        <f t="shared" si="160"/>
        <v>4702.5070866999358</v>
      </c>
      <c r="K1884" s="17">
        <f t="shared" si="161"/>
        <v>8.1221012296343917E-2</v>
      </c>
      <c r="L1884" s="26"/>
    </row>
    <row r="1885" spans="5:12" x14ac:dyDescent="0.2">
      <c r="E1885" s="26"/>
      <c r="F1885" t="s">
        <v>8219</v>
      </c>
      <c r="G1885" s="24">
        <v>263</v>
      </c>
      <c r="H1885" s="25">
        <f t="shared" si="159"/>
        <v>68.574828375286046</v>
      </c>
      <c r="I1885" s="20">
        <f t="shared" si="160"/>
        <v>4702.5070866999358</v>
      </c>
      <c r="K1885" s="17">
        <f t="shared" si="161"/>
        <v>8.1221012296343917E-2</v>
      </c>
      <c r="L1885" s="26"/>
    </row>
    <row r="1886" spans="5:12" x14ac:dyDescent="0.2">
      <c r="E1886" s="26"/>
      <c r="F1886" t="s">
        <v>8219</v>
      </c>
      <c r="G1886" s="24">
        <v>263</v>
      </c>
      <c r="H1886" s="25">
        <f t="shared" si="159"/>
        <v>68.574828375286046</v>
      </c>
      <c r="I1886" s="20">
        <f t="shared" si="160"/>
        <v>4702.5070866999358</v>
      </c>
      <c r="K1886" s="17">
        <f t="shared" si="161"/>
        <v>8.1221012296343917E-2</v>
      </c>
      <c r="L1886" s="26"/>
    </row>
    <row r="1887" spans="5:12" x14ac:dyDescent="0.2">
      <c r="E1887" s="26"/>
      <c r="F1887" t="s">
        <v>8219</v>
      </c>
      <c r="G1887" s="24">
        <v>264</v>
      </c>
      <c r="H1887" s="25">
        <f t="shared" si="159"/>
        <v>69.574828375286046</v>
      </c>
      <c r="I1887" s="20">
        <f t="shared" si="160"/>
        <v>4840.6567434505087</v>
      </c>
      <c r="K1887" s="17">
        <f t="shared" si="161"/>
        <v>8.2405426668507559E-2</v>
      </c>
      <c r="L1887" s="26"/>
    </row>
    <row r="1888" spans="5:12" x14ac:dyDescent="0.2">
      <c r="E1888" s="26"/>
      <c r="F1888" t="s">
        <v>8219</v>
      </c>
      <c r="G1888" s="24">
        <v>265</v>
      </c>
      <c r="H1888" s="25">
        <f t="shared" si="159"/>
        <v>70.574828375286046</v>
      </c>
      <c r="I1888" s="20">
        <f t="shared" si="160"/>
        <v>4980.8064002010806</v>
      </c>
      <c r="K1888" s="17">
        <f t="shared" si="161"/>
        <v>8.3589841040671201E-2</v>
      </c>
      <c r="L1888" s="26"/>
    </row>
    <row r="1889" spans="5:12" x14ac:dyDescent="0.2">
      <c r="E1889" s="26"/>
      <c r="F1889" t="s">
        <v>8219</v>
      </c>
      <c r="G1889" s="24">
        <v>265</v>
      </c>
      <c r="H1889" s="25">
        <f t="shared" si="159"/>
        <v>70.574828375286046</v>
      </c>
      <c r="I1889" s="20">
        <f t="shared" si="160"/>
        <v>4980.8064002010806</v>
      </c>
      <c r="K1889" s="17">
        <f t="shared" si="161"/>
        <v>8.3589841040671201E-2</v>
      </c>
      <c r="L1889" s="26"/>
    </row>
    <row r="1890" spans="5:12" x14ac:dyDescent="0.2">
      <c r="E1890" s="26"/>
      <c r="F1890" t="s">
        <v>8219</v>
      </c>
      <c r="G1890" s="24">
        <v>266</v>
      </c>
      <c r="H1890" s="25">
        <f t="shared" si="159"/>
        <v>71.574828375286046</v>
      </c>
      <c r="I1890" s="20">
        <f t="shared" si="160"/>
        <v>5122.9560569516525</v>
      </c>
      <c r="K1890" s="17">
        <f t="shared" si="161"/>
        <v>8.4774255412834842E-2</v>
      </c>
      <c r="L1890" s="26"/>
    </row>
    <row r="1891" spans="5:12" x14ac:dyDescent="0.2">
      <c r="E1891" s="26"/>
      <c r="F1891" t="s">
        <v>8219</v>
      </c>
      <c r="G1891" s="24">
        <v>266</v>
      </c>
      <c r="H1891" s="25">
        <f t="shared" si="159"/>
        <v>71.574828375286046</v>
      </c>
      <c r="I1891" s="20">
        <f t="shared" si="160"/>
        <v>5122.9560569516525</v>
      </c>
      <c r="K1891" s="17">
        <f t="shared" si="161"/>
        <v>8.4774255412834842E-2</v>
      </c>
      <c r="L1891" s="26"/>
    </row>
    <row r="1892" spans="5:12" x14ac:dyDescent="0.2">
      <c r="E1892" s="26"/>
      <c r="F1892" t="s">
        <v>8219</v>
      </c>
      <c r="G1892" s="24">
        <v>267</v>
      </c>
      <c r="H1892" s="25">
        <f t="shared" si="159"/>
        <v>72.574828375286046</v>
      </c>
      <c r="I1892" s="20">
        <f t="shared" si="160"/>
        <v>5267.1057137022244</v>
      </c>
      <c r="K1892" s="17">
        <f t="shared" si="161"/>
        <v>8.5958669784998484E-2</v>
      </c>
      <c r="L1892" s="26"/>
    </row>
    <row r="1893" spans="5:12" x14ac:dyDescent="0.2">
      <c r="E1893" s="26"/>
      <c r="F1893" t="s">
        <v>8219</v>
      </c>
      <c r="G1893" s="24">
        <v>269</v>
      </c>
      <c r="H1893" s="25">
        <f t="shared" si="159"/>
        <v>74.574828375286046</v>
      </c>
      <c r="I1893" s="20">
        <f t="shared" si="160"/>
        <v>5561.4050272033692</v>
      </c>
      <c r="K1893" s="17">
        <f t="shared" si="161"/>
        <v>8.8327498529325768E-2</v>
      </c>
      <c r="L1893" s="26"/>
    </row>
    <row r="1894" spans="5:12" x14ac:dyDescent="0.2">
      <c r="E1894" s="26"/>
      <c r="F1894" t="s">
        <v>8219</v>
      </c>
      <c r="G1894" s="24">
        <v>269</v>
      </c>
      <c r="H1894" s="25">
        <f t="shared" si="159"/>
        <v>74.574828375286046</v>
      </c>
      <c r="I1894" s="20">
        <f t="shared" si="160"/>
        <v>5561.4050272033692</v>
      </c>
      <c r="K1894" s="17">
        <f t="shared" si="161"/>
        <v>8.8327498529325768E-2</v>
      </c>
      <c r="L1894" s="26"/>
    </row>
    <row r="1895" spans="5:12" x14ac:dyDescent="0.2">
      <c r="E1895" s="26"/>
      <c r="F1895" t="s">
        <v>8219</v>
      </c>
      <c r="G1895" s="24">
        <v>269</v>
      </c>
      <c r="H1895" s="25">
        <f t="shared" si="159"/>
        <v>74.574828375286046</v>
      </c>
      <c r="I1895" s="20">
        <f t="shared" si="160"/>
        <v>5561.4050272033692</v>
      </c>
      <c r="K1895" s="17">
        <f t="shared" si="161"/>
        <v>8.8327498529325768E-2</v>
      </c>
      <c r="L1895" s="26"/>
    </row>
    <row r="1896" spans="5:12" x14ac:dyDescent="0.2">
      <c r="E1896" s="26"/>
      <c r="F1896" t="s">
        <v>8219</v>
      </c>
      <c r="G1896" s="24">
        <v>270</v>
      </c>
      <c r="H1896" s="25">
        <f t="shared" si="159"/>
        <v>75.574828375286046</v>
      </c>
      <c r="I1896" s="20">
        <f t="shared" si="160"/>
        <v>5711.5546839539411</v>
      </c>
      <c r="K1896" s="17">
        <f t="shared" si="161"/>
        <v>8.951191290148941E-2</v>
      </c>
      <c r="L1896" s="26"/>
    </row>
    <row r="1897" spans="5:12" x14ac:dyDescent="0.2">
      <c r="E1897" s="26"/>
      <c r="F1897" t="s">
        <v>8219</v>
      </c>
      <c r="G1897" s="24">
        <v>271</v>
      </c>
      <c r="H1897" s="25">
        <f t="shared" si="159"/>
        <v>76.574828375286046</v>
      </c>
      <c r="I1897" s="20">
        <f t="shared" si="160"/>
        <v>5863.704340704513</v>
      </c>
      <c r="K1897" s="17">
        <f t="shared" si="161"/>
        <v>9.0696327273653052E-2</v>
      </c>
      <c r="L1897" s="26"/>
    </row>
    <row r="1898" spans="5:12" x14ac:dyDescent="0.2">
      <c r="E1898" s="26"/>
      <c r="F1898" t="s">
        <v>8219</v>
      </c>
      <c r="G1898" s="24">
        <v>271</v>
      </c>
      <c r="H1898" s="25">
        <f t="shared" si="159"/>
        <v>76.574828375286046</v>
      </c>
      <c r="I1898" s="20">
        <f t="shared" si="160"/>
        <v>5863.704340704513</v>
      </c>
      <c r="K1898" s="17">
        <f t="shared" si="161"/>
        <v>9.0696327273653052E-2</v>
      </c>
      <c r="L1898" s="26"/>
    </row>
    <row r="1899" spans="5:12" x14ac:dyDescent="0.2">
      <c r="E1899" s="26"/>
      <c r="F1899" t="s">
        <v>8219</v>
      </c>
      <c r="G1899" s="24">
        <v>271</v>
      </c>
      <c r="H1899" s="25">
        <f t="shared" si="159"/>
        <v>76.574828375286046</v>
      </c>
      <c r="I1899" s="20">
        <f t="shared" si="160"/>
        <v>5863.704340704513</v>
      </c>
      <c r="K1899" s="17">
        <f t="shared" si="161"/>
        <v>9.0696327273653052E-2</v>
      </c>
      <c r="L1899" s="26"/>
    </row>
    <row r="1900" spans="5:12" x14ac:dyDescent="0.2">
      <c r="E1900" s="26"/>
      <c r="F1900" t="s">
        <v>8219</v>
      </c>
      <c r="G1900" s="24">
        <v>271</v>
      </c>
      <c r="H1900" s="25">
        <f t="shared" si="159"/>
        <v>76.574828375286046</v>
      </c>
      <c r="I1900" s="20">
        <f t="shared" si="160"/>
        <v>5863.704340704513</v>
      </c>
      <c r="K1900" s="17">
        <f t="shared" si="161"/>
        <v>9.0696327273653052E-2</v>
      </c>
      <c r="L1900" s="26"/>
    </row>
    <row r="1901" spans="5:12" x14ac:dyDescent="0.2">
      <c r="E1901" s="26"/>
      <c r="F1901" t="s">
        <v>8219</v>
      </c>
      <c r="G1901" s="24">
        <v>273</v>
      </c>
      <c r="H1901" s="25">
        <f t="shared" si="159"/>
        <v>78.574828375286046</v>
      </c>
      <c r="I1901" s="20">
        <f t="shared" si="160"/>
        <v>6174.0036542056569</v>
      </c>
      <c r="K1901" s="17">
        <f t="shared" si="161"/>
        <v>9.3065156017980336E-2</v>
      </c>
      <c r="L1901" s="26"/>
    </row>
    <row r="1902" spans="5:12" x14ac:dyDescent="0.2">
      <c r="E1902" s="26"/>
      <c r="F1902" t="s">
        <v>8219</v>
      </c>
      <c r="G1902" s="24">
        <v>274</v>
      </c>
      <c r="H1902" s="25">
        <f t="shared" si="159"/>
        <v>79.574828375286046</v>
      </c>
      <c r="I1902" s="20">
        <f t="shared" si="160"/>
        <v>6332.1533109562297</v>
      </c>
      <c r="K1902" s="17">
        <f t="shared" si="161"/>
        <v>9.4249570390143977E-2</v>
      </c>
      <c r="L1902" s="26"/>
    </row>
    <row r="1903" spans="5:12" x14ac:dyDescent="0.2">
      <c r="E1903" s="26"/>
      <c r="F1903" t="s">
        <v>8219</v>
      </c>
      <c r="G1903" s="24">
        <v>274</v>
      </c>
      <c r="H1903" s="25">
        <f t="shared" si="159"/>
        <v>79.574828375286046</v>
      </c>
      <c r="I1903" s="20">
        <f t="shared" si="160"/>
        <v>6332.1533109562297</v>
      </c>
      <c r="K1903" s="17">
        <f t="shared" si="161"/>
        <v>9.4249570390143977E-2</v>
      </c>
      <c r="L1903" s="26"/>
    </row>
    <row r="1904" spans="5:12" x14ac:dyDescent="0.2">
      <c r="E1904" s="26"/>
      <c r="F1904" t="s">
        <v>8219</v>
      </c>
      <c r="G1904" s="24">
        <v>274</v>
      </c>
      <c r="H1904" s="25">
        <f t="shared" si="159"/>
        <v>79.574828375286046</v>
      </c>
      <c r="I1904" s="20">
        <f t="shared" si="160"/>
        <v>6332.1533109562297</v>
      </c>
      <c r="K1904" s="17">
        <f t="shared" si="161"/>
        <v>9.4249570390143977E-2</v>
      </c>
      <c r="L1904" s="26"/>
    </row>
    <row r="1905" spans="5:12" x14ac:dyDescent="0.2">
      <c r="E1905" s="26"/>
      <c r="F1905" t="s">
        <v>8219</v>
      </c>
      <c r="G1905" s="24">
        <v>275</v>
      </c>
      <c r="H1905" s="25">
        <f t="shared" si="159"/>
        <v>80.574828375286046</v>
      </c>
      <c r="I1905" s="20">
        <f t="shared" si="160"/>
        <v>6492.3029677068016</v>
      </c>
      <c r="K1905" s="17">
        <f t="shared" si="161"/>
        <v>9.5433984762307619E-2</v>
      </c>
      <c r="L1905" s="26"/>
    </row>
    <row r="1906" spans="5:12" x14ac:dyDescent="0.2">
      <c r="E1906" s="26"/>
      <c r="F1906" t="s">
        <v>8219</v>
      </c>
      <c r="G1906" s="24">
        <v>276</v>
      </c>
      <c r="H1906" s="25">
        <f t="shared" si="159"/>
        <v>81.574828375286046</v>
      </c>
      <c r="I1906" s="20">
        <f t="shared" si="160"/>
        <v>6654.4526244573735</v>
      </c>
      <c r="K1906" s="17">
        <f t="shared" si="161"/>
        <v>9.6618399134471261E-2</v>
      </c>
      <c r="L1906" s="26"/>
    </row>
    <row r="1907" spans="5:12" x14ac:dyDescent="0.2">
      <c r="E1907" s="26"/>
      <c r="F1907" t="s">
        <v>8219</v>
      </c>
      <c r="G1907" s="24">
        <v>277</v>
      </c>
      <c r="H1907" s="25">
        <f t="shared" si="159"/>
        <v>82.574828375286046</v>
      </c>
      <c r="I1907" s="20">
        <f t="shared" si="160"/>
        <v>6818.6022812079455</v>
      </c>
      <c r="K1907" s="17">
        <f t="shared" si="161"/>
        <v>9.7802813506634903E-2</v>
      </c>
      <c r="L1907" s="26"/>
    </row>
    <row r="1908" spans="5:12" x14ac:dyDescent="0.2">
      <c r="E1908" s="26"/>
      <c r="F1908" t="s">
        <v>8219</v>
      </c>
      <c r="G1908" s="24">
        <v>278</v>
      </c>
      <c r="H1908" s="25">
        <f t="shared" si="159"/>
        <v>83.574828375286046</v>
      </c>
      <c r="I1908" s="20">
        <f t="shared" si="160"/>
        <v>6984.7519379585174</v>
      </c>
      <c r="K1908" s="17">
        <f t="shared" si="161"/>
        <v>9.8987227878798545E-2</v>
      </c>
      <c r="L1908" s="26"/>
    </row>
    <row r="1909" spans="5:12" x14ac:dyDescent="0.2">
      <c r="E1909" s="26"/>
      <c r="F1909" t="s">
        <v>8219</v>
      </c>
      <c r="G1909" s="24">
        <v>279</v>
      </c>
      <c r="H1909" s="25">
        <f t="shared" si="159"/>
        <v>84.574828375286046</v>
      </c>
      <c r="I1909" s="20">
        <f t="shared" si="160"/>
        <v>7152.9015947090893</v>
      </c>
      <c r="K1909" s="17">
        <f t="shared" si="161"/>
        <v>0.10017164225096219</v>
      </c>
      <c r="L1909" s="26"/>
    </row>
    <row r="1910" spans="5:12" x14ac:dyDescent="0.2">
      <c r="E1910" s="26"/>
      <c r="F1910" t="s">
        <v>8219</v>
      </c>
      <c r="G1910" s="24">
        <v>280</v>
      </c>
      <c r="H1910" s="25">
        <f t="shared" si="159"/>
        <v>85.574828375286046</v>
      </c>
      <c r="I1910" s="20">
        <f t="shared" si="160"/>
        <v>7323.0512514596621</v>
      </c>
      <c r="K1910" s="17">
        <f t="shared" si="161"/>
        <v>0.10135605662312583</v>
      </c>
      <c r="L1910" s="26"/>
    </row>
    <row r="1911" spans="5:12" x14ac:dyDescent="0.2">
      <c r="E1911" s="26"/>
      <c r="F1911" t="s">
        <v>8219</v>
      </c>
      <c r="G1911" s="24">
        <v>282</v>
      </c>
      <c r="H1911" s="25">
        <f t="shared" si="159"/>
        <v>87.574828375286046</v>
      </c>
      <c r="I1911" s="20">
        <f t="shared" si="160"/>
        <v>7669.350564960806</v>
      </c>
      <c r="K1911" s="17">
        <f t="shared" si="161"/>
        <v>0.10372488536745311</v>
      </c>
      <c r="L1911" s="26"/>
    </row>
    <row r="1912" spans="5:12" x14ac:dyDescent="0.2">
      <c r="E1912" s="26"/>
      <c r="F1912" t="s">
        <v>8219</v>
      </c>
      <c r="G1912" s="24">
        <v>283</v>
      </c>
      <c r="H1912" s="25">
        <f t="shared" si="159"/>
        <v>88.574828375286046</v>
      </c>
      <c r="I1912" s="20">
        <f t="shared" si="160"/>
        <v>7845.5002217113779</v>
      </c>
      <c r="K1912" s="17">
        <f t="shared" si="161"/>
        <v>0.10490929973961675</v>
      </c>
      <c r="L1912" s="26"/>
    </row>
    <row r="1913" spans="5:12" x14ac:dyDescent="0.2">
      <c r="E1913" s="26"/>
      <c r="F1913" t="s">
        <v>8219</v>
      </c>
      <c r="G1913" s="24">
        <v>284</v>
      </c>
      <c r="H1913" s="25">
        <f t="shared" si="159"/>
        <v>89.574828375286046</v>
      </c>
      <c r="I1913" s="20">
        <f t="shared" si="160"/>
        <v>8023.6498784619498</v>
      </c>
      <c r="K1913" s="17">
        <f t="shared" si="161"/>
        <v>0.1060937141117804</v>
      </c>
      <c r="L1913" s="26"/>
    </row>
    <row r="1914" spans="5:12" x14ac:dyDescent="0.2">
      <c r="E1914" s="26"/>
      <c r="F1914" t="s">
        <v>8219</v>
      </c>
      <c r="G1914" s="24">
        <v>284</v>
      </c>
      <c r="H1914" s="25">
        <f t="shared" si="159"/>
        <v>89.574828375286046</v>
      </c>
      <c r="I1914" s="20">
        <f t="shared" si="160"/>
        <v>8023.6498784619498</v>
      </c>
      <c r="K1914" s="17">
        <f t="shared" si="161"/>
        <v>0.1060937141117804</v>
      </c>
      <c r="L1914" s="26"/>
    </row>
    <row r="1915" spans="5:12" x14ac:dyDescent="0.2">
      <c r="E1915" s="26"/>
      <c r="F1915" t="s">
        <v>8219</v>
      </c>
      <c r="G1915" s="24">
        <v>284</v>
      </c>
      <c r="H1915" s="25">
        <f t="shared" si="159"/>
        <v>89.574828375286046</v>
      </c>
      <c r="I1915" s="20">
        <f t="shared" si="160"/>
        <v>8023.6498784619498</v>
      </c>
      <c r="K1915" s="17">
        <f t="shared" si="161"/>
        <v>0.1060937141117804</v>
      </c>
      <c r="L1915" s="26"/>
    </row>
    <row r="1916" spans="5:12" x14ac:dyDescent="0.2">
      <c r="E1916" s="26"/>
      <c r="F1916" t="s">
        <v>8219</v>
      </c>
      <c r="G1916" s="24">
        <v>285</v>
      </c>
      <c r="H1916" s="25">
        <f t="shared" si="159"/>
        <v>90.574828375286046</v>
      </c>
      <c r="I1916" s="20">
        <f t="shared" si="160"/>
        <v>8203.7995352125217</v>
      </c>
      <c r="K1916" s="17">
        <f t="shared" si="161"/>
        <v>0.10727812848394404</v>
      </c>
      <c r="L1916" s="26"/>
    </row>
    <row r="1917" spans="5:12" x14ac:dyDescent="0.2">
      <c r="E1917" s="26"/>
      <c r="F1917" t="s">
        <v>8219</v>
      </c>
      <c r="G1917" s="24">
        <v>286</v>
      </c>
      <c r="H1917" s="25">
        <f t="shared" si="159"/>
        <v>91.574828375286046</v>
      </c>
      <c r="I1917" s="20">
        <f t="shared" si="160"/>
        <v>8385.9491919630946</v>
      </c>
      <c r="K1917" s="17">
        <f t="shared" si="161"/>
        <v>0.10846254285610768</v>
      </c>
      <c r="L1917" s="26"/>
    </row>
    <row r="1918" spans="5:12" x14ac:dyDescent="0.2">
      <c r="E1918" s="26"/>
      <c r="F1918" t="s">
        <v>8219</v>
      </c>
      <c r="G1918" s="24">
        <v>286</v>
      </c>
      <c r="H1918" s="25">
        <f t="shared" si="159"/>
        <v>91.574828375286046</v>
      </c>
      <c r="I1918" s="20">
        <f t="shared" si="160"/>
        <v>8385.9491919630946</v>
      </c>
      <c r="K1918" s="17">
        <f t="shared" si="161"/>
        <v>0.10846254285610768</v>
      </c>
      <c r="L1918" s="26"/>
    </row>
    <row r="1919" spans="5:12" x14ac:dyDescent="0.2">
      <c r="E1919" s="26"/>
      <c r="F1919" t="s">
        <v>8219</v>
      </c>
      <c r="G1919" s="24">
        <v>286</v>
      </c>
      <c r="H1919" s="25">
        <f t="shared" si="159"/>
        <v>91.574828375286046</v>
      </c>
      <c r="I1919" s="20">
        <f t="shared" si="160"/>
        <v>8385.9491919630946</v>
      </c>
      <c r="K1919" s="17">
        <f t="shared" si="161"/>
        <v>0.10846254285610768</v>
      </c>
      <c r="L1919" s="26"/>
    </row>
    <row r="1920" spans="5:12" x14ac:dyDescent="0.2">
      <c r="E1920" s="26"/>
      <c r="F1920" t="s">
        <v>8219</v>
      </c>
      <c r="G1920" s="24">
        <v>287</v>
      </c>
      <c r="H1920" s="25">
        <f t="shared" si="159"/>
        <v>92.574828375286046</v>
      </c>
      <c r="I1920" s="20">
        <f t="shared" si="160"/>
        <v>8570.0988487136656</v>
      </c>
      <c r="K1920" s="17">
        <f t="shared" si="161"/>
        <v>0.10964695722827132</v>
      </c>
      <c r="L1920" s="26"/>
    </row>
    <row r="1921" spans="5:12" x14ac:dyDescent="0.2">
      <c r="E1921" s="26"/>
      <c r="F1921" t="s">
        <v>8219</v>
      </c>
      <c r="G1921" s="24">
        <v>288</v>
      </c>
      <c r="H1921" s="25">
        <f t="shared" si="159"/>
        <v>93.574828375286046</v>
      </c>
      <c r="I1921" s="20">
        <f t="shared" si="160"/>
        <v>8756.2485054642384</v>
      </c>
      <c r="K1921" s="17">
        <f t="shared" si="161"/>
        <v>0.11083137160043496</v>
      </c>
      <c r="L1921" s="26"/>
    </row>
    <row r="1922" spans="5:12" x14ac:dyDescent="0.2">
      <c r="E1922" s="26"/>
      <c r="F1922" t="s">
        <v>8219</v>
      </c>
      <c r="G1922" s="24">
        <v>288</v>
      </c>
      <c r="H1922" s="25">
        <f t="shared" si="159"/>
        <v>93.574828375286046</v>
      </c>
      <c r="I1922" s="20">
        <f t="shared" si="160"/>
        <v>8756.2485054642384</v>
      </c>
      <c r="K1922" s="17">
        <f t="shared" si="161"/>
        <v>0.11083137160043496</v>
      </c>
      <c r="L1922" s="26"/>
    </row>
    <row r="1923" spans="5:12" x14ac:dyDescent="0.2">
      <c r="E1923" s="26"/>
      <c r="F1923" t="s">
        <v>8219</v>
      </c>
      <c r="G1923" s="24">
        <v>290</v>
      </c>
      <c r="H1923" s="25">
        <f t="shared" ref="H1923:H1986" si="162">G1923-$B$3</f>
        <v>95.574828375286046</v>
      </c>
      <c r="I1923" s="20">
        <f t="shared" ref="I1923:I1986" si="163">POWER(H1923,2)</f>
        <v>9134.5478189653822</v>
      </c>
      <c r="K1923" s="17">
        <f t="shared" ref="K1923:K1986" si="164">(G1923-$B$3)/$B$8</f>
        <v>0.11320020034476225</v>
      </c>
      <c r="L1923" s="26"/>
    </row>
    <row r="1924" spans="5:12" x14ac:dyDescent="0.2">
      <c r="E1924" s="26"/>
      <c r="F1924" t="s">
        <v>8219</v>
      </c>
      <c r="G1924" s="24">
        <v>290</v>
      </c>
      <c r="H1924" s="25">
        <f t="shared" si="162"/>
        <v>95.574828375286046</v>
      </c>
      <c r="I1924" s="20">
        <f t="shared" si="163"/>
        <v>9134.5478189653822</v>
      </c>
      <c r="K1924" s="17">
        <f t="shared" si="164"/>
        <v>0.11320020034476225</v>
      </c>
      <c r="L1924" s="26"/>
    </row>
    <row r="1925" spans="5:12" x14ac:dyDescent="0.2">
      <c r="E1925" s="26"/>
      <c r="F1925" t="s">
        <v>8219</v>
      </c>
      <c r="G1925" s="24">
        <v>290</v>
      </c>
      <c r="H1925" s="25">
        <f t="shared" si="162"/>
        <v>95.574828375286046</v>
      </c>
      <c r="I1925" s="20">
        <f t="shared" si="163"/>
        <v>9134.5478189653822</v>
      </c>
      <c r="K1925" s="17">
        <f t="shared" si="164"/>
        <v>0.11320020034476225</v>
      </c>
      <c r="L1925" s="26"/>
    </row>
    <row r="1926" spans="5:12" x14ac:dyDescent="0.2">
      <c r="E1926" s="26"/>
      <c r="F1926" t="s">
        <v>8219</v>
      </c>
      <c r="G1926" s="24">
        <v>293</v>
      </c>
      <c r="H1926" s="25">
        <f t="shared" si="162"/>
        <v>98.574828375286046</v>
      </c>
      <c r="I1926" s="20">
        <f t="shared" si="163"/>
        <v>9716.9967892170989</v>
      </c>
      <c r="K1926" s="17">
        <f t="shared" si="164"/>
        <v>0.11675344346125317</v>
      </c>
      <c r="L1926" s="26"/>
    </row>
    <row r="1927" spans="5:12" x14ac:dyDescent="0.2">
      <c r="E1927" s="26"/>
      <c r="F1927" t="s">
        <v>8219</v>
      </c>
      <c r="G1927" s="24">
        <v>294</v>
      </c>
      <c r="H1927" s="25">
        <f t="shared" si="162"/>
        <v>99.574828375286046</v>
      </c>
      <c r="I1927" s="20">
        <f t="shared" si="163"/>
        <v>9915.1464459676718</v>
      </c>
      <c r="K1927" s="17">
        <f t="shared" si="164"/>
        <v>0.11793785783341681</v>
      </c>
      <c r="L1927" s="26"/>
    </row>
    <row r="1928" spans="5:12" x14ac:dyDescent="0.2">
      <c r="E1928" s="26"/>
      <c r="F1928" t="s">
        <v>8219</v>
      </c>
      <c r="G1928" s="24">
        <v>294</v>
      </c>
      <c r="H1928" s="25">
        <f t="shared" si="162"/>
        <v>99.574828375286046</v>
      </c>
      <c r="I1928" s="20">
        <f t="shared" si="163"/>
        <v>9915.1464459676718</v>
      </c>
      <c r="K1928" s="17">
        <f t="shared" si="164"/>
        <v>0.11793785783341681</v>
      </c>
      <c r="L1928" s="26"/>
    </row>
    <row r="1929" spans="5:12" x14ac:dyDescent="0.2">
      <c r="E1929" s="26"/>
      <c r="F1929" t="s">
        <v>8219</v>
      </c>
      <c r="G1929" s="24">
        <v>296</v>
      </c>
      <c r="H1929" s="25">
        <f t="shared" si="162"/>
        <v>101.57482837528605</v>
      </c>
      <c r="I1929" s="20">
        <f t="shared" si="163"/>
        <v>10317.445759468816</v>
      </c>
      <c r="K1929" s="17">
        <f t="shared" si="164"/>
        <v>0.1203066865777441</v>
      </c>
      <c r="L1929" s="26"/>
    </row>
    <row r="1930" spans="5:12" x14ac:dyDescent="0.2">
      <c r="E1930" s="26"/>
      <c r="F1930" t="s">
        <v>8219</v>
      </c>
      <c r="G1930" s="24">
        <v>298</v>
      </c>
      <c r="H1930" s="25">
        <f t="shared" si="162"/>
        <v>103.57482837528605</v>
      </c>
      <c r="I1930" s="20">
        <f t="shared" si="163"/>
        <v>10727.745072969959</v>
      </c>
      <c r="K1930" s="17">
        <f t="shared" si="164"/>
        <v>0.12267551532207138</v>
      </c>
      <c r="L1930" s="26"/>
    </row>
    <row r="1931" spans="5:12" x14ac:dyDescent="0.2">
      <c r="E1931" s="26"/>
      <c r="F1931" t="s">
        <v>8219</v>
      </c>
      <c r="G1931" s="24">
        <v>299</v>
      </c>
      <c r="H1931" s="25">
        <f t="shared" si="162"/>
        <v>104.57482837528605</v>
      </c>
      <c r="I1931" s="20">
        <f t="shared" si="163"/>
        <v>10935.894729720532</v>
      </c>
      <c r="K1931" s="17">
        <f t="shared" si="164"/>
        <v>0.12385992969423502</v>
      </c>
      <c r="L1931" s="26"/>
    </row>
    <row r="1932" spans="5:12" x14ac:dyDescent="0.2">
      <c r="E1932" s="26"/>
      <c r="F1932" t="s">
        <v>8219</v>
      </c>
      <c r="G1932" s="24">
        <v>301</v>
      </c>
      <c r="H1932" s="25">
        <f t="shared" si="162"/>
        <v>106.57482837528605</v>
      </c>
      <c r="I1932" s="20">
        <f t="shared" si="163"/>
        <v>11358.194043221676</v>
      </c>
      <c r="K1932" s="17">
        <f t="shared" si="164"/>
        <v>0.12622875843856232</v>
      </c>
      <c r="L1932" s="26"/>
    </row>
    <row r="1933" spans="5:12" x14ac:dyDescent="0.2">
      <c r="E1933" s="26"/>
      <c r="F1933" t="s">
        <v>8219</v>
      </c>
      <c r="G1933" s="24">
        <v>302</v>
      </c>
      <c r="H1933" s="25">
        <f t="shared" si="162"/>
        <v>107.57482837528605</v>
      </c>
      <c r="I1933" s="20">
        <f t="shared" si="163"/>
        <v>11572.343699972247</v>
      </c>
      <c r="K1933" s="17">
        <f t="shared" si="164"/>
        <v>0.12741317281072595</v>
      </c>
      <c r="L1933" s="26"/>
    </row>
    <row r="1934" spans="5:12" x14ac:dyDescent="0.2">
      <c r="E1934" s="26"/>
      <c r="F1934" t="s">
        <v>8219</v>
      </c>
      <c r="G1934" s="24">
        <v>302</v>
      </c>
      <c r="H1934" s="25">
        <f t="shared" si="162"/>
        <v>107.57482837528605</v>
      </c>
      <c r="I1934" s="20">
        <f t="shared" si="163"/>
        <v>11572.343699972247</v>
      </c>
      <c r="K1934" s="17">
        <f t="shared" si="164"/>
        <v>0.12741317281072595</v>
      </c>
      <c r="L1934" s="26"/>
    </row>
    <row r="1935" spans="5:12" x14ac:dyDescent="0.2">
      <c r="E1935" s="26"/>
      <c r="F1935" t="s">
        <v>8219</v>
      </c>
      <c r="G1935" s="24">
        <v>303</v>
      </c>
      <c r="H1935" s="25">
        <f t="shared" si="162"/>
        <v>108.57482837528605</v>
      </c>
      <c r="I1935" s="20">
        <f t="shared" si="163"/>
        <v>11788.49335672282</v>
      </c>
      <c r="K1935" s="17">
        <f t="shared" si="164"/>
        <v>0.12859758718288961</v>
      </c>
      <c r="L1935" s="26"/>
    </row>
    <row r="1936" spans="5:12" x14ac:dyDescent="0.2">
      <c r="E1936" s="26"/>
      <c r="F1936" t="s">
        <v>8219</v>
      </c>
      <c r="G1936" s="24">
        <v>303</v>
      </c>
      <c r="H1936" s="25">
        <f t="shared" si="162"/>
        <v>108.57482837528605</v>
      </c>
      <c r="I1936" s="20">
        <f t="shared" si="163"/>
        <v>11788.49335672282</v>
      </c>
      <c r="K1936" s="17">
        <f t="shared" si="164"/>
        <v>0.12859758718288961</v>
      </c>
      <c r="L1936" s="26"/>
    </row>
    <row r="1937" spans="5:12" x14ac:dyDescent="0.2">
      <c r="E1937" s="26"/>
      <c r="F1937" t="s">
        <v>8219</v>
      </c>
      <c r="G1937" s="24">
        <v>304</v>
      </c>
      <c r="H1937" s="25">
        <f t="shared" si="162"/>
        <v>109.57482837528605</v>
      </c>
      <c r="I1937" s="20">
        <f t="shared" si="163"/>
        <v>12006.643013473393</v>
      </c>
      <c r="K1937" s="17">
        <f t="shared" si="164"/>
        <v>0.12978200155505323</v>
      </c>
      <c r="L1937" s="26"/>
    </row>
    <row r="1938" spans="5:12" x14ac:dyDescent="0.2">
      <c r="E1938" s="26"/>
      <c r="F1938" t="s">
        <v>8219</v>
      </c>
      <c r="G1938" s="24">
        <v>305</v>
      </c>
      <c r="H1938" s="25">
        <f t="shared" si="162"/>
        <v>110.57482837528605</v>
      </c>
      <c r="I1938" s="20">
        <f t="shared" si="163"/>
        <v>12226.792670223964</v>
      </c>
      <c r="K1938" s="17">
        <f t="shared" si="164"/>
        <v>0.13096641592721689</v>
      </c>
      <c r="L1938" s="26"/>
    </row>
    <row r="1939" spans="5:12" x14ac:dyDescent="0.2">
      <c r="E1939" s="26"/>
      <c r="F1939" t="s">
        <v>8219</v>
      </c>
      <c r="G1939" s="24">
        <v>305</v>
      </c>
      <c r="H1939" s="25">
        <f t="shared" si="162"/>
        <v>110.57482837528605</v>
      </c>
      <c r="I1939" s="20">
        <f t="shared" si="163"/>
        <v>12226.792670223964</v>
      </c>
      <c r="K1939" s="17">
        <f t="shared" si="164"/>
        <v>0.13096641592721689</v>
      </c>
      <c r="L1939" s="26"/>
    </row>
    <row r="1940" spans="5:12" x14ac:dyDescent="0.2">
      <c r="E1940" s="26"/>
      <c r="F1940" t="s">
        <v>8219</v>
      </c>
      <c r="G1940" s="24">
        <v>306</v>
      </c>
      <c r="H1940" s="25">
        <f t="shared" si="162"/>
        <v>111.57482837528605</v>
      </c>
      <c r="I1940" s="20">
        <f t="shared" si="163"/>
        <v>12448.942326974537</v>
      </c>
      <c r="K1940" s="17">
        <f t="shared" si="164"/>
        <v>0.13215083029938052</v>
      </c>
      <c r="L1940" s="26"/>
    </row>
    <row r="1941" spans="5:12" x14ac:dyDescent="0.2">
      <c r="E1941" s="26"/>
      <c r="F1941" t="s">
        <v>8219</v>
      </c>
      <c r="G1941" s="24">
        <v>307</v>
      </c>
      <c r="H1941" s="25">
        <f t="shared" si="162"/>
        <v>112.57482837528605</v>
      </c>
      <c r="I1941" s="20">
        <f t="shared" si="163"/>
        <v>12673.091983725108</v>
      </c>
      <c r="K1941" s="17">
        <f t="shared" si="164"/>
        <v>0.13333524467154417</v>
      </c>
      <c r="L1941" s="26"/>
    </row>
    <row r="1942" spans="5:12" x14ac:dyDescent="0.2">
      <c r="E1942" s="26"/>
      <c r="F1942" t="s">
        <v>8219</v>
      </c>
      <c r="G1942" s="24">
        <v>308</v>
      </c>
      <c r="H1942" s="25">
        <f t="shared" si="162"/>
        <v>113.57482837528605</v>
      </c>
      <c r="I1942" s="20">
        <f t="shared" si="163"/>
        <v>12899.24164047568</v>
      </c>
      <c r="K1942" s="17">
        <f t="shared" si="164"/>
        <v>0.1345196590437078</v>
      </c>
      <c r="L1942" s="26"/>
    </row>
    <row r="1943" spans="5:12" x14ac:dyDescent="0.2">
      <c r="E1943" s="26"/>
      <c r="F1943" t="s">
        <v>8219</v>
      </c>
      <c r="G1943" s="24">
        <v>311</v>
      </c>
      <c r="H1943" s="25">
        <f t="shared" si="162"/>
        <v>116.57482837528605</v>
      </c>
      <c r="I1943" s="20">
        <f t="shared" si="163"/>
        <v>13589.690610727397</v>
      </c>
      <c r="K1943" s="17">
        <f t="shared" si="164"/>
        <v>0.13807290216019874</v>
      </c>
      <c r="L1943" s="26"/>
    </row>
    <row r="1944" spans="5:12" x14ac:dyDescent="0.2">
      <c r="E1944" s="26"/>
      <c r="F1944" t="s">
        <v>8219</v>
      </c>
      <c r="G1944" s="24">
        <v>314</v>
      </c>
      <c r="H1944" s="25">
        <f t="shared" si="162"/>
        <v>119.57482837528605</v>
      </c>
      <c r="I1944" s="20">
        <f t="shared" si="163"/>
        <v>14298.139580979114</v>
      </c>
      <c r="K1944" s="17">
        <f t="shared" si="164"/>
        <v>0.14162614527668965</v>
      </c>
      <c r="L1944" s="26"/>
    </row>
    <row r="1945" spans="5:12" x14ac:dyDescent="0.2">
      <c r="E1945" s="26"/>
      <c r="F1945" t="s">
        <v>8219</v>
      </c>
      <c r="G1945" s="24">
        <v>314</v>
      </c>
      <c r="H1945" s="25">
        <f t="shared" si="162"/>
        <v>119.57482837528605</v>
      </c>
      <c r="I1945" s="20">
        <f t="shared" si="163"/>
        <v>14298.139580979114</v>
      </c>
      <c r="K1945" s="17">
        <f t="shared" si="164"/>
        <v>0.14162614527668965</v>
      </c>
      <c r="L1945" s="26"/>
    </row>
    <row r="1946" spans="5:12" x14ac:dyDescent="0.2">
      <c r="E1946" s="26"/>
      <c r="F1946" t="s">
        <v>8219</v>
      </c>
      <c r="G1946" s="24">
        <v>315</v>
      </c>
      <c r="H1946" s="25">
        <f t="shared" si="162"/>
        <v>120.57482837528605</v>
      </c>
      <c r="I1946" s="20">
        <f t="shared" si="163"/>
        <v>14538.289237729685</v>
      </c>
      <c r="K1946" s="17">
        <f t="shared" si="164"/>
        <v>0.14281055964885331</v>
      </c>
      <c r="L1946" s="26"/>
    </row>
    <row r="1947" spans="5:12" x14ac:dyDescent="0.2">
      <c r="E1947" s="26"/>
      <c r="F1947" t="s">
        <v>8219</v>
      </c>
      <c r="G1947" s="24">
        <v>316</v>
      </c>
      <c r="H1947" s="25">
        <f t="shared" si="162"/>
        <v>121.57482837528605</v>
      </c>
      <c r="I1947" s="20">
        <f t="shared" si="163"/>
        <v>14780.438894480258</v>
      </c>
      <c r="K1947" s="17">
        <f t="shared" si="164"/>
        <v>0.14399497402101694</v>
      </c>
      <c r="L1947" s="26"/>
    </row>
    <row r="1948" spans="5:12" x14ac:dyDescent="0.2">
      <c r="E1948" s="26"/>
      <c r="F1948" t="s">
        <v>8219</v>
      </c>
      <c r="G1948" s="24">
        <v>320</v>
      </c>
      <c r="H1948" s="25">
        <f t="shared" si="162"/>
        <v>125.57482837528605</v>
      </c>
      <c r="I1948" s="20">
        <f t="shared" si="163"/>
        <v>15769.037521482545</v>
      </c>
      <c r="K1948" s="17">
        <f t="shared" si="164"/>
        <v>0.1487326315096715</v>
      </c>
      <c r="L1948" s="26"/>
    </row>
    <row r="1949" spans="5:12" x14ac:dyDescent="0.2">
      <c r="E1949" s="26"/>
      <c r="F1949" t="s">
        <v>8219</v>
      </c>
      <c r="G1949" s="24">
        <v>321</v>
      </c>
      <c r="H1949" s="25">
        <f t="shared" si="162"/>
        <v>126.57482837528605</v>
      </c>
      <c r="I1949" s="20">
        <f t="shared" si="163"/>
        <v>16021.187178233118</v>
      </c>
      <c r="K1949" s="17">
        <f t="shared" si="164"/>
        <v>0.14991704588183516</v>
      </c>
      <c r="L1949" s="26"/>
    </row>
    <row r="1950" spans="5:12" x14ac:dyDescent="0.2">
      <c r="E1950" s="26"/>
      <c r="F1950" t="s">
        <v>8219</v>
      </c>
      <c r="G1950" s="24">
        <v>321</v>
      </c>
      <c r="H1950" s="25">
        <f t="shared" si="162"/>
        <v>126.57482837528605</v>
      </c>
      <c r="I1950" s="20">
        <f t="shared" si="163"/>
        <v>16021.187178233118</v>
      </c>
      <c r="K1950" s="17">
        <f t="shared" si="164"/>
        <v>0.14991704588183516</v>
      </c>
      <c r="L1950" s="26"/>
    </row>
    <row r="1951" spans="5:12" x14ac:dyDescent="0.2">
      <c r="E1951" s="26"/>
      <c r="F1951" t="s">
        <v>8219</v>
      </c>
      <c r="G1951" s="24">
        <v>321</v>
      </c>
      <c r="H1951" s="25">
        <f t="shared" si="162"/>
        <v>126.57482837528605</v>
      </c>
      <c r="I1951" s="20">
        <f t="shared" si="163"/>
        <v>16021.187178233118</v>
      </c>
      <c r="K1951" s="17">
        <f t="shared" si="164"/>
        <v>0.14991704588183516</v>
      </c>
      <c r="L1951" s="26"/>
    </row>
    <row r="1952" spans="5:12" x14ac:dyDescent="0.2">
      <c r="E1952" s="26"/>
      <c r="F1952" t="s">
        <v>8219</v>
      </c>
      <c r="G1952" s="24">
        <v>322</v>
      </c>
      <c r="H1952" s="25">
        <f t="shared" si="162"/>
        <v>127.57482837528605</v>
      </c>
      <c r="I1952" s="20">
        <f t="shared" si="163"/>
        <v>16275.336834983689</v>
      </c>
      <c r="K1952" s="17">
        <f t="shared" si="164"/>
        <v>0.15110146025399879</v>
      </c>
      <c r="L1952" s="26"/>
    </row>
    <row r="1953" spans="5:12" x14ac:dyDescent="0.2">
      <c r="E1953" s="26"/>
      <c r="F1953" t="s">
        <v>8219</v>
      </c>
      <c r="G1953" s="24">
        <v>325</v>
      </c>
      <c r="H1953" s="25">
        <f t="shared" si="162"/>
        <v>130.57482837528605</v>
      </c>
      <c r="I1953" s="20">
        <f t="shared" si="163"/>
        <v>17049.785805235406</v>
      </c>
      <c r="K1953" s="17">
        <f t="shared" si="164"/>
        <v>0.15465470337048973</v>
      </c>
      <c r="L1953" s="26"/>
    </row>
    <row r="1954" spans="5:12" x14ac:dyDescent="0.2">
      <c r="E1954" s="26"/>
      <c r="F1954" t="s">
        <v>8219</v>
      </c>
      <c r="G1954" s="24">
        <v>325</v>
      </c>
      <c r="H1954" s="25">
        <f t="shared" si="162"/>
        <v>130.57482837528605</v>
      </c>
      <c r="I1954" s="20">
        <f t="shared" si="163"/>
        <v>17049.785805235406</v>
      </c>
      <c r="K1954" s="17">
        <f t="shared" si="164"/>
        <v>0.15465470337048973</v>
      </c>
      <c r="L1954" s="26"/>
    </row>
    <row r="1955" spans="5:12" x14ac:dyDescent="0.2">
      <c r="E1955" s="26"/>
      <c r="F1955" t="s">
        <v>8219</v>
      </c>
      <c r="G1955" s="24">
        <v>325</v>
      </c>
      <c r="H1955" s="25">
        <f t="shared" si="162"/>
        <v>130.57482837528605</v>
      </c>
      <c r="I1955" s="20">
        <f t="shared" si="163"/>
        <v>17049.785805235406</v>
      </c>
      <c r="K1955" s="17">
        <f t="shared" si="164"/>
        <v>0.15465470337048973</v>
      </c>
      <c r="L1955" s="26"/>
    </row>
    <row r="1956" spans="5:12" x14ac:dyDescent="0.2">
      <c r="E1956" s="26"/>
      <c r="F1956" t="s">
        <v>8219</v>
      </c>
      <c r="G1956" s="24">
        <v>328</v>
      </c>
      <c r="H1956" s="25">
        <f t="shared" si="162"/>
        <v>133.57482837528605</v>
      </c>
      <c r="I1956" s="20">
        <f t="shared" si="163"/>
        <v>17842.234775487123</v>
      </c>
      <c r="K1956" s="17">
        <f t="shared" si="164"/>
        <v>0.15820794648698064</v>
      </c>
      <c r="L1956" s="26"/>
    </row>
    <row r="1957" spans="5:12" x14ac:dyDescent="0.2">
      <c r="E1957" s="26"/>
      <c r="F1957" t="s">
        <v>8219</v>
      </c>
      <c r="G1957" s="24">
        <v>329</v>
      </c>
      <c r="H1957" s="25">
        <f t="shared" si="162"/>
        <v>134.57482837528605</v>
      </c>
      <c r="I1957" s="20">
        <f t="shared" si="163"/>
        <v>18110.384432237694</v>
      </c>
      <c r="K1957" s="17">
        <f t="shared" si="164"/>
        <v>0.15939236085914429</v>
      </c>
      <c r="L1957" s="26"/>
    </row>
    <row r="1958" spans="5:12" x14ac:dyDescent="0.2">
      <c r="E1958" s="26"/>
      <c r="F1958" t="s">
        <v>8219</v>
      </c>
      <c r="G1958" s="24">
        <v>329</v>
      </c>
      <c r="H1958" s="25">
        <f t="shared" si="162"/>
        <v>134.57482837528605</v>
      </c>
      <c r="I1958" s="20">
        <f t="shared" si="163"/>
        <v>18110.384432237694</v>
      </c>
      <c r="K1958" s="17">
        <f t="shared" si="164"/>
        <v>0.15939236085914429</v>
      </c>
      <c r="L1958" s="26"/>
    </row>
    <row r="1959" spans="5:12" x14ac:dyDescent="0.2">
      <c r="E1959" s="26"/>
      <c r="F1959" t="s">
        <v>8219</v>
      </c>
      <c r="G1959" s="24">
        <v>332</v>
      </c>
      <c r="H1959" s="25">
        <f t="shared" si="162"/>
        <v>137.57482837528605</v>
      </c>
      <c r="I1959" s="20">
        <f t="shared" si="163"/>
        <v>18926.83340248941</v>
      </c>
      <c r="K1959" s="17">
        <f t="shared" si="164"/>
        <v>0.16294560397563521</v>
      </c>
      <c r="L1959" s="26"/>
    </row>
    <row r="1960" spans="5:12" x14ac:dyDescent="0.2">
      <c r="E1960" s="26"/>
      <c r="F1960" t="s">
        <v>8219</v>
      </c>
      <c r="G1960" s="24">
        <v>335</v>
      </c>
      <c r="H1960" s="25">
        <f t="shared" si="162"/>
        <v>140.57482837528605</v>
      </c>
      <c r="I1960" s="20">
        <f t="shared" si="163"/>
        <v>19761.282372741127</v>
      </c>
      <c r="K1960" s="17">
        <f t="shared" si="164"/>
        <v>0.16649884709212615</v>
      </c>
      <c r="L1960" s="26"/>
    </row>
    <row r="1961" spans="5:12" x14ac:dyDescent="0.2">
      <c r="E1961" s="26"/>
      <c r="F1961" t="s">
        <v>8219</v>
      </c>
      <c r="G1961" s="24">
        <v>336</v>
      </c>
      <c r="H1961" s="25">
        <f t="shared" si="162"/>
        <v>141.57482837528605</v>
      </c>
      <c r="I1961" s="20">
        <f t="shared" si="163"/>
        <v>20043.432029491698</v>
      </c>
      <c r="K1961" s="17">
        <f t="shared" si="164"/>
        <v>0.16768326146428977</v>
      </c>
      <c r="L1961" s="26"/>
    </row>
    <row r="1962" spans="5:12" x14ac:dyDescent="0.2">
      <c r="E1962" s="26"/>
      <c r="F1962" t="s">
        <v>8219</v>
      </c>
      <c r="G1962" s="24">
        <v>336</v>
      </c>
      <c r="H1962" s="25">
        <f t="shared" si="162"/>
        <v>141.57482837528605</v>
      </c>
      <c r="I1962" s="20">
        <f t="shared" si="163"/>
        <v>20043.432029491698</v>
      </c>
      <c r="K1962" s="17">
        <f t="shared" si="164"/>
        <v>0.16768326146428977</v>
      </c>
      <c r="L1962" s="26"/>
    </row>
    <row r="1963" spans="5:12" x14ac:dyDescent="0.2">
      <c r="E1963" s="26"/>
      <c r="F1963" t="s">
        <v>8219</v>
      </c>
      <c r="G1963" s="24">
        <v>337</v>
      </c>
      <c r="H1963" s="25">
        <f t="shared" si="162"/>
        <v>142.57482837528605</v>
      </c>
      <c r="I1963" s="20">
        <f t="shared" si="163"/>
        <v>20327.581686242273</v>
      </c>
      <c r="K1963" s="17">
        <f t="shared" si="164"/>
        <v>0.16886767583645343</v>
      </c>
      <c r="L1963" s="26"/>
    </row>
    <row r="1964" spans="5:12" x14ac:dyDescent="0.2">
      <c r="E1964" s="26"/>
      <c r="F1964" t="s">
        <v>8219</v>
      </c>
      <c r="G1964" s="24">
        <v>337</v>
      </c>
      <c r="H1964" s="25">
        <f t="shared" si="162"/>
        <v>142.57482837528605</v>
      </c>
      <c r="I1964" s="20">
        <f t="shared" si="163"/>
        <v>20327.581686242273</v>
      </c>
      <c r="K1964" s="17">
        <f t="shared" si="164"/>
        <v>0.16886767583645343</v>
      </c>
      <c r="L1964" s="26"/>
    </row>
    <row r="1965" spans="5:12" x14ac:dyDescent="0.2">
      <c r="E1965" s="26"/>
      <c r="F1965" t="s">
        <v>8219</v>
      </c>
      <c r="G1965" s="24">
        <v>339</v>
      </c>
      <c r="H1965" s="25">
        <f t="shared" si="162"/>
        <v>144.57482837528605</v>
      </c>
      <c r="I1965" s="20">
        <f t="shared" si="163"/>
        <v>20901.880999743415</v>
      </c>
      <c r="K1965" s="17">
        <f t="shared" si="164"/>
        <v>0.17123650458078071</v>
      </c>
      <c r="L1965" s="26"/>
    </row>
    <row r="1966" spans="5:12" x14ac:dyDescent="0.2">
      <c r="E1966" s="26"/>
      <c r="F1966" t="s">
        <v>8219</v>
      </c>
      <c r="G1966" s="24">
        <v>340</v>
      </c>
      <c r="H1966" s="25">
        <f t="shared" si="162"/>
        <v>145.57482837528605</v>
      </c>
      <c r="I1966" s="20">
        <f t="shared" si="163"/>
        <v>21192.030656493986</v>
      </c>
      <c r="K1966" s="17">
        <f t="shared" si="164"/>
        <v>0.17242091895294434</v>
      </c>
      <c r="L1966" s="26"/>
    </row>
    <row r="1967" spans="5:12" x14ac:dyDescent="0.2">
      <c r="E1967" s="26"/>
      <c r="F1967" t="s">
        <v>8219</v>
      </c>
      <c r="G1967" s="24">
        <v>340</v>
      </c>
      <c r="H1967" s="25">
        <f t="shared" si="162"/>
        <v>145.57482837528605</v>
      </c>
      <c r="I1967" s="20">
        <f t="shared" si="163"/>
        <v>21192.030656493986</v>
      </c>
      <c r="K1967" s="17">
        <f t="shared" si="164"/>
        <v>0.17242091895294434</v>
      </c>
      <c r="L1967" s="26"/>
    </row>
    <row r="1968" spans="5:12" x14ac:dyDescent="0.2">
      <c r="E1968" s="26"/>
      <c r="F1968" t="s">
        <v>8219</v>
      </c>
      <c r="G1968" s="24">
        <v>340</v>
      </c>
      <c r="H1968" s="25">
        <f t="shared" si="162"/>
        <v>145.57482837528605</v>
      </c>
      <c r="I1968" s="20">
        <f t="shared" si="163"/>
        <v>21192.030656493986</v>
      </c>
      <c r="K1968" s="17">
        <f t="shared" si="164"/>
        <v>0.17242091895294434</v>
      </c>
      <c r="L1968" s="26"/>
    </row>
    <row r="1969" spans="5:12" x14ac:dyDescent="0.2">
      <c r="E1969" s="26"/>
      <c r="F1969" t="s">
        <v>8219</v>
      </c>
      <c r="G1969" s="24">
        <v>342</v>
      </c>
      <c r="H1969" s="25">
        <f t="shared" si="162"/>
        <v>147.57482837528605</v>
      </c>
      <c r="I1969" s="20">
        <f t="shared" si="163"/>
        <v>21778.329969995131</v>
      </c>
      <c r="K1969" s="17">
        <f t="shared" si="164"/>
        <v>0.17478974769727162</v>
      </c>
      <c r="L1969" s="26"/>
    </row>
    <row r="1970" spans="5:12" x14ac:dyDescent="0.2">
      <c r="E1970" s="26"/>
      <c r="F1970" t="s">
        <v>8219</v>
      </c>
      <c r="G1970" s="24">
        <v>343</v>
      </c>
      <c r="H1970" s="25">
        <f t="shared" si="162"/>
        <v>148.57482837528605</v>
      </c>
      <c r="I1970" s="20">
        <f t="shared" si="163"/>
        <v>22074.479626745702</v>
      </c>
      <c r="K1970" s="17">
        <f t="shared" si="164"/>
        <v>0.17597416206943528</v>
      </c>
      <c r="L1970" s="26"/>
    </row>
    <row r="1971" spans="5:12" x14ac:dyDescent="0.2">
      <c r="E1971" s="26"/>
      <c r="F1971" t="s">
        <v>8219</v>
      </c>
      <c r="G1971" s="24">
        <v>345</v>
      </c>
      <c r="H1971" s="25">
        <f t="shared" si="162"/>
        <v>150.57482837528605</v>
      </c>
      <c r="I1971" s="20">
        <f t="shared" si="163"/>
        <v>22672.778940246848</v>
      </c>
      <c r="K1971" s="17">
        <f t="shared" si="164"/>
        <v>0.17834299081376256</v>
      </c>
      <c r="L1971" s="26"/>
    </row>
    <row r="1972" spans="5:12" x14ac:dyDescent="0.2">
      <c r="E1972" s="26"/>
      <c r="F1972" t="s">
        <v>8219</v>
      </c>
      <c r="G1972" s="24">
        <v>348</v>
      </c>
      <c r="H1972" s="25">
        <f t="shared" si="162"/>
        <v>153.57482837528605</v>
      </c>
      <c r="I1972" s="20">
        <f t="shared" si="163"/>
        <v>23585.227910498565</v>
      </c>
      <c r="K1972" s="17">
        <f t="shared" si="164"/>
        <v>0.18189623393025348</v>
      </c>
      <c r="L1972" s="26"/>
    </row>
    <row r="1973" spans="5:12" x14ac:dyDescent="0.2">
      <c r="E1973" s="26"/>
      <c r="F1973" t="s">
        <v>8219</v>
      </c>
      <c r="G1973" s="24">
        <v>350</v>
      </c>
      <c r="H1973" s="25">
        <f t="shared" si="162"/>
        <v>155.57482837528605</v>
      </c>
      <c r="I1973" s="20">
        <f t="shared" si="163"/>
        <v>24203.527223999707</v>
      </c>
      <c r="K1973" s="17">
        <f t="shared" si="164"/>
        <v>0.18426506267458076</v>
      </c>
      <c r="L1973" s="26"/>
    </row>
    <row r="1974" spans="5:12" x14ac:dyDescent="0.2">
      <c r="E1974" s="26"/>
      <c r="F1974" t="s">
        <v>8219</v>
      </c>
      <c r="G1974" s="24">
        <v>351</v>
      </c>
      <c r="H1974" s="25">
        <f t="shared" si="162"/>
        <v>156.57482837528605</v>
      </c>
      <c r="I1974" s="20">
        <f t="shared" si="163"/>
        <v>24515.676880750281</v>
      </c>
      <c r="K1974" s="17">
        <f t="shared" si="164"/>
        <v>0.18544947704674442</v>
      </c>
      <c r="L1974" s="26"/>
    </row>
    <row r="1975" spans="5:12" x14ac:dyDescent="0.2">
      <c r="E1975" s="26"/>
      <c r="F1975" t="s">
        <v>8219</v>
      </c>
      <c r="G1975" s="24">
        <v>352</v>
      </c>
      <c r="H1975" s="25">
        <f t="shared" si="162"/>
        <v>157.57482837528605</v>
      </c>
      <c r="I1975" s="20">
        <f t="shared" si="163"/>
        <v>24829.826537500852</v>
      </c>
      <c r="K1975" s="17">
        <f t="shared" si="164"/>
        <v>0.18663389141890804</v>
      </c>
      <c r="L1975" s="26"/>
    </row>
    <row r="1976" spans="5:12" x14ac:dyDescent="0.2">
      <c r="E1976" s="26"/>
      <c r="F1976" t="s">
        <v>8219</v>
      </c>
      <c r="G1976" s="24">
        <v>353</v>
      </c>
      <c r="H1976" s="25">
        <f t="shared" si="162"/>
        <v>158.57482837528605</v>
      </c>
      <c r="I1976" s="20">
        <f t="shared" si="163"/>
        <v>25145.976194251423</v>
      </c>
      <c r="K1976" s="17">
        <f t="shared" si="164"/>
        <v>0.1878183057910717</v>
      </c>
      <c r="L1976" s="26"/>
    </row>
    <row r="1977" spans="5:12" x14ac:dyDescent="0.2">
      <c r="E1977" s="26"/>
      <c r="F1977" t="s">
        <v>8219</v>
      </c>
      <c r="G1977" s="24">
        <v>354</v>
      </c>
      <c r="H1977" s="25">
        <f t="shared" si="162"/>
        <v>159.57482837528605</v>
      </c>
      <c r="I1977" s="20">
        <f t="shared" si="163"/>
        <v>25464.125851001998</v>
      </c>
      <c r="K1977" s="17">
        <f t="shared" si="164"/>
        <v>0.18900272016323533</v>
      </c>
      <c r="L1977" s="26"/>
    </row>
    <row r="1978" spans="5:12" x14ac:dyDescent="0.2">
      <c r="E1978" s="26"/>
      <c r="F1978" t="s">
        <v>8219</v>
      </c>
      <c r="G1978" s="24">
        <v>354</v>
      </c>
      <c r="H1978" s="25">
        <f t="shared" si="162"/>
        <v>159.57482837528605</v>
      </c>
      <c r="I1978" s="20">
        <f t="shared" si="163"/>
        <v>25464.125851001998</v>
      </c>
      <c r="K1978" s="17">
        <f t="shared" si="164"/>
        <v>0.18900272016323533</v>
      </c>
      <c r="L1978" s="26"/>
    </row>
    <row r="1979" spans="5:12" x14ac:dyDescent="0.2">
      <c r="E1979" s="26"/>
      <c r="F1979" t="s">
        <v>8219</v>
      </c>
      <c r="G1979" s="24">
        <v>356</v>
      </c>
      <c r="H1979" s="25">
        <f t="shared" si="162"/>
        <v>161.57482837528605</v>
      </c>
      <c r="I1979" s="20">
        <f t="shared" si="163"/>
        <v>26106.42516450314</v>
      </c>
      <c r="K1979" s="17">
        <f t="shared" si="164"/>
        <v>0.19137154890756261</v>
      </c>
      <c r="L1979" s="26"/>
    </row>
    <row r="1980" spans="5:12" x14ac:dyDescent="0.2">
      <c r="E1980" s="26"/>
      <c r="F1980" t="s">
        <v>8219</v>
      </c>
      <c r="G1980" s="24">
        <v>361</v>
      </c>
      <c r="H1980" s="25">
        <f t="shared" si="162"/>
        <v>166.57482837528605</v>
      </c>
      <c r="I1980" s="20">
        <f t="shared" si="163"/>
        <v>27747.173448256002</v>
      </c>
      <c r="K1980" s="17">
        <f t="shared" si="164"/>
        <v>0.19729362076838083</v>
      </c>
      <c r="L1980" s="26"/>
    </row>
    <row r="1981" spans="5:12" x14ac:dyDescent="0.2">
      <c r="E1981" s="26"/>
      <c r="F1981" t="s">
        <v>8219</v>
      </c>
      <c r="G1981" s="24">
        <v>364</v>
      </c>
      <c r="H1981" s="25">
        <f t="shared" si="162"/>
        <v>169.57482837528605</v>
      </c>
      <c r="I1981" s="20">
        <f t="shared" si="163"/>
        <v>28755.622418507719</v>
      </c>
      <c r="K1981" s="17">
        <f t="shared" si="164"/>
        <v>0.20084686388487175</v>
      </c>
      <c r="L1981" s="26"/>
    </row>
    <row r="1982" spans="5:12" x14ac:dyDescent="0.2">
      <c r="E1982" s="26"/>
      <c r="F1982" t="s">
        <v>8219</v>
      </c>
      <c r="G1982" s="24">
        <v>365</v>
      </c>
      <c r="H1982" s="25">
        <f t="shared" si="162"/>
        <v>170.57482837528605</v>
      </c>
      <c r="I1982" s="20">
        <f t="shared" si="163"/>
        <v>29095.77207525829</v>
      </c>
      <c r="K1982" s="17">
        <f t="shared" si="164"/>
        <v>0.2020312782570354</v>
      </c>
      <c r="L1982" s="26"/>
    </row>
    <row r="1983" spans="5:12" x14ac:dyDescent="0.2">
      <c r="E1983" s="26"/>
      <c r="F1983" t="s">
        <v>8219</v>
      </c>
      <c r="G1983" s="24">
        <v>369</v>
      </c>
      <c r="H1983" s="25">
        <f t="shared" si="162"/>
        <v>174.57482837528605</v>
      </c>
      <c r="I1983" s="20">
        <f t="shared" si="163"/>
        <v>30476.370702260578</v>
      </c>
      <c r="K1983" s="17">
        <f t="shared" si="164"/>
        <v>0.20676893574568997</v>
      </c>
      <c r="L1983" s="26"/>
    </row>
    <row r="1984" spans="5:12" x14ac:dyDescent="0.2">
      <c r="E1984" s="26"/>
      <c r="F1984" t="s">
        <v>8219</v>
      </c>
      <c r="G1984" s="24">
        <v>369</v>
      </c>
      <c r="H1984" s="25">
        <f t="shared" si="162"/>
        <v>174.57482837528605</v>
      </c>
      <c r="I1984" s="20">
        <f t="shared" si="163"/>
        <v>30476.370702260578</v>
      </c>
      <c r="K1984" s="17">
        <f t="shared" si="164"/>
        <v>0.20676893574568997</v>
      </c>
      <c r="L1984" s="26"/>
    </row>
    <row r="1985" spans="5:12" x14ac:dyDescent="0.2">
      <c r="E1985" s="26"/>
      <c r="F1985" t="s">
        <v>8219</v>
      </c>
      <c r="G1985" s="24">
        <v>372</v>
      </c>
      <c r="H1985" s="25">
        <f t="shared" si="162"/>
        <v>177.57482837528605</v>
      </c>
      <c r="I1985" s="20">
        <f t="shared" si="163"/>
        <v>31532.819672512294</v>
      </c>
      <c r="K1985" s="17">
        <f t="shared" si="164"/>
        <v>0.21032217886218088</v>
      </c>
      <c r="L1985" s="26"/>
    </row>
    <row r="1986" spans="5:12" x14ac:dyDescent="0.2">
      <c r="E1986" s="26"/>
      <c r="F1986" t="s">
        <v>8219</v>
      </c>
      <c r="G1986" s="24">
        <v>375</v>
      </c>
      <c r="H1986" s="25">
        <f t="shared" si="162"/>
        <v>180.57482837528605</v>
      </c>
      <c r="I1986" s="20">
        <f t="shared" si="163"/>
        <v>32607.268642764011</v>
      </c>
      <c r="K1986" s="17">
        <f t="shared" si="164"/>
        <v>0.21387542197867182</v>
      </c>
      <c r="L1986" s="26"/>
    </row>
    <row r="1987" spans="5:12" x14ac:dyDescent="0.2">
      <c r="E1987" s="26"/>
      <c r="F1987" t="s">
        <v>8219</v>
      </c>
      <c r="G1987" s="24">
        <v>375</v>
      </c>
      <c r="H1987" s="25">
        <f t="shared" ref="H1987:H2050" si="165">G1987-$B$3</f>
        <v>180.57482837528605</v>
      </c>
      <c r="I1987" s="20">
        <f t="shared" ref="I1987:I2050" si="166">POWER(H1987,2)</f>
        <v>32607.268642764011</v>
      </c>
      <c r="K1987" s="17">
        <f t="shared" ref="K1987:K2050" si="167">(G1987-$B$3)/$B$8</f>
        <v>0.21387542197867182</v>
      </c>
      <c r="L1987" s="26"/>
    </row>
    <row r="1988" spans="5:12" x14ac:dyDescent="0.2">
      <c r="E1988" s="26"/>
      <c r="F1988" t="s">
        <v>8219</v>
      </c>
      <c r="G1988" s="24">
        <v>376</v>
      </c>
      <c r="H1988" s="25">
        <f t="shared" si="165"/>
        <v>181.57482837528605</v>
      </c>
      <c r="I1988" s="20">
        <f t="shared" si="166"/>
        <v>32969.418299514582</v>
      </c>
      <c r="K1988" s="17">
        <f t="shared" si="167"/>
        <v>0.21505983635083545</v>
      </c>
      <c r="L1988" s="26"/>
    </row>
    <row r="1989" spans="5:12" x14ac:dyDescent="0.2">
      <c r="E1989" s="26"/>
      <c r="F1989" t="s">
        <v>8219</v>
      </c>
      <c r="G1989" s="24">
        <v>379</v>
      </c>
      <c r="H1989" s="25">
        <f t="shared" si="165"/>
        <v>184.57482837528605</v>
      </c>
      <c r="I1989" s="20">
        <f t="shared" si="166"/>
        <v>34067.867269766299</v>
      </c>
      <c r="K1989" s="17">
        <f t="shared" si="167"/>
        <v>0.21861307946732639</v>
      </c>
      <c r="L1989" s="26"/>
    </row>
    <row r="1990" spans="5:12" x14ac:dyDescent="0.2">
      <c r="E1990" s="26"/>
      <c r="F1990" t="s">
        <v>8219</v>
      </c>
      <c r="G1990" s="24">
        <v>379</v>
      </c>
      <c r="H1990" s="25">
        <f t="shared" si="165"/>
        <v>184.57482837528605</v>
      </c>
      <c r="I1990" s="20">
        <f t="shared" si="166"/>
        <v>34067.867269766299</v>
      </c>
      <c r="K1990" s="17">
        <f t="shared" si="167"/>
        <v>0.21861307946732639</v>
      </c>
      <c r="L1990" s="26"/>
    </row>
    <row r="1991" spans="5:12" x14ac:dyDescent="0.2">
      <c r="E1991" s="26"/>
      <c r="F1991" t="s">
        <v>8219</v>
      </c>
      <c r="G1991" s="24">
        <v>380</v>
      </c>
      <c r="H1991" s="25">
        <f t="shared" si="165"/>
        <v>185.57482837528605</v>
      </c>
      <c r="I1991" s="20">
        <f t="shared" si="166"/>
        <v>34438.016926516873</v>
      </c>
      <c r="K1991" s="17">
        <f t="shared" si="167"/>
        <v>0.21979749383949002</v>
      </c>
      <c r="L1991" s="26"/>
    </row>
    <row r="1992" spans="5:12" x14ac:dyDescent="0.2">
      <c r="E1992" s="26"/>
      <c r="F1992" t="s">
        <v>8219</v>
      </c>
      <c r="G1992" s="24">
        <v>383</v>
      </c>
      <c r="H1992" s="25">
        <f t="shared" si="165"/>
        <v>188.57482837528605</v>
      </c>
      <c r="I1992" s="20">
        <f t="shared" si="166"/>
        <v>35560.46589676859</v>
      </c>
      <c r="K1992" s="17">
        <f t="shared" si="167"/>
        <v>0.22335073695598096</v>
      </c>
      <c r="L1992" s="26"/>
    </row>
    <row r="1993" spans="5:12" x14ac:dyDescent="0.2">
      <c r="E1993" s="26"/>
      <c r="F1993" t="s">
        <v>8219</v>
      </c>
      <c r="G1993" s="24">
        <v>385</v>
      </c>
      <c r="H1993" s="25">
        <f t="shared" si="165"/>
        <v>190.57482837528605</v>
      </c>
      <c r="I1993" s="20">
        <f t="shared" si="166"/>
        <v>36318.765210269732</v>
      </c>
      <c r="K1993" s="17">
        <f t="shared" si="167"/>
        <v>0.22571956570030824</v>
      </c>
      <c r="L1993" s="26"/>
    </row>
    <row r="1994" spans="5:12" x14ac:dyDescent="0.2">
      <c r="E1994" s="26"/>
      <c r="F1994" t="s">
        <v>8219</v>
      </c>
      <c r="G1994" s="24">
        <v>388</v>
      </c>
      <c r="H1994" s="25">
        <f t="shared" si="165"/>
        <v>193.57482837528605</v>
      </c>
      <c r="I1994" s="20">
        <f t="shared" si="166"/>
        <v>37471.214180521449</v>
      </c>
      <c r="K1994" s="17">
        <f t="shared" si="167"/>
        <v>0.22927280881679915</v>
      </c>
      <c r="L1994" s="26"/>
    </row>
    <row r="1995" spans="5:12" x14ac:dyDescent="0.2">
      <c r="E1995" s="26"/>
      <c r="F1995" t="s">
        <v>8219</v>
      </c>
      <c r="G1995" s="24">
        <v>389</v>
      </c>
      <c r="H1995" s="25">
        <f t="shared" si="165"/>
        <v>194.57482837528605</v>
      </c>
      <c r="I1995" s="20">
        <f t="shared" si="166"/>
        <v>37859.363837272023</v>
      </c>
      <c r="K1995" s="17">
        <f t="shared" si="167"/>
        <v>0.23045722318896281</v>
      </c>
      <c r="L1995" s="26"/>
    </row>
    <row r="1996" spans="5:12" x14ac:dyDescent="0.2">
      <c r="E1996" s="26"/>
      <c r="F1996" t="s">
        <v>8219</v>
      </c>
      <c r="G1996" s="24">
        <v>391</v>
      </c>
      <c r="H1996" s="25">
        <f t="shared" si="165"/>
        <v>196.57482837528605</v>
      </c>
      <c r="I1996" s="20">
        <f t="shared" si="166"/>
        <v>38641.663150773165</v>
      </c>
      <c r="K1996" s="17">
        <f t="shared" si="167"/>
        <v>0.23282605193329009</v>
      </c>
      <c r="L1996" s="26"/>
    </row>
    <row r="1997" spans="5:12" x14ac:dyDescent="0.2">
      <c r="E1997" s="26"/>
      <c r="F1997" t="s">
        <v>8219</v>
      </c>
      <c r="G1997" s="24">
        <v>392</v>
      </c>
      <c r="H1997" s="25">
        <f t="shared" si="165"/>
        <v>197.57482837528605</v>
      </c>
      <c r="I1997" s="20">
        <f t="shared" si="166"/>
        <v>39035.812807523733</v>
      </c>
      <c r="K1997" s="17">
        <f t="shared" si="167"/>
        <v>0.23401046630545372</v>
      </c>
      <c r="L1997" s="26"/>
    </row>
    <row r="1998" spans="5:12" x14ac:dyDescent="0.2">
      <c r="E1998" s="26"/>
      <c r="F1998" t="s">
        <v>8219</v>
      </c>
      <c r="G1998" s="24">
        <v>392</v>
      </c>
      <c r="H1998" s="25">
        <f t="shared" si="165"/>
        <v>197.57482837528605</v>
      </c>
      <c r="I1998" s="20">
        <f t="shared" si="166"/>
        <v>39035.812807523733</v>
      </c>
      <c r="K1998" s="17">
        <f t="shared" si="167"/>
        <v>0.23401046630545372</v>
      </c>
      <c r="L1998" s="26"/>
    </row>
    <row r="1999" spans="5:12" x14ac:dyDescent="0.2">
      <c r="E1999" s="26"/>
      <c r="F1999" t="s">
        <v>8219</v>
      </c>
      <c r="G1999" s="24">
        <v>392</v>
      </c>
      <c r="H1999" s="25">
        <f t="shared" si="165"/>
        <v>197.57482837528605</v>
      </c>
      <c r="I1999" s="20">
        <f t="shared" si="166"/>
        <v>39035.812807523733</v>
      </c>
      <c r="K1999" s="17">
        <f t="shared" si="167"/>
        <v>0.23401046630545372</v>
      </c>
      <c r="L1999" s="26"/>
    </row>
    <row r="2000" spans="5:12" x14ac:dyDescent="0.2">
      <c r="E2000" s="26"/>
      <c r="F2000" t="s">
        <v>8219</v>
      </c>
      <c r="G2000" s="24">
        <v>394</v>
      </c>
      <c r="H2000" s="25">
        <f t="shared" si="165"/>
        <v>199.57482837528605</v>
      </c>
      <c r="I2000" s="20">
        <f t="shared" si="166"/>
        <v>39830.112121024882</v>
      </c>
      <c r="K2000" s="17">
        <f t="shared" si="167"/>
        <v>0.236379295049781</v>
      </c>
      <c r="L2000" s="26"/>
    </row>
    <row r="2001" spans="5:12" x14ac:dyDescent="0.2">
      <c r="E2001" s="26"/>
      <c r="F2001" t="s">
        <v>8219</v>
      </c>
      <c r="G2001" s="24">
        <v>398</v>
      </c>
      <c r="H2001" s="25">
        <f t="shared" si="165"/>
        <v>203.57482837528605</v>
      </c>
      <c r="I2001" s="20">
        <f t="shared" si="166"/>
        <v>41442.710748027166</v>
      </c>
      <c r="K2001" s="17">
        <f t="shared" si="167"/>
        <v>0.24111695253843557</v>
      </c>
      <c r="L2001" s="26"/>
    </row>
    <row r="2002" spans="5:12" x14ac:dyDescent="0.2">
      <c r="E2002" s="26"/>
      <c r="F2002" t="s">
        <v>8219</v>
      </c>
      <c r="G2002" s="24">
        <v>398</v>
      </c>
      <c r="H2002" s="25">
        <f t="shared" si="165"/>
        <v>203.57482837528605</v>
      </c>
      <c r="I2002" s="20">
        <f t="shared" si="166"/>
        <v>41442.710748027166</v>
      </c>
      <c r="K2002" s="17">
        <f t="shared" si="167"/>
        <v>0.24111695253843557</v>
      </c>
      <c r="L2002" s="26"/>
    </row>
    <row r="2003" spans="5:12" x14ac:dyDescent="0.2">
      <c r="E2003" s="26"/>
      <c r="F2003" t="s">
        <v>8219</v>
      </c>
      <c r="G2003" s="24">
        <v>402</v>
      </c>
      <c r="H2003" s="25">
        <f t="shared" si="165"/>
        <v>207.57482837528605</v>
      </c>
      <c r="I2003" s="20">
        <f t="shared" si="166"/>
        <v>43087.309375029457</v>
      </c>
      <c r="K2003" s="17">
        <f t="shared" si="167"/>
        <v>0.24585461002709014</v>
      </c>
      <c r="L2003" s="26"/>
    </row>
    <row r="2004" spans="5:12" x14ac:dyDescent="0.2">
      <c r="E2004" s="26"/>
      <c r="F2004" t="s">
        <v>8219</v>
      </c>
      <c r="G2004" s="24">
        <v>403</v>
      </c>
      <c r="H2004" s="25">
        <f t="shared" si="165"/>
        <v>208.57482837528605</v>
      </c>
      <c r="I2004" s="20">
        <f t="shared" si="166"/>
        <v>43503.459031780032</v>
      </c>
      <c r="K2004" s="17">
        <f t="shared" si="167"/>
        <v>0.24703902439925379</v>
      </c>
      <c r="L2004" s="26"/>
    </row>
    <row r="2005" spans="5:12" x14ac:dyDescent="0.2">
      <c r="E2005" s="26"/>
      <c r="F2005" t="s">
        <v>8219</v>
      </c>
      <c r="G2005" s="24">
        <v>404</v>
      </c>
      <c r="H2005" s="25">
        <f t="shared" si="165"/>
        <v>209.57482837528605</v>
      </c>
      <c r="I2005" s="20">
        <f t="shared" si="166"/>
        <v>43921.608688530599</v>
      </c>
      <c r="K2005" s="17">
        <f t="shared" si="167"/>
        <v>0.24822343877141742</v>
      </c>
      <c r="L2005" s="26"/>
    </row>
    <row r="2006" spans="5:12" x14ac:dyDescent="0.2">
      <c r="E2006" s="26"/>
      <c r="F2006" t="s">
        <v>8219</v>
      </c>
      <c r="G2006" s="24">
        <v>404</v>
      </c>
      <c r="H2006" s="25">
        <f t="shared" si="165"/>
        <v>209.57482837528605</v>
      </c>
      <c r="I2006" s="20">
        <f t="shared" si="166"/>
        <v>43921.608688530599</v>
      </c>
      <c r="K2006" s="17">
        <f t="shared" si="167"/>
        <v>0.24822343877141742</v>
      </c>
      <c r="L2006" s="26"/>
    </row>
    <row r="2007" spans="5:12" x14ac:dyDescent="0.2">
      <c r="E2007" s="26"/>
      <c r="F2007" t="s">
        <v>8219</v>
      </c>
      <c r="G2007" s="24">
        <v>405</v>
      </c>
      <c r="H2007" s="25">
        <f t="shared" si="165"/>
        <v>210.57482837528605</v>
      </c>
      <c r="I2007" s="20">
        <f t="shared" si="166"/>
        <v>44341.758345281174</v>
      </c>
      <c r="K2007" s="17">
        <f t="shared" si="167"/>
        <v>0.24940785314358108</v>
      </c>
      <c r="L2007" s="26"/>
    </row>
    <row r="2008" spans="5:12" x14ac:dyDescent="0.2">
      <c r="E2008" s="26"/>
      <c r="F2008" t="s">
        <v>8219</v>
      </c>
      <c r="G2008" s="24">
        <v>405</v>
      </c>
      <c r="H2008" s="25">
        <f t="shared" si="165"/>
        <v>210.57482837528605</v>
      </c>
      <c r="I2008" s="20">
        <f t="shared" si="166"/>
        <v>44341.758345281174</v>
      </c>
      <c r="K2008" s="17">
        <f t="shared" si="167"/>
        <v>0.24940785314358108</v>
      </c>
      <c r="L2008" s="26"/>
    </row>
    <row r="2009" spans="5:12" x14ac:dyDescent="0.2">
      <c r="E2009" s="26"/>
      <c r="F2009" t="s">
        <v>8219</v>
      </c>
      <c r="G2009" s="24">
        <v>406</v>
      </c>
      <c r="H2009" s="25">
        <f t="shared" si="165"/>
        <v>211.57482837528605</v>
      </c>
      <c r="I2009" s="20">
        <f t="shared" si="166"/>
        <v>44763.908002031749</v>
      </c>
      <c r="K2009" s="17">
        <f t="shared" si="167"/>
        <v>0.2505922675157447</v>
      </c>
      <c r="L2009" s="26"/>
    </row>
    <row r="2010" spans="5:12" x14ac:dyDescent="0.2">
      <c r="E2010" s="26"/>
      <c r="F2010" t="s">
        <v>8219</v>
      </c>
      <c r="G2010" s="24">
        <v>410</v>
      </c>
      <c r="H2010" s="25">
        <f t="shared" si="165"/>
        <v>215.57482837528605</v>
      </c>
      <c r="I2010" s="20">
        <f t="shared" si="166"/>
        <v>46472.506629034033</v>
      </c>
      <c r="K2010" s="17">
        <f t="shared" si="167"/>
        <v>0.25532992500439927</v>
      </c>
      <c r="L2010" s="26"/>
    </row>
    <row r="2011" spans="5:12" x14ac:dyDescent="0.2">
      <c r="E2011" s="26"/>
      <c r="F2011" t="s">
        <v>8219</v>
      </c>
      <c r="G2011" s="24">
        <v>413</v>
      </c>
      <c r="H2011" s="25">
        <f t="shared" si="165"/>
        <v>218.57482837528605</v>
      </c>
      <c r="I2011" s="20">
        <f t="shared" si="166"/>
        <v>47774.955599285749</v>
      </c>
      <c r="K2011" s="17">
        <f t="shared" si="167"/>
        <v>0.25888316812089018</v>
      </c>
      <c r="L2011" s="26"/>
    </row>
    <row r="2012" spans="5:12" x14ac:dyDescent="0.2">
      <c r="E2012" s="26"/>
      <c r="F2012" t="s">
        <v>8219</v>
      </c>
      <c r="G2012" s="24">
        <v>415</v>
      </c>
      <c r="H2012" s="25">
        <f t="shared" si="165"/>
        <v>220.57482837528605</v>
      </c>
      <c r="I2012" s="20">
        <f t="shared" si="166"/>
        <v>48653.254912786892</v>
      </c>
      <c r="K2012" s="17">
        <f t="shared" si="167"/>
        <v>0.2612519968652175</v>
      </c>
      <c r="L2012" s="26"/>
    </row>
    <row r="2013" spans="5:12" x14ac:dyDescent="0.2">
      <c r="E2013" s="26"/>
      <c r="F2013" t="s">
        <v>8219</v>
      </c>
      <c r="G2013" s="24">
        <v>415</v>
      </c>
      <c r="H2013" s="25">
        <f t="shared" si="165"/>
        <v>220.57482837528605</v>
      </c>
      <c r="I2013" s="20">
        <f t="shared" si="166"/>
        <v>48653.254912786892</v>
      </c>
      <c r="K2013" s="17">
        <f t="shared" si="167"/>
        <v>0.2612519968652175</v>
      </c>
      <c r="L2013" s="26"/>
    </row>
    <row r="2014" spans="5:12" x14ac:dyDescent="0.2">
      <c r="E2014" s="26"/>
      <c r="F2014" t="s">
        <v>8219</v>
      </c>
      <c r="G2014" s="24">
        <v>424</v>
      </c>
      <c r="H2014" s="25">
        <f t="shared" si="165"/>
        <v>229.57482837528605</v>
      </c>
      <c r="I2014" s="20">
        <f t="shared" si="166"/>
        <v>52704.601823542042</v>
      </c>
      <c r="K2014" s="17">
        <f t="shared" si="167"/>
        <v>0.27191172621469029</v>
      </c>
      <c r="L2014" s="26"/>
    </row>
    <row r="2015" spans="5:12" x14ac:dyDescent="0.2">
      <c r="E2015" s="26"/>
      <c r="F2015" t="s">
        <v>8219</v>
      </c>
      <c r="G2015" s="24">
        <v>426</v>
      </c>
      <c r="H2015" s="25">
        <f t="shared" si="165"/>
        <v>231.57482837528605</v>
      </c>
      <c r="I2015" s="20">
        <f t="shared" si="166"/>
        <v>53626.901137043191</v>
      </c>
      <c r="K2015" s="17">
        <f t="shared" si="167"/>
        <v>0.27428055495901754</v>
      </c>
      <c r="L2015" s="26"/>
    </row>
    <row r="2016" spans="5:12" x14ac:dyDescent="0.2">
      <c r="E2016" s="26"/>
      <c r="F2016" t="s">
        <v>8219</v>
      </c>
      <c r="G2016" s="24">
        <v>426</v>
      </c>
      <c r="H2016" s="25">
        <f t="shared" si="165"/>
        <v>231.57482837528605</v>
      </c>
      <c r="I2016" s="20">
        <f t="shared" si="166"/>
        <v>53626.901137043191</v>
      </c>
      <c r="K2016" s="17">
        <f t="shared" si="167"/>
        <v>0.27428055495901754</v>
      </c>
      <c r="L2016" s="26"/>
    </row>
    <row r="2017" spans="5:12" x14ac:dyDescent="0.2">
      <c r="E2017" s="26"/>
      <c r="F2017" t="s">
        <v>8219</v>
      </c>
      <c r="G2017" s="24">
        <v>429</v>
      </c>
      <c r="H2017" s="25">
        <f t="shared" si="165"/>
        <v>234.57482837528605</v>
      </c>
      <c r="I2017" s="20">
        <f t="shared" si="166"/>
        <v>55025.3501072949</v>
      </c>
      <c r="K2017" s="17">
        <f t="shared" si="167"/>
        <v>0.27783379807550845</v>
      </c>
      <c r="L2017" s="26"/>
    </row>
    <row r="2018" spans="5:12" x14ac:dyDescent="0.2">
      <c r="E2018" s="26"/>
      <c r="F2018" t="s">
        <v>8219</v>
      </c>
      <c r="G2018" s="24">
        <v>433</v>
      </c>
      <c r="H2018" s="25">
        <f t="shared" si="165"/>
        <v>238.57482837528605</v>
      </c>
      <c r="I2018" s="20">
        <f t="shared" si="166"/>
        <v>56917.948734297192</v>
      </c>
      <c r="K2018" s="17">
        <f t="shared" si="167"/>
        <v>0.28257145556416302</v>
      </c>
      <c r="L2018" s="26"/>
    </row>
    <row r="2019" spans="5:12" x14ac:dyDescent="0.2">
      <c r="E2019" s="26"/>
      <c r="F2019" t="s">
        <v>8219</v>
      </c>
      <c r="G2019" s="24">
        <v>437</v>
      </c>
      <c r="H2019" s="25">
        <f t="shared" si="165"/>
        <v>242.57482837528605</v>
      </c>
      <c r="I2019" s="20">
        <f t="shared" si="166"/>
        <v>58842.547361299483</v>
      </c>
      <c r="K2019" s="17">
        <f t="shared" si="167"/>
        <v>0.28730911305281759</v>
      </c>
      <c r="L2019" s="26"/>
    </row>
    <row r="2020" spans="5:12" x14ac:dyDescent="0.2">
      <c r="E2020" s="26"/>
      <c r="F2020" t="s">
        <v>8219</v>
      </c>
      <c r="G2020" s="24">
        <v>438</v>
      </c>
      <c r="H2020" s="25">
        <f t="shared" si="165"/>
        <v>243.57482837528605</v>
      </c>
      <c r="I2020" s="20">
        <f t="shared" si="166"/>
        <v>59328.69701805005</v>
      </c>
      <c r="K2020" s="17">
        <f t="shared" si="167"/>
        <v>0.28849352742498124</v>
      </c>
      <c r="L2020" s="26"/>
    </row>
    <row r="2021" spans="5:12" x14ac:dyDescent="0.2">
      <c r="E2021" s="26"/>
      <c r="F2021" t="s">
        <v>8219</v>
      </c>
      <c r="G2021" s="24">
        <v>441</v>
      </c>
      <c r="H2021" s="25">
        <f t="shared" si="165"/>
        <v>246.57482837528605</v>
      </c>
      <c r="I2021" s="20">
        <f t="shared" si="166"/>
        <v>60799.145988301767</v>
      </c>
      <c r="K2021" s="17">
        <f t="shared" si="167"/>
        <v>0.29204677054147216</v>
      </c>
      <c r="L2021" s="26"/>
    </row>
    <row r="2022" spans="5:12" x14ac:dyDescent="0.2">
      <c r="E2022" s="26"/>
      <c r="F2022" t="s">
        <v>8219</v>
      </c>
      <c r="G2022" s="24">
        <v>443</v>
      </c>
      <c r="H2022" s="25">
        <f t="shared" si="165"/>
        <v>248.57482837528605</v>
      </c>
      <c r="I2022" s="20">
        <f t="shared" si="166"/>
        <v>61789.445301802916</v>
      </c>
      <c r="K2022" s="17">
        <f t="shared" si="167"/>
        <v>0.29441559928579947</v>
      </c>
      <c r="L2022" s="26"/>
    </row>
    <row r="2023" spans="5:12" x14ac:dyDescent="0.2">
      <c r="E2023" s="26"/>
      <c r="F2023" t="s">
        <v>8219</v>
      </c>
      <c r="G2023" s="24">
        <v>445</v>
      </c>
      <c r="H2023" s="25">
        <f t="shared" si="165"/>
        <v>250.57482837528605</v>
      </c>
      <c r="I2023" s="20">
        <f t="shared" si="166"/>
        <v>62787.744615304058</v>
      </c>
      <c r="K2023" s="17">
        <f t="shared" si="167"/>
        <v>0.29678442803012672</v>
      </c>
      <c r="L2023" s="26"/>
    </row>
    <row r="2024" spans="5:12" x14ac:dyDescent="0.2">
      <c r="E2024" s="26"/>
      <c r="F2024" t="s">
        <v>8219</v>
      </c>
      <c r="G2024" s="24">
        <v>447</v>
      </c>
      <c r="H2024" s="25">
        <f t="shared" si="165"/>
        <v>252.57482837528605</v>
      </c>
      <c r="I2024" s="20">
        <f t="shared" si="166"/>
        <v>63794.0439288052</v>
      </c>
      <c r="K2024" s="17">
        <f t="shared" si="167"/>
        <v>0.29915325677445403</v>
      </c>
      <c r="L2024" s="26"/>
    </row>
    <row r="2025" spans="5:12" x14ac:dyDescent="0.2">
      <c r="E2025" s="26"/>
      <c r="F2025" t="s">
        <v>8219</v>
      </c>
      <c r="G2025" s="24">
        <v>450</v>
      </c>
      <c r="H2025" s="25">
        <f t="shared" si="165"/>
        <v>255.57482837528605</v>
      </c>
      <c r="I2025" s="20">
        <f t="shared" si="166"/>
        <v>65318.492899056917</v>
      </c>
      <c r="K2025" s="17">
        <f t="shared" si="167"/>
        <v>0.30270649989094495</v>
      </c>
      <c r="L2025" s="26"/>
    </row>
    <row r="2026" spans="5:12" x14ac:dyDescent="0.2">
      <c r="E2026" s="26"/>
      <c r="F2026" t="s">
        <v>8219</v>
      </c>
      <c r="G2026" s="24">
        <v>452</v>
      </c>
      <c r="H2026" s="25">
        <f t="shared" si="165"/>
        <v>257.57482837528607</v>
      </c>
      <c r="I2026" s="20">
        <f t="shared" si="166"/>
        <v>66344.792212558081</v>
      </c>
      <c r="K2026" s="17">
        <f t="shared" si="167"/>
        <v>0.30507532863527226</v>
      </c>
      <c r="L2026" s="26"/>
    </row>
    <row r="2027" spans="5:12" x14ac:dyDescent="0.2">
      <c r="E2027" s="26"/>
      <c r="F2027" t="s">
        <v>8219</v>
      </c>
      <c r="G2027" s="24">
        <v>454</v>
      </c>
      <c r="H2027" s="25">
        <f t="shared" si="165"/>
        <v>259.57482837528607</v>
      </c>
      <c r="I2027" s="20">
        <f t="shared" si="166"/>
        <v>67379.091526059216</v>
      </c>
      <c r="K2027" s="17">
        <f t="shared" si="167"/>
        <v>0.30744415737959957</v>
      </c>
      <c r="L2027" s="26"/>
    </row>
    <row r="2028" spans="5:12" x14ac:dyDescent="0.2">
      <c r="E2028" s="26"/>
      <c r="F2028" t="s">
        <v>8219</v>
      </c>
      <c r="G2028" s="24">
        <v>455</v>
      </c>
      <c r="H2028" s="25">
        <f t="shared" si="165"/>
        <v>260.57482837528607</v>
      </c>
      <c r="I2028" s="20">
        <f t="shared" si="166"/>
        <v>67899.241182809797</v>
      </c>
      <c r="K2028" s="17">
        <f t="shared" si="167"/>
        <v>0.30862857175176323</v>
      </c>
      <c r="L2028" s="26"/>
    </row>
    <row r="2029" spans="5:12" x14ac:dyDescent="0.2">
      <c r="E2029" s="26"/>
      <c r="F2029" t="s">
        <v>8219</v>
      </c>
      <c r="G2029" s="24">
        <v>456</v>
      </c>
      <c r="H2029" s="25">
        <f t="shared" si="165"/>
        <v>261.57482837528607</v>
      </c>
      <c r="I2029" s="20">
        <f t="shared" si="166"/>
        <v>68421.390839560365</v>
      </c>
      <c r="K2029" s="17">
        <f t="shared" si="167"/>
        <v>0.30981298612392683</v>
      </c>
      <c r="L2029" s="26"/>
    </row>
    <row r="2030" spans="5:12" x14ac:dyDescent="0.2">
      <c r="E2030" s="26"/>
      <c r="F2030" t="s">
        <v>8219</v>
      </c>
      <c r="G2030" s="24">
        <v>465</v>
      </c>
      <c r="H2030" s="25">
        <f t="shared" si="165"/>
        <v>270.57482837528607</v>
      </c>
      <c r="I2030" s="20">
        <f t="shared" si="166"/>
        <v>73210.737750315515</v>
      </c>
      <c r="K2030" s="17">
        <f t="shared" si="167"/>
        <v>0.32047271547339962</v>
      </c>
      <c r="L2030" s="26"/>
    </row>
    <row r="2031" spans="5:12" x14ac:dyDescent="0.2">
      <c r="E2031" s="26"/>
      <c r="F2031" t="s">
        <v>8219</v>
      </c>
      <c r="G2031" s="24">
        <v>467</v>
      </c>
      <c r="H2031" s="25">
        <f t="shared" si="165"/>
        <v>272.57482837528607</v>
      </c>
      <c r="I2031" s="20">
        <f t="shared" si="166"/>
        <v>74297.037063816664</v>
      </c>
      <c r="K2031" s="17">
        <f t="shared" si="167"/>
        <v>0.32284154421772693</v>
      </c>
      <c r="L2031" s="26"/>
    </row>
    <row r="2032" spans="5:12" x14ac:dyDescent="0.2">
      <c r="E2032" s="26"/>
      <c r="F2032" t="s">
        <v>8219</v>
      </c>
      <c r="G2032" s="24">
        <v>470</v>
      </c>
      <c r="H2032" s="25">
        <f t="shared" si="165"/>
        <v>275.57482837528607</v>
      </c>
      <c r="I2032" s="20">
        <f t="shared" si="166"/>
        <v>75941.486034068381</v>
      </c>
      <c r="K2032" s="17">
        <f t="shared" si="167"/>
        <v>0.32639478733421784</v>
      </c>
      <c r="L2032" s="26"/>
    </row>
    <row r="2033" spans="5:12" x14ac:dyDescent="0.2">
      <c r="E2033" s="26"/>
      <c r="F2033" t="s">
        <v>8219</v>
      </c>
      <c r="G2033" s="24">
        <v>473</v>
      </c>
      <c r="H2033" s="25">
        <f t="shared" si="165"/>
        <v>278.57482837528607</v>
      </c>
      <c r="I2033" s="20">
        <f t="shared" si="166"/>
        <v>77603.935004320098</v>
      </c>
      <c r="K2033" s="17">
        <f t="shared" si="167"/>
        <v>0.32994803045070875</v>
      </c>
      <c r="L2033" s="26"/>
    </row>
    <row r="2034" spans="5:12" x14ac:dyDescent="0.2">
      <c r="E2034" s="26"/>
      <c r="F2034" t="s">
        <v>8219</v>
      </c>
      <c r="G2034" s="24">
        <v>478</v>
      </c>
      <c r="H2034" s="25">
        <f t="shared" si="165"/>
        <v>283.57482837528607</v>
      </c>
      <c r="I2034" s="20">
        <f t="shared" si="166"/>
        <v>80414.683288072949</v>
      </c>
      <c r="K2034" s="17">
        <f t="shared" si="167"/>
        <v>0.33587010231152697</v>
      </c>
      <c r="L2034" s="26"/>
    </row>
    <row r="2035" spans="5:12" x14ac:dyDescent="0.2">
      <c r="E2035" s="26"/>
      <c r="F2035" t="s">
        <v>8219</v>
      </c>
      <c r="G2035" s="24">
        <v>479</v>
      </c>
      <c r="H2035" s="25">
        <f t="shared" si="165"/>
        <v>284.57482837528607</v>
      </c>
      <c r="I2035" s="20">
        <f t="shared" si="166"/>
        <v>80982.832944823531</v>
      </c>
      <c r="K2035" s="17">
        <f t="shared" si="167"/>
        <v>0.33705451668369063</v>
      </c>
      <c r="L2035" s="26"/>
    </row>
    <row r="2036" spans="5:12" x14ac:dyDescent="0.2">
      <c r="E2036" s="26"/>
      <c r="F2036" t="s">
        <v>8219</v>
      </c>
      <c r="G2036" s="24">
        <v>480</v>
      </c>
      <c r="H2036" s="25">
        <f t="shared" si="165"/>
        <v>285.57482837528607</v>
      </c>
      <c r="I2036" s="20">
        <f t="shared" si="166"/>
        <v>81552.982601574098</v>
      </c>
      <c r="K2036" s="17">
        <f t="shared" si="167"/>
        <v>0.33823893105585423</v>
      </c>
      <c r="L2036" s="26"/>
    </row>
    <row r="2037" spans="5:12" x14ac:dyDescent="0.2">
      <c r="E2037" s="26"/>
      <c r="F2037" t="s">
        <v>8219</v>
      </c>
      <c r="G2037" s="24">
        <v>480</v>
      </c>
      <c r="H2037" s="25">
        <f t="shared" si="165"/>
        <v>285.57482837528607</v>
      </c>
      <c r="I2037" s="20">
        <f t="shared" si="166"/>
        <v>81552.982601574098</v>
      </c>
      <c r="K2037" s="17">
        <f t="shared" si="167"/>
        <v>0.33823893105585423</v>
      </c>
      <c r="L2037" s="26"/>
    </row>
    <row r="2038" spans="5:12" x14ac:dyDescent="0.2">
      <c r="E2038" s="26"/>
      <c r="F2038" t="s">
        <v>8219</v>
      </c>
      <c r="G2038" s="24">
        <v>489</v>
      </c>
      <c r="H2038" s="25">
        <f t="shared" si="165"/>
        <v>294.57482837528607</v>
      </c>
      <c r="I2038" s="20">
        <f t="shared" si="166"/>
        <v>86774.329512329248</v>
      </c>
      <c r="K2038" s="17">
        <f t="shared" si="167"/>
        <v>0.34889866040532702</v>
      </c>
      <c r="L2038" s="26"/>
    </row>
    <row r="2039" spans="5:12" x14ac:dyDescent="0.2">
      <c r="E2039" s="26"/>
      <c r="F2039" t="s">
        <v>8219</v>
      </c>
      <c r="G2039" s="24">
        <v>493</v>
      </c>
      <c r="H2039" s="25">
        <f t="shared" si="165"/>
        <v>298.57482837528607</v>
      </c>
      <c r="I2039" s="20">
        <f t="shared" si="166"/>
        <v>89146.928139331532</v>
      </c>
      <c r="K2039" s="17">
        <f t="shared" si="167"/>
        <v>0.35363631789398159</v>
      </c>
      <c r="L2039" s="26"/>
    </row>
    <row r="2040" spans="5:12" x14ac:dyDescent="0.2">
      <c r="E2040" s="26"/>
      <c r="F2040" t="s">
        <v>8219</v>
      </c>
      <c r="G2040" s="24">
        <v>493</v>
      </c>
      <c r="H2040" s="25">
        <f t="shared" si="165"/>
        <v>298.57482837528607</v>
      </c>
      <c r="I2040" s="20">
        <f t="shared" si="166"/>
        <v>89146.928139331532</v>
      </c>
      <c r="K2040" s="17">
        <f t="shared" si="167"/>
        <v>0.35363631789398159</v>
      </c>
      <c r="L2040" s="26"/>
    </row>
    <row r="2041" spans="5:12" x14ac:dyDescent="0.2">
      <c r="E2041" s="26"/>
      <c r="F2041" t="s">
        <v>8219</v>
      </c>
      <c r="G2041" s="24">
        <v>498</v>
      </c>
      <c r="H2041" s="25">
        <f t="shared" si="165"/>
        <v>303.57482837528607</v>
      </c>
      <c r="I2041" s="20">
        <f t="shared" si="166"/>
        <v>92157.676423084398</v>
      </c>
      <c r="K2041" s="17">
        <f t="shared" si="167"/>
        <v>0.35955838975479981</v>
      </c>
      <c r="L2041" s="26"/>
    </row>
    <row r="2042" spans="5:12" x14ac:dyDescent="0.2">
      <c r="E2042" s="26"/>
      <c r="F2042" t="s">
        <v>8219</v>
      </c>
      <c r="G2042" s="24">
        <v>498</v>
      </c>
      <c r="H2042" s="25">
        <f t="shared" si="165"/>
        <v>303.57482837528607</v>
      </c>
      <c r="I2042" s="20">
        <f t="shared" si="166"/>
        <v>92157.676423084398</v>
      </c>
      <c r="K2042" s="17">
        <f t="shared" si="167"/>
        <v>0.35955838975479981</v>
      </c>
      <c r="L2042" s="26"/>
    </row>
    <row r="2043" spans="5:12" x14ac:dyDescent="0.2">
      <c r="E2043" s="26"/>
      <c r="F2043" t="s">
        <v>8219</v>
      </c>
      <c r="G2043" s="24">
        <v>499</v>
      </c>
      <c r="H2043" s="25">
        <f t="shared" si="165"/>
        <v>304.57482837528607</v>
      </c>
      <c r="I2043" s="20">
        <f t="shared" si="166"/>
        <v>92765.826079834966</v>
      </c>
      <c r="K2043" s="17">
        <f t="shared" si="167"/>
        <v>0.36074280412696347</v>
      </c>
      <c r="L2043" s="26"/>
    </row>
    <row r="2044" spans="5:12" x14ac:dyDescent="0.2">
      <c r="E2044" s="26"/>
      <c r="F2044" t="s">
        <v>8219</v>
      </c>
      <c r="G2044" s="24">
        <v>508</v>
      </c>
      <c r="H2044" s="25">
        <f t="shared" si="165"/>
        <v>313.57482837528607</v>
      </c>
      <c r="I2044" s="20">
        <f t="shared" si="166"/>
        <v>98329.172990590116</v>
      </c>
      <c r="K2044" s="17">
        <f t="shared" si="167"/>
        <v>0.3714025334764362</v>
      </c>
      <c r="L2044" s="26"/>
    </row>
    <row r="2045" spans="5:12" x14ac:dyDescent="0.2">
      <c r="E2045" s="26"/>
      <c r="F2045" t="s">
        <v>8219</v>
      </c>
      <c r="G2045" s="24">
        <v>508</v>
      </c>
      <c r="H2045" s="25">
        <f t="shared" si="165"/>
        <v>313.57482837528607</v>
      </c>
      <c r="I2045" s="20">
        <f t="shared" si="166"/>
        <v>98329.172990590116</v>
      </c>
      <c r="K2045" s="17">
        <f t="shared" si="167"/>
        <v>0.3714025334764362</v>
      </c>
      <c r="L2045" s="26"/>
    </row>
    <row r="2046" spans="5:12" x14ac:dyDescent="0.2">
      <c r="E2046" s="26"/>
      <c r="F2046" t="s">
        <v>8219</v>
      </c>
      <c r="G2046" s="24">
        <v>508</v>
      </c>
      <c r="H2046" s="25">
        <f t="shared" si="165"/>
        <v>313.57482837528607</v>
      </c>
      <c r="I2046" s="20">
        <f t="shared" si="166"/>
        <v>98329.172990590116</v>
      </c>
      <c r="K2046" s="17">
        <f t="shared" si="167"/>
        <v>0.3714025334764362</v>
      </c>
      <c r="L2046" s="26"/>
    </row>
    <row r="2047" spans="5:12" x14ac:dyDescent="0.2">
      <c r="E2047" s="26"/>
      <c r="F2047" t="s">
        <v>8219</v>
      </c>
      <c r="G2047" s="24">
        <v>510</v>
      </c>
      <c r="H2047" s="25">
        <f t="shared" si="165"/>
        <v>315.57482837528607</v>
      </c>
      <c r="I2047" s="20">
        <f t="shared" si="166"/>
        <v>99587.472304091265</v>
      </c>
      <c r="K2047" s="17">
        <f t="shared" si="167"/>
        <v>0.37377136222076351</v>
      </c>
      <c r="L2047" s="26"/>
    </row>
    <row r="2048" spans="5:12" x14ac:dyDescent="0.2">
      <c r="E2048" s="26"/>
      <c r="F2048" t="s">
        <v>8219</v>
      </c>
      <c r="G2048" s="24">
        <v>512</v>
      </c>
      <c r="H2048" s="25">
        <f t="shared" si="165"/>
        <v>317.57482837528607</v>
      </c>
      <c r="I2048" s="20">
        <f t="shared" si="166"/>
        <v>100853.7716175924</v>
      </c>
      <c r="K2048" s="17">
        <f t="shared" si="167"/>
        <v>0.37614019096509077</v>
      </c>
      <c r="L2048" s="26"/>
    </row>
    <row r="2049" spans="5:12" x14ac:dyDescent="0.2">
      <c r="E2049" s="26"/>
      <c r="F2049" t="s">
        <v>8219</v>
      </c>
      <c r="G2049" s="24">
        <v>514</v>
      </c>
      <c r="H2049" s="25">
        <f t="shared" si="165"/>
        <v>319.57482837528607</v>
      </c>
      <c r="I2049" s="20">
        <f t="shared" si="166"/>
        <v>102128.07093109355</v>
      </c>
      <c r="K2049" s="17">
        <f t="shared" si="167"/>
        <v>0.37850901970941808</v>
      </c>
      <c r="L2049" s="26"/>
    </row>
    <row r="2050" spans="5:12" x14ac:dyDescent="0.2">
      <c r="E2050" s="26"/>
      <c r="F2050" t="s">
        <v>8219</v>
      </c>
      <c r="G2050" s="24">
        <v>524</v>
      </c>
      <c r="H2050" s="25">
        <f t="shared" si="165"/>
        <v>329.57482837528607</v>
      </c>
      <c r="I2050" s="20">
        <f t="shared" si="166"/>
        <v>108619.56749859927</v>
      </c>
      <c r="K2050" s="17">
        <f t="shared" si="167"/>
        <v>0.39035316343105447</v>
      </c>
      <c r="L2050" s="26"/>
    </row>
    <row r="2051" spans="5:12" x14ac:dyDescent="0.2">
      <c r="E2051" s="26"/>
      <c r="F2051" t="s">
        <v>8219</v>
      </c>
      <c r="G2051" s="24">
        <v>531</v>
      </c>
      <c r="H2051" s="25">
        <f t="shared" ref="H2051:H2114" si="168">G2051-$B$3</f>
        <v>336.57482837528607</v>
      </c>
      <c r="I2051" s="20">
        <f t="shared" ref="I2051:I2114" si="169">POWER(H2051,2)</f>
        <v>113282.61509585328</v>
      </c>
      <c r="K2051" s="17">
        <f t="shared" ref="K2051:K2114" si="170">(G2051-$B$3)/$B$8</f>
        <v>0.39864406403620001</v>
      </c>
      <c r="L2051" s="26"/>
    </row>
    <row r="2052" spans="5:12" x14ac:dyDescent="0.2">
      <c r="E2052" s="26"/>
      <c r="F2052" t="s">
        <v>8219</v>
      </c>
      <c r="G2052" s="24">
        <v>537</v>
      </c>
      <c r="H2052" s="25">
        <f t="shared" si="168"/>
        <v>342.57482837528607</v>
      </c>
      <c r="I2052" s="20">
        <f t="shared" si="169"/>
        <v>117357.51303635672</v>
      </c>
      <c r="K2052" s="17">
        <f t="shared" si="170"/>
        <v>0.40575055026918183</v>
      </c>
      <c r="L2052" s="26"/>
    </row>
    <row r="2053" spans="5:12" x14ac:dyDescent="0.2">
      <c r="E2053" s="26"/>
      <c r="F2053" t="s">
        <v>8219</v>
      </c>
      <c r="G2053" s="24">
        <v>537</v>
      </c>
      <c r="H2053" s="25">
        <f t="shared" si="168"/>
        <v>342.57482837528607</v>
      </c>
      <c r="I2053" s="20">
        <f t="shared" si="169"/>
        <v>117357.51303635672</v>
      </c>
      <c r="K2053" s="17">
        <f t="shared" si="170"/>
        <v>0.40575055026918183</v>
      </c>
      <c r="L2053" s="26"/>
    </row>
    <row r="2054" spans="5:12" x14ac:dyDescent="0.2">
      <c r="E2054" s="26"/>
      <c r="F2054" t="s">
        <v>8219</v>
      </c>
      <c r="G2054" s="24">
        <v>539</v>
      </c>
      <c r="H2054" s="25">
        <f t="shared" si="168"/>
        <v>344.57482837528607</v>
      </c>
      <c r="I2054" s="20">
        <f t="shared" si="169"/>
        <v>118731.81234985785</v>
      </c>
      <c r="K2054" s="17">
        <f t="shared" si="170"/>
        <v>0.40811937901350914</v>
      </c>
      <c r="L2054" s="26"/>
    </row>
    <row r="2055" spans="5:12" x14ac:dyDescent="0.2">
      <c r="E2055" s="26"/>
      <c r="F2055" t="s">
        <v>8219</v>
      </c>
      <c r="G2055" s="24">
        <v>539</v>
      </c>
      <c r="H2055" s="25">
        <f t="shared" si="168"/>
        <v>344.57482837528607</v>
      </c>
      <c r="I2055" s="20">
        <f t="shared" si="169"/>
        <v>118731.81234985785</v>
      </c>
      <c r="K2055" s="17">
        <f t="shared" si="170"/>
        <v>0.40811937901350914</v>
      </c>
      <c r="L2055" s="26"/>
    </row>
    <row r="2056" spans="5:12" x14ac:dyDescent="0.2">
      <c r="E2056" s="26"/>
      <c r="F2056" t="s">
        <v>8219</v>
      </c>
      <c r="G2056" s="24">
        <v>541</v>
      </c>
      <c r="H2056" s="25">
        <f t="shared" si="168"/>
        <v>346.57482837528607</v>
      </c>
      <c r="I2056" s="20">
        <f t="shared" si="169"/>
        <v>120114.111663359</v>
      </c>
      <c r="K2056" s="17">
        <f t="shared" si="170"/>
        <v>0.4104882077578364</v>
      </c>
      <c r="L2056" s="26"/>
    </row>
    <row r="2057" spans="5:12" x14ac:dyDescent="0.2">
      <c r="E2057" s="26"/>
      <c r="F2057" t="s">
        <v>8219</v>
      </c>
      <c r="G2057" s="24">
        <v>549</v>
      </c>
      <c r="H2057" s="25">
        <f t="shared" si="168"/>
        <v>354.57482837528607</v>
      </c>
      <c r="I2057" s="20">
        <f t="shared" si="169"/>
        <v>125723.30891736358</v>
      </c>
      <c r="K2057" s="17">
        <f t="shared" si="170"/>
        <v>0.41996352273514553</v>
      </c>
      <c r="L2057" s="26"/>
    </row>
    <row r="2058" spans="5:12" x14ac:dyDescent="0.2">
      <c r="E2058" s="26"/>
      <c r="F2058" t="s">
        <v>8219</v>
      </c>
      <c r="G2058" s="24">
        <v>551</v>
      </c>
      <c r="H2058" s="25">
        <f t="shared" si="168"/>
        <v>356.57482837528607</v>
      </c>
      <c r="I2058" s="20">
        <f t="shared" si="169"/>
        <v>127145.60823086472</v>
      </c>
      <c r="K2058" s="17">
        <f t="shared" si="170"/>
        <v>0.42233235147947285</v>
      </c>
      <c r="L2058" s="26"/>
    </row>
    <row r="2059" spans="5:12" x14ac:dyDescent="0.2">
      <c r="E2059" s="26"/>
      <c r="F2059" t="s">
        <v>8219</v>
      </c>
      <c r="G2059" s="24">
        <v>554</v>
      </c>
      <c r="H2059" s="25">
        <f t="shared" si="168"/>
        <v>359.57482837528607</v>
      </c>
      <c r="I2059" s="20">
        <f t="shared" si="169"/>
        <v>129294.05720111643</v>
      </c>
      <c r="K2059" s="17">
        <f t="shared" si="170"/>
        <v>0.42588559459596376</v>
      </c>
      <c r="L2059" s="26"/>
    </row>
    <row r="2060" spans="5:12" x14ac:dyDescent="0.2">
      <c r="E2060" s="26"/>
      <c r="F2060" t="s">
        <v>8219</v>
      </c>
      <c r="G2060" s="24">
        <v>555</v>
      </c>
      <c r="H2060" s="25">
        <f t="shared" si="168"/>
        <v>360.57482837528607</v>
      </c>
      <c r="I2060" s="20">
        <f t="shared" si="169"/>
        <v>130014.206857867</v>
      </c>
      <c r="K2060" s="17">
        <f t="shared" si="170"/>
        <v>0.42707000896812741</v>
      </c>
      <c r="L2060" s="26"/>
    </row>
    <row r="2061" spans="5:12" x14ac:dyDescent="0.2">
      <c r="E2061" s="26"/>
      <c r="F2061" t="s">
        <v>8219</v>
      </c>
      <c r="G2061" s="24">
        <v>555</v>
      </c>
      <c r="H2061" s="25">
        <f t="shared" si="168"/>
        <v>360.57482837528607</v>
      </c>
      <c r="I2061" s="20">
        <f t="shared" si="169"/>
        <v>130014.206857867</v>
      </c>
      <c r="K2061" s="17">
        <f t="shared" si="170"/>
        <v>0.42707000896812741</v>
      </c>
      <c r="L2061" s="26"/>
    </row>
    <row r="2062" spans="5:12" x14ac:dyDescent="0.2">
      <c r="E2062" s="26"/>
      <c r="F2062" t="s">
        <v>8219</v>
      </c>
      <c r="G2062" s="24">
        <v>557</v>
      </c>
      <c r="H2062" s="25">
        <f t="shared" si="168"/>
        <v>362.57482837528607</v>
      </c>
      <c r="I2062" s="20">
        <f t="shared" si="169"/>
        <v>131460.50617136815</v>
      </c>
      <c r="K2062" s="17">
        <f t="shared" si="170"/>
        <v>0.42943883771245467</v>
      </c>
      <c r="L2062" s="26"/>
    </row>
    <row r="2063" spans="5:12" x14ac:dyDescent="0.2">
      <c r="E2063" s="26"/>
      <c r="F2063" t="s">
        <v>8219</v>
      </c>
      <c r="G2063" s="24">
        <v>558</v>
      </c>
      <c r="H2063" s="25">
        <f t="shared" si="168"/>
        <v>363.57482837528607</v>
      </c>
      <c r="I2063" s="20">
        <f t="shared" si="169"/>
        <v>132186.65582811873</v>
      </c>
      <c r="K2063" s="17">
        <f t="shared" si="170"/>
        <v>0.43062325208461832</v>
      </c>
      <c r="L2063" s="26"/>
    </row>
    <row r="2064" spans="5:12" x14ac:dyDescent="0.2">
      <c r="E2064" s="26"/>
      <c r="F2064" t="s">
        <v>8219</v>
      </c>
      <c r="G2064" s="24">
        <v>560</v>
      </c>
      <c r="H2064" s="25">
        <f t="shared" si="168"/>
        <v>365.57482837528607</v>
      </c>
      <c r="I2064" s="20">
        <f t="shared" si="169"/>
        <v>133644.95514161987</v>
      </c>
      <c r="K2064" s="17">
        <f t="shared" si="170"/>
        <v>0.43299208082894558</v>
      </c>
      <c r="L2064" s="26"/>
    </row>
    <row r="2065" spans="5:12" x14ac:dyDescent="0.2">
      <c r="E2065" s="26"/>
      <c r="F2065" t="s">
        <v>8219</v>
      </c>
      <c r="G2065" s="24">
        <v>562</v>
      </c>
      <c r="H2065" s="25">
        <f t="shared" si="168"/>
        <v>367.57482837528607</v>
      </c>
      <c r="I2065" s="20">
        <f t="shared" si="169"/>
        <v>135111.254455121</v>
      </c>
      <c r="K2065" s="17">
        <f t="shared" si="170"/>
        <v>0.43536090957327289</v>
      </c>
      <c r="L2065" s="26"/>
    </row>
    <row r="2066" spans="5:12" x14ac:dyDescent="0.2">
      <c r="E2066" s="26"/>
      <c r="F2066" t="s">
        <v>8219</v>
      </c>
      <c r="G2066" s="24">
        <v>563</v>
      </c>
      <c r="H2066" s="25">
        <f t="shared" si="168"/>
        <v>368.57482837528607</v>
      </c>
      <c r="I2066" s="20">
        <f t="shared" si="169"/>
        <v>135847.40411187158</v>
      </c>
      <c r="K2066" s="17">
        <f t="shared" si="170"/>
        <v>0.43654532394543655</v>
      </c>
      <c r="L2066" s="26"/>
    </row>
    <row r="2067" spans="5:12" x14ac:dyDescent="0.2">
      <c r="E2067" s="26"/>
      <c r="F2067" t="s">
        <v>8219</v>
      </c>
      <c r="G2067" s="24">
        <v>571</v>
      </c>
      <c r="H2067" s="25">
        <f t="shared" si="168"/>
        <v>376.57482837528607</v>
      </c>
      <c r="I2067" s="20">
        <f t="shared" si="169"/>
        <v>141808.60136587615</v>
      </c>
      <c r="K2067" s="17">
        <f t="shared" si="170"/>
        <v>0.44602063892274568</v>
      </c>
      <c r="L2067" s="26"/>
    </row>
    <row r="2068" spans="5:12" x14ac:dyDescent="0.2">
      <c r="E2068" s="26"/>
      <c r="F2068" t="s">
        <v>8219</v>
      </c>
      <c r="G2068" s="24">
        <v>574</v>
      </c>
      <c r="H2068" s="25">
        <f t="shared" si="168"/>
        <v>379.57482837528607</v>
      </c>
      <c r="I2068" s="20">
        <f t="shared" si="169"/>
        <v>144077.05033612787</v>
      </c>
      <c r="K2068" s="17">
        <f t="shared" si="170"/>
        <v>0.44957388203923659</v>
      </c>
      <c r="L2068" s="26"/>
    </row>
    <row r="2069" spans="5:12" x14ac:dyDescent="0.2">
      <c r="E2069" s="26"/>
      <c r="F2069" t="s">
        <v>8219</v>
      </c>
      <c r="G2069" s="24">
        <v>576</v>
      </c>
      <c r="H2069" s="25">
        <f t="shared" si="168"/>
        <v>381.57482837528607</v>
      </c>
      <c r="I2069" s="20">
        <f t="shared" si="169"/>
        <v>145599.34964962903</v>
      </c>
      <c r="K2069" s="17">
        <f t="shared" si="170"/>
        <v>0.45194271078356385</v>
      </c>
      <c r="L2069" s="26"/>
    </row>
    <row r="2070" spans="5:12" x14ac:dyDescent="0.2">
      <c r="E2070" s="26"/>
      <c r="F2070" t="s">
        <v>8219</v>
      </c>
      <c r="G2070" s="24">
        <v>577</v>
      </c>
      <c r="H2070" s="25">
        <f t="shared" si="168"/>
        <v>382.57482837528607</v>
      </c>
      <c r="I2070" s="20">
        <f t="shared" si="169"/>
        <v>146363.49930637958</v>
      </c>
      <c r="K2070" s="17">
        <f t="shared" si="170"/>
        <v>0.45312712515572751</v>
      </c>
      <c r="L2070" s="26"/>
    </row>
    <row r="2071" spans="5:12" x14ac:dyDescent="0.2">
      <c r="E2071" s="26"/>
      <c r="F2071" t="s">
        <v>8219</v>
      </c>
      <c r="G2071" s="24">
        <v>600</v>
      </c>
      <c r="H2071" s="25">
        <f t="shared" si="168"/>
        <v>405.57482837528607</v>
      </c>
      <c r="I2071" s="20">
        <f t="shared" si="169"/>
        <v>164490.94141164277</v>
      </c>
      <c r="K2071" s="17">
        <f t="shared" si="170"/>
        <v>0.48036865571549126</v>
      </c>
      <c r="L2071" s="26"/>
    </row>
    <row r="2072" spans="5:12" x14ac:dyDescent="0.2">
      <c r="E2072" s="26"/>
      <c r="F2072" t="s">
        <v>8219</v>
      </c>
      <c r="G2072" s="24">
        <v>607</v>
      </c>
      <c r="H2072" s="25">
        <f t="shared" si="168"/>
        <v>412.57482837528607</v>
      </c>
      <c r="I2072" s="20">
        <f t="shared" si="169"/>
        <v>170217.98900889675</v>
      </c>
      <c r="K2072" s="17">
        <f t="shared" si="170"/>
        <v>0.48865955632063679</v>
      </c>
      <c r="L2072" s="26"/>
    </row>
    <row r="2073" spans="5:12" x14ac:dyDescent="0.2">
      <c r="E2073" s="26"/>
      <c r="F2073" t="s">
        <v>8219</v>
      </c>
      <c r="G2073" s="24">
        <v>613</v>
      </c>
      <c r="H2073" s="25">
        <f t="shared" si="168"/>
        <v>418.57482837528607</v>
      </c>
      <c r="I2073" s="20">
        <f t="shared" si="169"/>
        <v>175204.88694940018</v>
      </c>
      <c r="K2073" s="17">
        <f t="shared" si="170"/>
        <v>0.49576604255361861</v>
      </c>
      <c r="L2073" s="26"/>
    </row>
    <row r="2074" spans="5:12" x14ac:dyDescent="0.2">
      <c r="E2074" s="26"/>
      <c r="F2074" t="s">
        <v>8219</v>
      </c>
      <c r="G2074" s="24">
        <v>614</v>
      </c>
      <c r="H2074" s="25">
        <f t="shared" si="168"/>
        <v>419.57482837528607</v>
      </c>
      <c r="I2074" s="20">
        <f t="shared" si="169"/>
        <v>176043.03660615077</v>
      </c>
      <c r="K2074" s="17">
        <f t="shared" si="170"/>
        <v>0.49695045692578227</v>
      </c>
      <c r="L2074" s="26"/>
    </row>
    <row r="2075" spans="5:12" x14ac:dyDescent="0.2">
      <c r="E2075" s="26"/>
      <c r="F2075" t="s">
        <v>8219</v>
      </c>
      <c r="G2075" s="24">
        <v>615</v>
      </c>
      <c r="H2075" s="25">
        <f t="shared" si="168"/>
        <v>420.57482837528607</v>
      </c>
      <c r="I2075" s="20">
        <f t="shared" si="169"/>
        <v>176883.18626290135</v>
      </c>
      <c r="K2075" s="17">
        <f t="shared" si="170"/>
        <v>0.49813487129794592</v>
      </c>
      <c r="L2075" s="26"/>
    </row>
    <row r="2076" spans="5:12" x14ac:dyDescent="0.2">
      <c r="E2076" s="26"/>
      <c r="F2076" t="s">
        <v>8219</v>
      </c>
      <c r="G2076" s="24">
        <v>621</v>
      </c>
      <c r="H2076" s="25">
        <f t="shared" si="168"/>
        <v>426.57482837528607</v>
      </c>
      <c r="I2076" s="20">
        <f t="shared" si="169"/>
        <v>181966.08420340478</v>
      </c>
      <c r="K2076" s="17">
        <f t="shared" si="170"/>
        <v>0.5052413575309278</v>
      </c>
      <c r="L2076" s="26"/>
    </row>
    <row r="2077" spans="5:12" x14ac:dyDescent="0.2">
      <c r="E2077" s="26"/>
      <c r="F2077" t="s">
        <v>8219</v>
      </c>
      <c r="G2077" s="24">
        <v>623</v>
      </c>
      <c r="H2077" s="25">
        <f t="shared" si="168"/>
        <v>428.57482837528607</v>
      </c>
      <c r="I2077" s="20">
        <f t="shared" si="169"/>
        <v>183676.38351690592</v>
      </c>
      <c r="K2077" s="17">
        <f t="shared" si="170"/>
        <v>0.507610186275255</v>
      </c>
      <c r="L2077" s="26"/>
    </row>
    <row r="2078" spans="5:12" x14ac:dyDescent="0.2">
      <c r="E2078" s="26"/>
      <c r="F2078" t="s">
        <v>8219</v>
      </c>
      <c r="G2078" s="24">
        <v>625</v>
      </c>
      <c r="H2078" s="25">
        <f t="shared" si="168"/>
        <v>430.57482837528607</v>
      </c>
      <c r="I2078" s="20">
        <f t="shared" si="169"/>
        <v>185394.68283040705</v>
      </c>
      <c r="K2078" s="17">
        <f t="shared" si="170"/>
        <v>0.50997901501958232</v>
      </c>
      <c r="L2078" s="26"/>
    </row>
    <row r="2079" spans="5:12" x14ac:dyDescent="0.2">
      <c r="E2079" s="26"/>
      <c r="F2079" t="s">
        <v>8219</v>
      </c>
      <c r="G2079" s="24">
        <v>635</v>
      </c>
      <c r="H2079" s="25">
        <f t="shared" si="168"/>
        <v>440.57482837528607</v>
      </c>
      <c r="I2079" s="20">
        <f t="shared" si="169"/>
        <v>194106.17939791278</v>
      </c>
      <c r="K2079" s="17">
        <f t="shared" si="170"/>
        <v>0.52182315874121876</v>
      </c>
      <c r="L2079" s="26"/>
    </row>
    <row r="2080" spans="5:12" x14ac:dyDescent="0.2">
      <c r="E2080" s="26"/>
      <c r="F2080" t="s">
        <v>8219</v>
      </c>
      <c r="G2080" s="24">
        <v>644</v>
      </c>
      <c r="H2080" s="25">
        <f t="shared" si="168"/>
        <v>449.57482837528607</v>
      </c>
      <c r="I2080" s="20">
        <f t="shared" si="169"/>
        <v>202117.52630866793</v>
      </c>
      <c r="K2080" s="17">
        <f t="shared" si="170"/>
        <v>0.53248288809069155</v>
      </c>
      <c r="L2080" s="26"/>
    </row>
    <row r="2081" spans="5:12" x14ac:dyDescent="0.2">
      <c r="E2081" s="26"/>
      <c r="F2081" t="s">
        <v>8219</v>
      </c>
      <c r="G2081" s="24">
        <v>651</v>
      </c>
      <c r="H2081" s="25">
        <f t="shared" si="168"/>
        <v>456.57482837528607</v>
      </c>
      <c r="I2081" s="20">
        <f t="shared" si="169"/>
        <v>208460.57390592192</v>
      </c>
      <c r="K2081" s="17">
        <f t="shared" si="170"/>
        <v>0.54077378869583703</v>
      </c>
      <c r="L2081" s="26"/>
    </row>
    <row r="2082" spans="5:12" x14ac:dyDescent="0.2">
      <c r="E2082" s="26"/>
      <c r="F2082" t="s">
        <v>8219</v>
      </c>
      <c r="G2082" s="24">
        <v>660</v>
      </c>
      <c r="H2082" s="25">
        <f t="shared" si="168"/>
        <v>465.57482837528607</v>
      </c>
      <c r="I2082" s="20">
        <f t="shared" si="169"/>
        <v>216759.92081667707</v>
      </c>
      <c r="K2082" s="17">
        <f t="shared" si="170"/>
        <v>0.55143351804530982</v>
      </c>
      <c r="L2082" s="26"/>
    </row>
    <row r="2083" spans="5:12" x14ac:dyDescent="0.2">
      <c r="E2083" s="26"/>
      <c r="F2083" t="s">
        <v>8219</v>
      </c>
      <c r="G2083" s="24">
        <v>665</v>
      </c>
      <c r="H2083" s="25">
        <f t="shared" si="168"/>
        <v>470.57482837528607</v>
      </c>
      <c r="I2083" s="20">
        <f t="shared" si="169"/>
        <v>221440.66910042995</v>
      </c>
      <c r="K2083" s="17">
        <f t="shared" si="170"/>
        <v>0.55735558990612799</v>
      </c>
      <c r="L2083" s="26"/>
    </row>
    <row r="2084" spans="5:12" x14ac:dyDescent="0.2">
      <c r="E2084" s="26"/>
      <c r="F2084" t="s">
        <v>8219</v>
      </c>
      <c r="G2084" s="24">
        <v>666</v>
      </c>
      <c r="H2084" s="25">
        <f t="shared" si="168"/>
        <v>471.57482837528607</v>
      </c>
      <c r="I2084" s="20">
        <f t="shared" si="169"/>
        <v>222382.8187571805</v>
      </c>
      <c r="K2084" s="17">
        <f t="shared" si="170"/>
        <v>0.55854000427829165</v>
      </c>
      <c r="L2084" s="26"/>
    </row>
    <row r="2085" spans="5:12" x14ac:dyDescent="0.2">
      <c r="E2085" s="26"/>
      <c r="F2085" t="s">
        <v>8219</v>
      </c>
      <c r="G2085" s="24">
        <v>670</v>
      </c>
      <c r="H2085" s="25">
        <f t="shared" si="168"/>
        <v>475.57482837528607</v>
      </c>
      <c r="I2085" s="20">
        <f t="shared" si="169"/>
        <v>226171.4173841828</v>
      </c>
      <c r="K2085" s="17">
        <f t="shared" si="170"/>
        <v>0.56327766176694627</v>
      </c>
      <c r="L2085" s="26"/>
    </row>
    <row r="2086" spans="5:12" x14ac:dyDescent="0.2">
      <c r="E2086" s="26"/>
      <c r="F2086" t="s">
        <v>8219</v>
      </c>
      <c r="G2086" s="24">
        <v>676</v>
      </c>
      <c r="H2086" s="25">
        <f t="shared" si="168"/>
        <v>481.57482837528607</v>
      </c>
      <c r="I2086" s="20">
        <f t="shared" si="169"/>
        <v>231914.31532468623</v>
      </c>
      <c r="K2086" s="17">
        <f t="shared" si="170"/>
        <v>0.57038414799992809</v>
      </c>
      <c r="L2086" s="26"/>
    </row>
    <row r="2087" spans="5:12" x14ac:dyDescent="0.2">
      <c r="E2087" s="26"/>
      <c r="F2087" t="s">
        <v>8219</v>
      </c>
      <c r="G2087" s="24">
        <v>680</v>
      </c>
      <c r="H2087" s="25">
        <f t="shared" si="168"/>
        <v>485.57482837528607</v>
      </c>
      <c r="I2087" s="20">
        <f t="shared" si="169"/>
        <v>235782.91395168853</v>
      </c>
      <c r="K2087" s="17">
        <f t="shared" si="170"/>
        <v>0.5751218054885826</v>
      </c>
      <c r="L2087" s="26"/>
    </row>
    <row r="2088" spans="5:12" x14ac:dyDescent="0.2">
      <c r="E2088" s="26"/>
      <c r="F2088" t="s">
        <v>8219</v>
      </c>
      <c r="G2088" s="24">
        <v>680</v>
      </c>
      <c r="H2088" s="25">
        <f t="shared" si="168"/>
        <v>485.57482837528607</v>
      </c>
      <c r="I2088" s="20">
        <f t="shared" si="169"/>
        <v>235782.91395168853</v>
      </c>
      <c r="K2088" s="17">
        <f t="shared" si="170"/>
        <v>0.5751218054885826</v>
      </c>
      <c r="L2088" s="26"/>
    </row>
    <row r="2089" spans="5:12" x14ac:dyDescent="0.2">
      <c r="E2089" s="26"/>
      <c r="F2089" t="s">
        <v>8219</v>
      </c>
      <c r="G2089" s="24">
        <v>682</v>
      </c>
      <c r="H2089" s="25">
        <f t="shared" si="168"/>
        <v>487.57482837528607</v>
      </c>
      <c r="I2089" s="20">
        <f t="shared" si="169"/>
        <v>237729.21326518967</v>
      </c>
      <c r="K2089" s="17">
        <f t="shared" si="170"/>
        <v>0.57749063423290992</v>
      </c>
      <c r="L2089" s="26"/>
    </row>
    <row r="2090" spans="5:12" x14ac:dyDescent="0.2">
      <c r="E2090" s="26"/>
      <c r="F2090" t="s">
        <v>8219</v>
      </c>
      <c r="G2090" s="24">
        <v>682</v>
      </c>
      <c r="H2090" s="25">
        <f t="shared" si="168"/>
        <v>487.57482837528607</v>
      </c>
      <c r="I2090" s="20">
        <f t="shared" si="169"/>
        <v>237729.21326518967</v>
      </c>
      <c r="K2090" s="17">
        <f t="shared" si="170"/>
        <v>0.57749063423290992</v>
      </c>
      <c r="L2090" s="26"/>
    </row>
    <row r="2091" spans="5:12" x14ac:dyDescent="0.2">
      <c r="E2091" s="26"/>
      <c r="F2091" t="s">
        <v>8219</v>
      </c>
      <c r="G2091" s="24">
        <v>688</v>
      </c>
      <c r="H2091" s="25">
        <f t="shared" si="168"/>
        <v>493.57482837528607</v>
      </c>
      <c r="I2091" s="20">
        <f t="shared" si="169"/>
        <v>243616.1112056931</v>
      </c>
      <c r="K2091" s="17">
        <f t="shared" si="170"/>
        <v>0.58459712046589174</v>
      </c>
      <c r="L2091" s="26"/>
    </row>
    <row r="2092" spans="5:12" x14ac:dyDescent="0.2">
      <c r="E2092" s="26"/>
      <c r="F2092" t="s">
        <v>8219</v>
      </c>
      <c r="G2092" s="24">
        <v>701</v>
      </c>
      <c r="H2092" s="25">
        <f t="shared" si="168"/>
        <v>506.57482837528607</v>
      </c>
      <c r="I2092" s="20">
        <f t="shared" si="169"/>
        <v>256618.05674345055</v>
      </c>
      <c r="K2092" s="17">
        <f t="shared" si="170"/>
        <v>0.59999450730401915</v>
      </c>
      <c r="L2092" s="26"/>
    </row>
    <row r="2093" spans="5:12" x14ac:dyDescent="0.2">
      <c r="E2093" s="26"/>
      <c r="F2093" t="s">
        <v>8219</v>
      </c>
      <c r="G2093" s="24">
        <v>707</v>
      </c>
      <c r="H2093" s="25">
        <f t="shared" si="168"/>
        <v>512.57482837528607</v>
      </c>
      <c r="I2093" s="20">
        <f t="shared" si="169"/>
        <v>262732.95468395395</v>
      </c>
      <c r="K2093" s="17">
        <f t="shared" si="170"/>
        <v>0.60710099353700098</v>
      </c>
      <c r="L2093" s="26"/>
    </row>
    <row r="2094" spans="5:12" x14ac:dyDescent="0.2">
      <c r="E2094" s="26"/>
      <c r="F2094" t="s">
        <v>8219</v>
      </c>
      <c r="G2094" s="24">
        <v>711</v>
      </c>
      <c r="H2094" s="25">
        <f t="shared" si="168"/>
        <v>516.57482837528607</v>
      </c>
      <c r="I2094" s="20">
        <f t="shared" si="169"/>
        <v>266849.55331095628</v>
      </c>
      <c r="K2094" s="17">
        <f t="shared" si="170"/>
        <v>0.61183865102565549</v>
      </c>
      <c r="L2094" s="26"/>
    </row>
    <row r="2095" spans="5:12" x14ac:dyDescent="0.2">
      <c r="E2095" s="26"/>
      <c r="F2095" t="s">
        <v>8219</v>
      </c>
      <c r="G2095" s="24">
        <v>714</v>
      </c>
      <c r="H2095" s="25">
        <f t="shared" si="168"/>
        <v>519.57482837528607</v>
      </c>
      <c r="I2095" s="20">
        <f t="shared" si="169"/>
        <v>269958.002281208</v>
      </c>
      <c r="K2095" s="17">
        <f t="shared" si="170"/>
        <v>0.61539189414214646</v>
      </c>
      <c r="L2095" s="26"/>
    </row>
    <row r="2096" spans="5:12" x14ac:dyDescent="0.2">
      <c r="E2096" s="26"/>
      <c r="F2096" t="s">
        <v>8219</v>
      </c>
      <c r="G2096" s="24">
        <v>721</v>
      </c>
      <c r="H2096" s="25">
        <f t="shared" si="168"/>
        <v>526.57482837528607</v>
      </c>
      <c r="I2096" s="20">
        <f t="shared" si="169"/>
        <v>277281.04987846198</v>
      </c>
      <c r="K2096" s="17">
        <f t="shared" si="170"/>
        <v>0.62368279474729194</v>
      </c>
      <c r="L2096" s="26"/>
    </row>
    <row r="2097" spans="5:12" x14ac:dyDescent="0.2">
      <c r="E2097" s="26"/>
      <c r="F2097" t="s">
        <v>8219</v>
      </c>
      <c r="G2097" s="24">
        <v>729</v>
      </c>
      <c r="H2097" s="25">
        <f t="shared" si="168"/>
        <v>534.57482837528607</v>
      </c>
      <c r="I2097" s="20">
        <f t="shared" si="169"/>
        <v>285770.24713246658</v>
      </c>
      <c r="K2097" s="17">
        <f t="shared" si="170"/>
        <v>0.63315810972460107</v>
      </c>
      <c r="L2097" s="26"/>
    </row>
    <row r="2098" spans="5:12" x14ac:dyDescent="0.2">
      <c r="E2098" s="26"/>
      <c r="F2098" t="s">
        <v>8219</v>
      </c>
      <c r="G2098" s="24">
        <v>736</v>
      </c>
      <c r="H2098" s="25">
        <f t="shared" si="168"/>
        <v>541.57482837528607</v>
      </c>
      <c r="I2098" s="20">
        <f t="shared" si="169"/>
        <v>293303.29472972057</v>
      </c>
      <c r="K2098" s="17">
        <f t="shared" si="170"/>
        <v>0.64144901032974655</v>
      </c>
      <c r="L2098" s="26"/>
    </row>
    <row r="2099" spans="5:12" x14ac:dyDescent="0.2">
      <c r="E2099" s="26"/>
      <c r="F2099" t="s">
        <v>8219</v>
      </c>
      <c r="G2099" s="24">
        <v>740</v>
      </c>
      <c r="H2099" s="25">
        <f t="shared" si="168"/>
        <v>545.57482837528607</v>
      </c>
      <c r="I2099" s="20">
        <f t="shared" si="169"/>
        <v>297651.89335672284</v>
      </c>
      <c r="K2099" s="17">
        <f t="shared" si="170"/>
        <v>0.64618666781840117</v>
      </c>
      <c r="L2099" s="26"/>
    </row>
    <row r="2100" spans="5:12" x14ac:dyDescent="0.2">
      <c r="E2100" s="26"/>
      <c r="F2100" t="s">
        <v>8219</v>
      </c>
      <c r="G2100" s="24">
        <v>742</v>
      </c>
      <c r="H2100" s="25">
        <f t="shared" si="168"/>
        <v>547.57482837528607</v>
      </c>
      <c r="I2100" s="20">
        <f t="shared" si="169"/>
        <v>299838.192670224</v>
      </c>
      <c r="K2100" s="17">
        <f t="shared" si="170"/>
        <v>0.64855549656272848</v>
      </c>
      <c r="L2100" s="26"/>
    </row>
    <row r="2101" spans="5:12" x14ac:dyDescent="0.2">
      <c r="E2101" s="26"/>
      <c r="F2101" t="s">
        <v>8219</v>
      </c>
      <c r="G2101" s="24">
        <v>760</v>
      </c>
      <c r="H2101" s="25">
        <f t="shared" si="168"/>
        <v>565.57482837528607</v>
      </c>
      <c r="I2101" s="20">
        <f t="shared" si="169"/>
        <v>319874.8864917343</v>
      </c>
      <c r="K2101" s="17">
        <f t="shared" si="170"/>
        <v>0.66987495526167395</v>
      </c>
      <c r="L2101" s="26"/>
    </row>
    <row r="2102" spans="5:12" x14ac:dyDescent="0.2">
      <c r="E2102" s="26"/>
      <c r="F2102" t="s">
        <v>8219</v>
      </c>
      <c r="G2102" s="24">
        <v>813</v>
      </c>
      <c r="H2102" s="25">
        <f t="shared" si="168"/>
        <v>618.57482837528607</v>
      </c>
      <c r="I2102" s="20">
        <f t="shared" si="169"/>
        <v>382634.81829951465</v>
      </c>
      <c r="K2102" s="17">
        <f t="shared" si="170"/>
        <v>0.73264891698634704</v>
      </c>
      <c r="L2102" s="26"/>
    </row>
    <row r="2103" spans="5:12" x14ac:dyDescent="0.2">
      <c r="E2103" s="26"/>
      <c r="F2103" t="s">
        <v>8219</v>
      </c>
      <c r="G2103" s="24">
        <v>821</v>
      </c>
      <c r="H2103" s="25">
        <f t="shared" si="168"/>
        <v>626.57482837528607</v>
      </c>
      <c r="I2103" s="20">
        <f t="shared" si="169"/>
        <v>392596.01555351919</v>
      </c>
      <c r="K2103" s="17">
        <f t="shared" si="170"/>
        <v>0.74212423196365618</v>
      </c>
      <c r="L2103" s="26"/>
    </row>
    <row r="2104" spans="5:12" x14ac:dyDescent="0.2">
      <c r="E2104" s="26"/>
      <c r="F2104" t="s">
        <v>8219</v>
      </c>
      <c r="G2104" s="24">
        <v>827</v>
      </c>
      <c r="H2104" s="25">
        <f t="shared" si="168"/>
        <v>632.57482837528607</v>
      </c>
      <c r="I2104" s="20">
        <f t="shared" si="169"/>
        <v>400150.91349402262</v>
      </c>
      <c r="K2104" s="17">
        <f t="shared" si="170"/>
        <v>0.749230718196638</v>
      </c>
      <c r="L2104" s="26"/>
    </row>
    <row r="2105" spans="5:12" x14ac:dyDescent="0.2">
      <c r="E2105" s="26"/>
      <c r="F2105" t="s">
        <v>8219</v>
      </c>
      <c r="G2105" s="24">
        <v>834</v>
      </c>
      <c r="H2105" s="25">
        <f t="shared" si="168"/>
        <v>639.57482837528607</v>
      </c>
      <c r="I2105" s="20">
        <f t="shared" si="169"/>
        <v>409055.96109127667</v>
      </c>
      <c r="K2105" s="17">
        <f t="shared" si="170"/>
        <v>0.75752161880178348</v>
      </c>
      <c r="L2105" s="26"/>
    </row>
    <row r="2106" spans="5:12" x14ac:dyDescent="0.2">
      <c r="E2106" s="26"/>
      <c r="F2106" t="s">
        <v>8219</v>
      </c>
      <c r="G2106" s="24">
        <v>848</v>
      </c>
      <c r="H2106" s="25">
        <f t="shared" si="168"/>
        <v>653.57482837528607</v>
      </c>
      <c r="I2106" s="20">
        <f t="shared" si="169"/>
        <v>427160.05628578464</v>
      </c>
      <c r="K2106" s="17">
        <f t="shared" si="170"/>
        <v>0.77410342001207444</v>
      </c>
      <c r="L2106" s="26"/>
    </row>
    <row r="2107" spans="5:12" x14ac:dyDescent="0.2">
      <c r="E2107" s="26"/>
      <c r="F2107" t="s">
        <v>8219</v>
      </c>
      <c r="G2107" s="24">
        <v>859</v>
      </c>
      <c r="H2107" s="25">
        <f t="shared" si="168"/>
        <v>664.57482837528607</v>
      </c>
      <c r="I2107" s="20">
        <f t="shared" si="169"/>
        <v>441659.70251004095</v>
      </c>
      <c r="K2107" s="17">
        <f t="shared" si="170"/>
        <v>0.78713197810587454</v>
      </c>
      <c r="L2107" s="26"/>
    </row>
    <row r="2108" spans="5:12" x14ac:dyDescent="0.2">
      <c r="E2108" s="26"/>
      <c r="F2108" t="s">
        <v>8219</v>
      </c>
      <c r="G2108" s="24">
        <v>874</v>
      </c>
      <c r="H2108" s="25">
        <f t="shared" si="168"/>
        <v>679.57482837528607</v>
      </c>
      <c r="I2108" s="20">
        <f t="shared" si="169"/>
        <v>461821.94736129954</v>
      </c>
      <c r="K2108" s="17">
        <f t="shared" si="170"/>
        <v>0.80489819368832916</v>
      </c>
      <c r="L2108" s="26"/>
    </row>
    <row r="2109" spans="5:12" x14ac:dyDescent="0.2">
      <c r="E2109" s="26"/>
      <c r="F2109" t="s">
        <v>8219</v>
      </c>
      <c r="G2109" s="24">
        <v>878</v>
      </c>
      <c r="H2109" s="25">
        <f t="shared" si="168"/>
        <v>683.57482837528607</v>
      </c>
      <c r="I2109" s="20">
        <f t="shared" si="169"/>
        <v>467274.5459883018</v>
      </c>
      <c r="K2109" s="17">
        <f t="shared" si="170"/>
        <v>0.80963585117698378</v>
      </c>
      <c r="L2109" s="26"/>
    </row>
    <row r="2110" spans="5:12" x14ac:dyDescent="0.2">
      <c r="E2110" s="26"/>
      <c r="F2110" t="s">
        <v>8219</v>
      </c>
      <c r="G2110" s="24">
        <v>885</v>
      </c>
      <c r="H2110" s="25">
        <f t="shared" si="168"/>
        <v>690.57482837528607</v>
      </c>
      <c r="I2110" s="20">
        <f t="shared" si="169"/>
        <v>476893.59358555579</v>
      </c>
      <c r="K2110" s="17">
        <f t="shared" si="170"/>
        <v>0.81792675178212926</v>
      </c>
      <c r="L2110" s="26"/>
    </row>
    <row r="2111" spans="5:12" x14ac:dyDescent="0.2">
      <c r="E2111" s="26"/>
      <c r="F2111" t="s">
        <v>8219</v>
      </c>
      <c r="G2111" s="24">
        <v>897</v>
      </c>
      <c r="H2111" s="25">
        <f t="shared" si="168"/>
        <v>702.57482837528607</v>
      </c>
      <c r="I2111" s="20">
        <f t="shared" si="169"/>
        <v>493611.38946656266</v>
      </c>
      <c r="K2111" s="17">
        <f t="shared" si="170"/>
        <v>0.8321397242480929</v>
      </c>
      <c r="L2111" s="26"/>
    </row>
    <row r="2112" spans="5:12" x14ac:dyDescent="0.2">
      <c r="E2112" s="26"/>
      <c r="F2112" t="s">
        <v>8219</v>
      </c>
      <c r="G2112" s="24">
        <v>902</v>
      </c>
      <c r="H2112" s="25">
        <f t="shared" si="168"/>
        <v>707.57482837528607</v>
      </c>
      <c r="I2112" s="20">
        <f t="shared" si="169"/>
        <v>500662.13775031554</v>
      </c>
      <c r="K2112" s="17">
        <f t="shared" si="170"/>
        <v>0.83806179610891118</v>
      </c>
      <c r="L2112" s="26"/>
    </row>
    <row r="2113" spans="5:12" x14ac:dyDescent="0.2">
      <c r="E2113" s="26"/>
      <c r="F2113" t="s">
        <v>8219</v>
      </c>
      <c r="G2113" s="24">
        <v>916</v>
      </c>
      <c r="H2113" s="25">
        <f t="shared" si="168"/>
        <v>721.57482837528607</v>
      </c>
      <c r="I2113" s="20">
        <f t="shared" si="169"/>
        <v>520670.23294482357</v>
      </c>
      <c r="K2113" s="17">
        <f t="shared" si="170"/>
        <v>0.85464359731920214</v>
      </c>
      <c r="L2113" s="26"/>
    </row>
    <row r="2114" spans="5:12" x14ac:dyDescent="0.2">
      <c r="E2114" s="26"/>
      <c r="F2114" t="s">
        <v>8219</v>
      </c>
      <c r="G2114" s="24">
        <v>930</v>
      </c>
      <c r="H2114" s="25">
        <f t="shared" si="168"/>
        <v>735.57482837528607</v>
      </c>
      <c r="I2114" s="20">
        <f t="shared" si="169"/>
        <v>541070.32813933154</v>
      </c>
      <c r="K2114" s="17">
        <f t="shared" si="170"/>
        <v>0.8712253985294931</v>
      </c>
      <c r="L2114" s="26"/>
    </row>
    <row r="2115" spans="5:12" x14ac:dyDescent="0.2">
      <c r="E2115" s="26"/>
      <c r="F2115" t="s">
        <v>8219</v>
      </c>
      <c r="G2115" s="24">
        <v>942</v>
      </c>
      <c r="H2115" s="25">
        <f t="shared" ref="H2115:H2178" si="171">G2115-$B$3</f>
        <v>747.57482837528607</v>
      </c>
      <c r="I2115" s="20">
        <f t="shared" ref="I2115:I2178" si="172">POWER(H2115,2)</f>
        <v>558868.12402033841</v>
      </c>
      <c r="K2115" s="17">
        <f t="shared" ref="K2115:K2178" si="173">(G2115-$B$3)/$B$8</f>
        <v>0.88543837099545686</v>
      </c>
      <c r="L2115" s="26"/>
    </row>
    <row r="2116" spans="5:12" x14ac:dyDescent="0.2">
      <c r="E2116" s="26"/>
      <c r="F2116" t="s">
        <v>8219</v>
      </c>
      <c r="G2116" s="24">
        <v>943</v>
      </c>
      <c r="H2116" s="25">
        <f t="shared" si="171"/>
        <v>748.57482837528607</v>
      </c>
      <c r="I2116" s="20">
        <f t="shared" si="172"/>
        <v>560364.27367708902</v>
      </c>
      <c r="K2116" s="17">
        <f t="shared" si="173"/>
        <v>0.88662278536762051</v>
      </c>
      <c r="L2116" s="26"/>
    </row>
    <row r="2117" spans="5:12" x14ac:dyDescent="0.2">
      <c r="E2117" s="26"/>
      <c r="F2117" t="s">
        <v>8219</v>
      </c>
      <c r="G2117" s="24">
        <v>944</v>
      </c>
      <c r="H2117" s="25">
        <f t="shared" si="171"/>
        <v>749.57482837528607</v>
      </c>
      <c r="I2117" s="20">
        <f t="shared" si="172"/>
        <v>561862.42333383963</v>
      </c>
      <c r="K2117" s="17">
        <f t="shared" si="173"/>
        <v>0.88780719973978406</v>
      </c>
      <c r="L2117" s="26"/>
    </row>
    <row r="2118" spans="5:12" x14ac:dyDescent="0.2">
      <c r="E2118" s="26"/>
      <c r="F2118" t="s">
        <v>8219</v>
      </c>
      <c r="G2118" s="24">
        <v>951</v>
      </c>
      <c r="H2118" s="25">
        <f t="shared" si="171"/>
        <v>756.57482837528607</v>
      </c>
      <c r="I2118" s="20">
        <f t="shared" si="172"/>
        <v>572405.47093109356</v>
      </c>
      <c r="K2118" s="17">
        <f t="shared" si="173"/>
        <v>0.89609810034492965</v>
      </c>
      <c r="L2118" s="26"/>
    </row>
    <row r="2119" spans="5:12" x14ac:dyDescent="0.2">
      <c r="E2119" s="26"/>
      <c r="F2119" t="s">
        <v>8219</v>
      </c>
      <c r="G2119" s="24">
        <v>963</v>
      </c>
      <c r="H2119" s="25">
        <f t="shared" si="171"/>
        <v>768.57482837528607</v>
      </c>
      <c r="I2119" s="20">
        <f t="shared" si="172"/>
        <v>590707.26681210042</v>
      </c>
      <c r="K2119" s="17">
        <f t="shared" si="173"/>
        <v>0.9103110728108933</v>
      </c>
      <c r="L2119" s="26"/>
    </row>
    <row r="2120" spans="5:12" x14ac:dyDescent="0.2">
      <c r="E2120" s="26"/>
      <c r="F2120" t="s">
        <v>8219</v>
      </c>
      <c r="G2120" s="24">
        <v>964</v>
      </c>
      <c r="H2120" s="25">
        <f t="shared" si="171"/>
        <v>769.57482837528607</v>
      </c>
      <c r="I2120" s="20">
        <f t="shared" si="172"/>
        <v>592245.41646885104</v>
      </c>
      <c r="K2120" s="17">
        <f t="shared" si="173"/>
        <v>0.91149548718305695</v>
      </c>
      <c r="L2120" s="26"/>
    </row>
    <row r="2121" spans="5:12" x14ac:dyDescent="0.2">
      <c r="E2121" s="26"/>
      <c r="F2121" t="s">
        <v>8219</v>
      </c>
      <c r="G2121" s="24">
        <v>971</v>
      </c>
      <c r="H2121" s="25">
        <f t="shared" si="171"/>
        <v>776.57482837528607</v>
      </c>
      <c r="I2121" s="20">
        <f t="shared" si="172"/>
        <v>603068.46406610496</v>
      </c>
      <c r="K2121" s="17">
        <f t="shared" si="173"/>
        <v>0.91978638778820243</v>
      </c>
      <c r="L2121" s="26"/>
    </row>
    <row r="2122" spans="5:12" x14ac:dyDescent="0.2">
      <c r="E2122" s="26"/>
      <c r="F2122" t="s">
        <v>8219</v>
      </c>
      <c r="G2122" s="24">
        <v>983</v>
      </c>
      <c r="H2122" s="25">
        <f t="shared" si="171"/>
        <v>788.57482837528607</v>
      </c>
      <c r="I2122" s="20">
        <f t="shared" si="172"/>
        <v>621850.25994711183</v>
      </c>
      <c r="K2122" s="17">
        <f t="shared" si="173"/>
        <v>0.93399936025416619</v>
      </c>
      <c r="L2122" s="26"/>
    </row>
    <row r="2123" spans="5:12" x14ac:dyDescent="0.2">
      <c r="E2123" s="26"/>
      <c r="F2123" t="s">
        <v>8219</v>
      </c>
      <c r="G2123" s="24">
        <v>988</v>
      </c>
      <c r="H2123" s="25">
        <f t="shared" si="171"/>
        <v>793.57482837528607</v>
      </c>
      <c r="I2123" s="20">
        <f t="shared" si="172"/>
        <v>629761.00823086477</v>
      </c>
      <c r="K2123" s="17">
        <f t="shared" si="173"/>
        <v>0.93992143211498436</v>
      </c>
      <c r="L2123" s="26"/>
    </row>
    <row r="2124" spans="5:12" x14ac:dyDescent="0.2">
      <c r="E2124" s="26"/>
      <c r="F2124" t="s">
        <v>8219</v>
      </c>
      <c r="G2124" s="24">
        <v>1013</v>
      </c>
      <c r="H2124" s="25">
        <f t="shared" si="171"/>
        <v>818.57482837528607</v>
      </c>
      <c r="I2124" s="20">
        <f t="shared" si="172"/>
        <v>670064.749649629</v>
      </c>
      <c r="K2124" s="17">
        <f t="shared" si="173"/>
        <v>0.96953179141907542</v>
      </c>
      <c r="L2124" s="26"/>
    </row>
    <row r="2125" spans="5:12" x14ac:dyDescent="0.2">
      <c r="E2125" s="26"/>
      <c r="F2125" t="s">
        <v>8219</v>
      </c>
      <c r="G2125" s="24">
        <v>1019</v>
      </c>
      <c r="H2125" s="25">
        <f t="shared" si="171"/>
        <v>824.57482837528607</v>
      </c>
      <c r="I2125" s="20">
        <f t="shared" si="172"/>
        <v>679923.64759013243</v>
      </c>
      <c r="K2125" s="17">
        <f t="shared" si="173"/>
        <v>0.97663827765205724</v>
      </c>
      <c r="L2125" s="26"/>
    </row>
    <row r="2126" spans="5:12" x14ac:dyDescent="0.2">
      <c r="E2126" s="26"/>
      <c r="F2126" t="s">
        <v>8219</v>
      </c>
      <c r="G2126" s="24">
        <v>1021</v>
      </c>
      <c r="H2126" s="25">
        <f t="shared" si="171"/>
        <v>826.57482837528607</v>
      </c>
      <c r="I2126" s="20">
        <f t="shared" si="172"/>
        <v>683225.94690363365</v>
      </c>
      <c r="K2126" s="17">
        <f t="shared" si="173"/>
        <v>0.97900710639638455</v>
      </c>
      <c r="L2126" s="26"/>
    </row>
    <row r="2127" spans="5:12" x14ac:dyDescent="0.2">
      <c r="E2127" s="26"/>
      <c r="F2127" t="s">
        <v>8219</v>
      </c>
      <c r="G2127" s="24">
        <v>1049</v>
      </c>
      <c r="H2127" s="25">
        <f t="shared" si="171"/>
        <v>854.57482837528607</v>
      </c>
      <c r="I2127" s="20">
        <f t="shared" si="172"/>
        <v>730298.1372926496</v>
      </c>
      <c r="K2127" s="17">
        <f t="shared" si="173"/>
        <v>1.0121707088169665</v>
      </c>
      <c r="L2127" s="26"/>
    </row>
    <row r="2128" spans="5:12" x14ac:dyDescent="0.2">
      <c r="E2128" s="26"/>
      <c r="F2128" t="s">
        <v>8219</v>
      </c>
      <c r="G2128" s="24">
        <v>1062</v>
      </c>
      <c r="H2128" s="25">
        <f t="shared" si="171"/>
        <v>867.57482837528607</v>
      </c>
      <c r="I2128" s="20">
        <f t="shared" si="172"/>
        <v>752686.08283040707</v>
      </c>
      <c r="K2128" s="17">
        <f t="shared" si="173"/>
        <v>1.0275680956550939</v>
      </c>
      <c r="L2128" s="26"/>
    </row>
    <row r="2129" spans="5:12" x14ac:dyDescent="0.2">
      <c r="E2129" s="26"/>
      <c r="F2129" t="s">
        <v>8219</v>
      </c>
      <c r="G2129" s="24">
        <v>1071</v>
      </c>
      <c r="H2129" s="25">
        <f t="shared" si="171"/>
        <v>876.57482837528607</v>
      </c>
      <c r="I2129" s="20">
        <f t="shared" si="172"/>
        <v>768383.42974116222</v>
      </c>
      <c r="K2129" s="17">
        <f t="shared" si="173"/>
        <v>1.0382278250045667</v>
      </c>
      <c r="L2129" s="26"/>
    </row>
    <row r="2130" spans="5:12" x14ac:dyDescent="0.2">
      <c r="E2130" s="26"/>
      <c r="F2130" t="s">
        <v>8219</v>
      </c>
      <c r="G2130" s="24">
        <v>1088</v>
      </c>
      <c r="H2130" s="25">
        <f t="shared" si="171"/>
        <v>893.57482837528607</v>
      </c>
      <c r="I2130" s="20">
        <f t="shared" si="172"/>
        <v>798475.97390592191</v>
      </c>
      <c r="K2130" s="17">
        <f t="shared" si="173"/>
        <v>1.0583628693313485</v>
      </c>
      <c r="L2130" s="26"/>
    </row>
    <row r="2131" spans="5:12" x14ac:dyDescent="0.2">
      <c r="E2131" s="26"/>
      <c r="F2131" t="s">
        <v>8219</v>
      </c>
      <c r="G2131" s="24">
        <v>1095</v>
      </c>
      <c r="H2131" s="25">
        <f t="shared" si="171"/>
        <v>900.57482837528607</v>
      </c>
      <c r="I2131" s="20">
        <f t="shared" si="172"/>
        <v>811035.02150317596</v>
      </c>
      <c r="K2131" s="17">
        <f t="shared" si="173"/>
        <v>1.066653769936494</v>
      </c>
      <c r="L2131" s="26"/>
    </row>
    <row r="2132" spans="5:12" x14ac:dyDescent="0.2">
      <c r="E2132" s="26"/>
      <c r="F2132" t="s">
        <v>8219</v>
      </c>
      <c r="G2132" s="24">
        <v>1104</v>
      </c>
      <c r="H2132" s="25">
        <f t="shared" si="171"/>
        <v>909.57482837528607</v>
      </c>
      <c r="I2132" s="20">
        <f t="shared" si="172"/>
        <v>827326.36841393111</v>
      </c>
      <c r="K2132" s="17">
        <f t="shared" si="173"/>
        <v>1.0773134992859668</v>
      </c>
      <c r="L2132" s="26"/>
    </row>
    <row r="2133" spans="5:12" x14ac:dyDescent="0.2">
      <c r="E2133" s="26"/>
      <c r="F2133" t="s">
        <v>8219</v>
      </c>
      <c r="G2133" s="24">
        <v>1107</v>
      </c>
      <c r="H2133" s="25">
        <f t="shared" si="171"/>
        <v>912.57482837528607</v>
      </c>
      <c r="I2133" s="20">
        <f t="shared" si="172"/>
        <v>832792.81738418282</v>
      </c>
      <c r="K2133" s="17">
        <f t="shared" si="173"/>
        <v>1.0808667424024578</v>
      </c>
      <c r="L2133" s="26"/>
    </row>
    <row r="2134" spans="5:12" x14ac:dyDescent="0.2">
      <c r="E2134" s="26"/>
      <c r="F2134" t="s">
        <v>8219</v>
      </c>
      <c r="G2134" s="24">
        <v>1113</v>
      </c>
      <c r="H2134" s="25">
        <f t="shared" si="171"/>
        <v>918.57482837528607</v>
      </c>
      <c r="I2134" s="20">
        <f t="shared" si="172"/>
        <v>843779.71532468626</v>
      </c>
      <c r="K2134" s="17">
        <f t="shared" si="173"/>
        <v>1.0879732286354395</v>
      </c>
      <c r="L2134" s="26"/>
    </row>
    <row r="2135" spans="5:12" x14ac:dyDescent="0.2">
      <c r="E2135" s="26"/>
      <c r="F2135" t="s">
        <v>8219</v>
      </c>
      <c r="G2135" s="24">
        <v>1151</v>
      </c>
      <c r="H2135" s="25">
        <f t="shared" si="171"/>
        <v>956.57482837528607</v>
      </c>
      <c r="I2135" s="20">
        <f t="shared" si="172"/>
        <v>915035.40228120796</v>
      </c>
      <c r="K2135" s="17">
        <f t="shared" si="173"/>
        <v>1.132980974777658</v>
      </c>
      <c r="L2135" s="26"/>
    </row>
    <row r="2136" spans="5:12" x14ac:dyDescent="0.2">
      <c r="E2136" s="26"/>
      <c r="F2136" t="s">
        <v>8219</v>
      </c>
      <c r="G2136" s="24">
        <v>1204</v>
      </c>
      <c r="H2136" s="25">
        <f t="shared" si="171"/>
        <v>1009.5748283752861</v>
      </c>
      <c r="I2136" s="20">
        <f t="shared" si="172"/>
        <v>1019241.3340889884</v>
      </c>
      <c r="K2136" s="17">
        <f t="shared" si="173"/>
        <v>1.195754936502331</v>
      </c>
      <c r="L2136" s="26"/>
    </row>
    <row r="2137" spans="5:12" x14ac:dyDescent="0.2">
      <c r="E2137" s="26"/>
      <c r="F2137" t="s">
        <v>8219</v>
      </c>
      <c r="G2137" s="24">
        <v>1224</v>
      </c>
      <c r="H2137" s="25">
        <f t="shared" si="171"/>
        <v>1029.574828375286</v>
      </c>
      <c r="I2137" s="20">
        <f t="shared" si="172"/>
        <v>1060024.3272239994</v>
      </c>
      <c r="K2137" s="17">
        <f t="shared" si="173"/>
        <v>1.2194432239456037</v>
      </c>
      <c r="L2137" s="26"/>
    </row>
    <row r="2138" spans="5:12" x14ac:dyDescent="0.2">
      <c r="E2138" s="26"/>
      <c r="F2138" t="s">
        <v>8219</v>
      </c>
      <c r="G2138" s="24">
        <v>1251</v>
      </c>
      <c r="H2138" s="25">
        <f t="shared" si="171"/>
        <v>1056.574828375286</v>
      </c>
      <c r="I2138" s="20">
        <f t="shared" si="172"/>
        <v>1116350.3679562649</v>
      </c>
      <c r="K2138" s="17">
        <f t="shared" si="173"/>
        <v>1.251422411994022</v>
      </c>
      <c r="L2138" s="26"/>
    </row>
    <row r="2139" spans="5:12" x14ac:dyDescent="0.2">
      <c r="E2139" s="26"/>
      <c r="F2139" t="s">
        <v>8219</v>
      </c>
      <c r="G2139" s="24">
        <v>1260</v>
      </c>
      <c r="H2139" s="25">
        <f t="shared" si="171"/>
        <v>1065.574828375286</v>
      </c>
      <c r="I2139" s="20">
        <f t="shared" si="172"/>
        <v>1135449.71486702</v>
      </c>
      <c r="K2139" s="17">
        <f t="shared" si="173"/>
        <v>1.2620821413434948</v>
      </c>
      <c r="L2139" s="26"/>
    </row>
    <row r="2140" spans="5:12" x14ac:dyDescent="0.2">
      <c r="E2140" s="26"/>
      <c r="F2140" t="s">
        <v>8219</v>
      </c>
      <c r="G2140" s="24">
        <v>1281</v>
      </c>
      <c r="H2140" s="25">
        <f t="shared" si="171"/>
        <v>1086.574828375286</v>
      </c>
      <c r="I2140" s="20">
        <f t="shared" si="172"/>
        <v>1180644.857658782</v>
      </c>
      <c r="K2140" s="17">
        <f t="shared" si="173"/>
        <v>1.2869548431589313</v>
      </c>
      <c r="L2140" s="26"/>
    </row>
    <row r="2141" spans="5:12" x14ac:dyDescent="0.2">
      <c r="E2141" s="26"/>
      <c r="F2141" t="s">
        <v>8219</v>
      </c>
      <c r="G2141" s="24">
        <v>1328</v>
      </c>
      <c r="H2141" s="25">
        <f t="shared" si="171"/>
        <v>1133.574828375286</v>
      </c>
      <c r="I2141" s="20">
        <f t="shared" si="172"/>
        <v>1284991.891526059</v>
      </c>
      <c r="K2141" s="17">
        <f t="shared" si="173"/>
        <v>1.3426223186506225</v>
      </c>
      <c r="L2141" s="26"/>
    </row>
    <row r="2142" spans="5:12" x14ac:dyDescent="0.2">
      <c r="E2142" s="26"/>
      <c r="F2142" t="s">
        <v>8219</v>
      </c>
      <c r="G2142" s="24">
        <v>1356</v>
      </c>
      <c r="H2142" s="25">
        <f t="shared" si="171"/>
        <v>1161.574828375286</v>
      </c>
      <c r="I2142" s="20">
        <f t="shared" si="172"/>
        <v>1349256.081915075</v>
      </c>
      <c r="K2142" s="17">
        <f t="shared" si="173"/>
        <v>1.3757859210712045</v>
      </c>
      <c r="L2142" s="26"/>
    </row>
    <row r="2143" spans="5:12" x14ac:dyDescent="0.2">
      <c r="E2143" s="26"/>
      <c r="F2143" t="s">
        <v>8219</v>
      </c>
      <c r="G2143" s="24">
        <v>1364</v>
      </c>
      <c r="H2143" s="25">
        <f t="shared" si="171"/>
        <v>1169.574828375286</v>
      </c>
      <c r="I2143" s="20">
        <f t="shared" si="172"/>
        <v>1367905.2791690796</v>
      </c>
      <c r="K2143" s="17">
        <f t="shared" si="173"/>
        <v>1.3852612360485135</v>
      </c>
      <c r="L2143" s="26"/>
    </row>
    <row r="2144" spans="5:12" x14ac:dyDescent="0.2">
      <c r="E2144" s="26"/>
      <c r="F2144" t="s">
        <v>8219</v>
      </c>
      <c r="G2144" s="24">
        <v>1373</v>
      </c>
      <c r="H2144" s="25">
        <f t="shared" si="171"/>
        <v>1178.574828375286</v>
      </c>
      <c r="I2144" s="20">
        <f t="shared" si="172"/>
        <v>1389038.6260798348</v>
      </c>
      <c r="K2144" s="17">
        <f t="shared" si="173"/>
        <v>1.3959209653979863</v>
      </c>
      <c r="L2144" s="26"/>
    </row>
    <row r="2145" spans="5:12" x14ac:dyDescent="0.2">
      <c r="E2145" s="26"/>
      <c r="F2145" t="s">
        <v>8219</v>
      </c>
      <c r="G2145" s="24">
        <v>1375</v>
      </c>
      <c r="H2145" s="25">
        <f t="shared" si="171"/>
        <v>1180.574828375286</v>
      </c>
      <c r="I2145" s="20">
        <f t="shared" si="172"/>
        <v>1393756.925393336</v>
      </c>
      <c r="K2145" s="17">
        <f t="shared" si="173"/>
        <v>1.3982897941423136</v>
      </c>
      <c r="L2145" s="26"/>
    </row>
    <row r="2146" spans="5:12" x14ac:dyDescent="0.2">
      <c r="E2146" s="26"/>
      <c r="F2146" t="s">
        <v>8219</v>
      </c>
      <c r="G2146" s="24">
        <v>1420</v>
      </c>
      <c r="H2146" s="25">
        <f t="shared" si="171"/>
        <v>1225.574828375286</v>
      </c>
      <c r="I2146" s="20">
        <f t="shared" si="172"/>
        <v>1502033.6599471117</v>
      </c>
      <c r="K2146" s="17">
        <f t="shared" si="173"/>
        <v>1.4515884408896775</v>
      </c>
      <c r="L2146" s="26"/>
    </row>
    <row r="2147" spans="5:12" x14ac:dyDescent="0.2">
      <c r="E2147" s="26"/>
      <c r="F2147" t="s">
        <v>8219</v>
      </c>
      <c r="G2147" s="24">
        <v>1510</v>
      </c>
      <c r="H2147" s="25">
        <f t="shared" si="171"/>
        <v>1315.574828375286</v>
      </c>
      <c r="I2147" s="20">
        <f t="shared" si="172"/>
        <v>1730737.129054663</v>
      </c>
      <c r="K2147" s="17">
        <f t="shared" si="173"/>
        <v>1.5581857343844052</v>
      </c>
      <c r="L2147" s="26"/>
    </row>
    <row r="2148" spans="5:12" x14ac:dyDescent="0.2">
      <c r="E2148" s="26"/>
      <c r="F2148" t="s">
        <v>8219</v>
      </c>
      <c r="G2148" s="24">
        <v>1513</v>
      </c>
      <c r="H2148" s="25">
        <f t="shared" si="171"/>
        <v>1318.574828375286</v>
      </c>
      <c r="I2148" s="20">
        <f t="shared" si="172"/>
        <v>1738639.5780249147</v>
      </c>
      <c r="K2148" s="17">
        <f t="shared" si="173"/>
        <v>1.5617389775008963</v>
      </c>
      <c r="L2148" s="26"/>
    </row>
    <row r="2149" spans="5:12" x14ac:dyDescent="0.2">
      <c r="E2149" s="26"/>
      <c r="F2149" t="s">
        <v>8219</v>
      </c>
      <c r="G2149" s="24">
        <v>1530</v>
      </c>
      <c r="H2149" s="25">
        <f t="shared" si="171"/>
        <v>1335.574828375286</v>
      </c>
      <c r="I2149" s="20">
        <f t="shared" si="172"/>
        <v>1783760.1221896745</v>
      </c>
      <c r="K2149" s="17">
        <f t="shared" si="173"/>
        <v>1.5818740218276781</v>
      </c>
      <c r="L2149" s="26"/>
    </row>
    <row r="2150" spans="5:12" x14ac:dyDescent="0.2">
      <c r="E2150" s="26"/>
      <c r="F2150" t="s">
        <v>8219</v>
      </c>
      <c r="G2150" s="24">
        <v>1556</v>
      </c>
      <c r="H2150" s="25">
        <f t="shared" si="171"/>
        <v>1361.574828375286</v>
      </c>
      <c r="I2150" s="20">
        <f t="shared" si="172"/>
        <v>1853886.0132651895</v>
      </c>
      <c r="K2150" s="17">
        <f t="shared" si="173"/>
        <v>1.6126687955039327</v>
      </c>
      <c r="L2150" s="26"/>
    </row>
    <row r="2151" spans="5:12" x14ac:dyDescent="0.2">
      <c r="E2151" s="26"/>
      <c r="F2151" t="s">
        <v>8219</v>
      </c>
      <c r="G2151" s="24">
        <v>1596</v>
      </c>
      <c r="H2151" s="25">
        <f t="shared" si="171"/>
        <v>1401.574828375286</v>
      </c>
      <c r="I2151" s="20">
        <f t="shared" si="172"/>
        <v>1964411.9995352123</v>
      </c>
      <c r="K2151" s="17">
        <f t="shared" si="173"/>
        <v>1.6600453703904785</v>
      </c>
      <c r="L2151" s="26"/>
    </row>
    <row r="2152" spans="5:12" x14ac:dyDescent="0.2">
      <c r="E2152" s="26"/>
      <c r="F2152" t="s">
        <v>8219</v>
      </c>
      <c r="G2152" s="24">
        <v>1633</v>
      </c>
      <c r="H2152" s="25">
        <f t="shared" si="171"/>
        <v>1438.574828375286</v>
      </c>
      <c r="I2152" s="20">
        <f t="shared" si="172"/>
        <v>2069497.5368349834</v>
      </c>
      <c r="K2152" s="17">
        <f t="shared" si="173"/>
        <v>1.7038687021605332</v>
      </c>
      <c r="L2152" s="26"/>
    </row>
    <row r="2153" spans="5:12" x14ac:dyDescent="0.2">
      <c r="E2153" s="26"/>
      <c r="F2153" t="s">
        <v>8219</v>
      </c>
      <c r="G2153" s="24">
        <v>1637</v>
      </c>
      <c r="H2153" s="25">
        <f t="shared" si="171"/>
        <v>1442.574828375286</v>
      </c>
      <c r="I2153" s="20">
        <f t="shared" si="172"/>
        <v>2081022.1354619858</v>
      </c>
      <c r="K2153" s="17">
        <f t="shared" si="173"/>
        <v>1.7086063596491878</v>
      </c>
      <c r="L2153" s="26"/>
    </row>
    <row r="2154" spans="5:12" x14ac:dyDescent="0.2">
      <c r="E2154" s="26"/>
      <c r="F2154" t="s">
        <v>8219</v>
      </c>
      <c r="G2154" s="24">
        <v>1670</v>
      </c>
      <c r="H2154" s="25">
        <f t="shared" si="171"/>
        <v>1475.574828375286</v>
      </c>
      <c r="I2154" s="20">
        <f t="shared" si="172"/>
        <v>2177321.0741347545</v>
      </c>
      <c r="K2154" s="17">
        <f t="shared" si="173"/>
        <v>1.7476920339305879</v>
      </c>
      <c r="L2154" s="26"/>
    </row>
    <row r="2155" spans="5:12" x14ac:dyDescent="0.2">
      <c r="E2155" s="26"/>
      <c r="F2155" t="s">
        <v>8219</v>
      </c>
      <c r="G2155" s="24">
        <v>1737</v>
      </c>
      <c r="H2155" s="25">
        <f t="shared" si="171"/>
        <v>1542.574828375286</v>
      </c>
      <c r="I2155" s="20">
        <f t="shared" si="172"/>
        <v>2379537.101137043</v>
      </c>
      <c r="K2155" s="17">
        <f t="shared" si="173"/>
        <v>1.8270477968655521</v>
      </c>
      <c r="L2155" s="26"/>
    </row>
    <row r="2156" spans="5:12" x14ac:dyDescent="0.2">
      <c r="E2156" s="26"/>
      <c r="F2156" t="s">
        <v>8219</v>
      </c>
      <c r="G2156" s="24">
        <v>1762</v>
      </c>
      <c r="H2156" s="25">
        <f t="shared" si="171"/>
        <v>1567.574828375286</v>
      </c>
      <c r="I2156" s="20">
        <f t="shared" si="172"/>
        <v>2457290.8425558074</v>
      </c>
      <c r="K2156" s="17">
        <f t="shared" si="173"/>
        <v>1.8566581561696431</v>
      </c>
      <c r="L2156" s="26"/>
    </row>
    <row r="2157" spans="5:12" x14ac:dyDescent="0.2">
      <c r="E2157" s="26"/>
      <c r="F2157" t="s">
        <v>8219</v>
      </c>
      <c r="G2157" s="24">
        <v>1780</v>
      </c>
      <c r="H2157" s="25">
        <f t="shared" si="171"/>
        <v>1585.574828375286</v>
      </c>
      <c r="I2157" s="20">
        <f t="shared" si="172"/>
        <v>2514047.5363773177</v>
      </c>
      <c r="K2157" s="17">
        <f t="shared" si="173"/>
        <v>1.8779776148685887</v>
      </c>
      <c r="L2157" s="26"/>
    </row>
    <row r="2158" spans="5:12" x14ac:dyDescent="0.2">
      <c r="E2158" s="26"/>
      <c r="F2158" t="s">
        <v>8219</v>
      </c>
      <c r="G2158" s="24">
        <v>1789</v>
      </c>
      <c r="H2158" s="25">
        <f t="shared" si="171"/>
        <v>1594.574828375286</v>
      </c>
      <c r="I2158" s="20">
        <f t="shared" si="172"/>
        <v>2542668.8832880729</v>
      </c>
      <c r="K2158" s="17">
        <f t="shared" si="173"/>
        <v>1.8886373442180613</v>
      </c>
      <c r="L2158" s="26"/>
    </row>
    <row r="2159" spans="5:12" x14ac:dyDescent="0.2">
      <c r="E2159" s="26"/>
      <c r="F2159" t="s">
        <v>8219</v>
      </c>
      <c r="G2159" s="24">
        <v>1876</v>
      </c>
      <c r="H2159" s="25">
        <f t="shared" si="171"/>
        <v>1681.574828375286</v>
      </c>
      <c r="I2159" s="20">
        <f t="shared" si="172"/>
        <v>2827693.9034253722</v>
      </c>
      <c r="K2159" s="17">
        <f t="shared" si="173"/>
        <v>1.9916813945962983</v>
      </c>
      <c r="L2159" s="26"/>
    </row>
    <row r="2160" spans="5:12" x14ac:dyDescent="0.2">
      <c r="E2160" s="26"/>
      <c r="F2160" t="s">
        <v>8219</v>
      </c>
      <c r="G2160" s="24">
        <v>1887</v>
      </c>
      <c r="H2160" s="25">
        <f t="shared" si="171"/>
        <v>1692.574828375286</v>
      </c>
      <c r="I2160" s="20">
        <f t="shared" si="172"/>
        <v>2864809.5496496288</v>
      </c>
      <c r="K2160" s="17">
        <f t="shared" si="173"/>
        <v>2.0047099526900984</v>
      </c>
      <c r="L2160" s="26"/>
    </row>
    <row r="2161" spans="5:12" x14ac:dyDescent="0.2">
      <c r="E2161" s="26"/>
      <c r="F2161" t="s">
        <v>8219</v>
      </c>
      <c r="G2161" s="24">
        <v>1945</v>
      </c>
      <c r="H2161" s="25">
        <f t="shared" si="171"/>
        <v>1750.574828375286</v>
      </c>
      <c r="I2161" s="20">
        <f t="shared" si="172"/>
        <v>3064512.2297411617</v>
      </c>
      <c r="K2161" s="17">
        <f t="shared" si="173"/>
        <v>2.0734059862755894</v>
      </c>
      <c r="L2161" s="26"/>
    </row>
    <row r="2162" spans="5:12" x14ac:dyDescent="0.2">
      <c r="E2162" s="26"/>
      <c r="F2162" t="s">
        <v>8219</v>
      </c>
      <c r="G2162" s="24">
        <v>1980</v>
      </c>
      <c r="H2162" s="25">
        <f t="shared" si="171"/>
        <v>1785.574828375286</v>
      </c>
      <c r="I2162" s="20">
        <f t="shared" si="172"/>
        <v>3188277.467727432</v>
      </c>
      <c r="K2162" s="17">
        <f t="shared" si="173"/>
        <v>2.114860489301317</v>
      </c>
      <c r="L2162" s="26"/>
    </row>
    <row r="2163" spans="5:12" x14ac:dyDescent="0.2">
      <c r="E2163" s="26"/>
      <c r="F2163" t="s">
        <v>8219</v>
      </c>
      <c r="G2163" s="24">
        <v>2035</v>
      </c>
      <c r="H2163" s="25">
        <f t="shared" si="171"/>
        <v>1840.574828375286</v>
      </c>
      <c r="I2163" s="20">
        <f t="shared" si="172"/>
        <v>3387715.6988487132</v>
      </c>
      <c r="K2163" s="17">
        <f t="shared" si="173"/>
        <v>2.1800032797703173</v>
      </c>
      <c r="L2163" s="26"/>
    </row>
    <row r="2164" spans="5:12" x14ac:dyDescent="0.2">
      <c r="E2164" s="26"/>
      <c r="F2164" t="s">
        <v>8219</v>
      </c>
      <c r="G2164" s="24">
        <v>2051</v>
      </c>
      <c r="H2164" s="25">
        <f t="shared" si="171"/>
        <v>1856.574828375286</v>
      </c>
      <c r="I2164" s="20">
        <f t="shared" si="172"/>
        <v>3446870.0933567225</v>
      </c>
      <c r="K2164" s="17">
        <f t="shared" si="173"/>
        <v>2.1989539097249358</v>
      </c>
      <c r="L2164" s="26"/>
    </row>
    <row r="2165" spans="5:12" x14ac:dyDescent="0.2">
      <c r="E2165" s="26"/>
      <c r="F2165" t="s">
        <v>8219</v>
      </c>
      <c r="G2165" s="24">
        <v>2139</v>
      </c>
      <c r="H2165" s="25">
        <f t="shared" si="171"/>
        <v>1944.574828375286</v>
      </c>
      <c r="I2165" s="20">
        <f t="shared" si="172"/>
        <v>3781371.263150773</v>
      </c>
      <c r="K2165" s="17">
        <f t="shared" si="173"/>
        <v>2.3031823744753361</v>
      </c>
      <c r="L2165" s="26"/>
    </row>
    <row r="2166" spans="5:12" x14ac:dyDescent="0.2">
      <c r="E2166" s="26"/>
      <c r="F2166" t="s">
        <v>8219</v>
      </c>
      <c r="G2166" s="24">
        <v>2165</v>
      </c>
      <c r="H2166" s="25">
        <f t="shared" si="171"/>
        <v>1970.574828375286</v>
      </c>
      <c r="I2166" s="20">
        <f t="shared" si="172"/>
        <v>3883165.1542262877</v>
      </c>
      <c r="K2166" s="17">
        <f t="shared" si="173"/>
        <v>2.333977148151591</v>
      </c>
      <c r="L2166" s="26"/>
    </row>
    <row r="2167" spans="5:12" x14ac:dyDescent="0.2">
      <c r="E2167" s="26"/>
      <c r="F2167" t="s">
        <v>8219</v>
      </c>
      <c r="G2167" s="24">
        <v>2174</v>
      </c>
      <c r="H2167" s="25">
        <f t="shared" si="171"/>
        <v>1979.574828375286</v>
      </c>
      <c r="I2167" s="20">
        <f t="shared" si="172"/>
        <v>3918716.5011370429</v>
      </c>
      <c r="K2167" s="17">
        <f t="shared" si="173"/>
        <v>2.3446368775010633</v>
      </c>
      <c r="L2167" s="26"/>
    </row>
    <row r="2168" spans="5:12" x14ac:dyDescent="0.2">
      <c r="E2168" s="26"/>
      <c r="F2168" t="s">
        <v>8219</v>
      </c>
      <c r="G2168" s="24">
        <v>2436</v>
      </c>
      <c r="H2168" s="25">
        <f t="shared" si="171"/>
        <v>2241.574828375286</v>
      </c>
      <c r="I2168" s="20">
        <f t="shared" si="172"/>
        <v>5024657.711205693</v>
      </c>
      <c r="K2168" s="17">
        <f t="shared" si="173"/>
        <v>2.6549534430079378</v>
      </c>
      <c r="L2168" s="26"/>
    </row>
    <row r="2169" spans="5:12" x14ac:dyDescent="0.2">
      <c r="E2169" s="26"/>
      <c r="F2169" t="s">
        <v>8219</v>
      </c>
      <c r="G2169" s="24">
        <v>2478</v>
      </c>
      <c r="H2169" s="25">
        <f t="shared" si="171"/>
        <v>2283.574828375286</v>
      </c>
      <c r="I2169" s="20">
        <f t="shared" si="172"/>
        <v>5214713.996789217</v>
      </c>
      <c r="K2169" s="17">
        <f t="shared" si="173"/>
        <v>2.7046988466388107</v>
      </c>
      <c r="L2169" s="26"/>
    </row>
    <row r="2170" spans="5:12" x14ac:dyDescent="0.2">
      <c r="E2170" s="26"/>
      <c r="F2170" t="s">
        <v>8219</v>
      </c>
      <c r="G2170" s="24">
        <v>2525</v>
      </c>
      <c r="H2170" s="25">
        <f t="shared" si="171"/>
        <v>2330.574828375286</v>
      </c>
      <c r="I2170" s="20">
        <f t="shared" si="172"/>
        <v>5431579.0306564933</v>
      </c>
      <c r="K2170" s="17">
        <f t="shared" si="173"/>
        <v>2.7603663221305017</v>
      </c>
      <c r="L2170" s="26"/>
    </row>
    <row r="2171" spans="5:12" x14ac:dyDescent="0.2">
      <c r="E2171" s="26"/>
      <c r="F2171" t="s">
        <v>8219</v>
      </c>
      <c r="G2171" s="24">
        <v>2602</v>
      </c>
      <c r="H2171" s="25">
        <f t="shared" si="171"/>
        <v>2407.574828375286</v>
      </c>
      <c r="I2171" s="20">
        <f t="shared" si="172"/>
        <v>5796416.5542262876</v>
      </c>
      <c r="K2171" s="17">
        <f t="shared" si="173"/>
        <v>2.8515662287871022</v>
      </c>
      <c r="L2171" s="26"/>
    </row>
    <row r="2172" spans="5:12" x14ac:dyDescent="0.2">
      <c r="E2172" s="26"/>
      <c r="F2172" t="s">
        <v>8219</v>
      </c>
      <c r="G2172" s="24">
        <v>3238</v>
      </c>
      <c r="H2172" s="25">
        <f t="shared" si="171"/>
        <v>3043.574828375286</v>
      </c>
      <c r="I2172" s="20">
        <f t="shared" si="172"/>
        <v>9263347.7359196506</v>
      </c>
      <c r="K2172" s="17">
        <f t="shared" si="173"/>
        <v>3.6048537694831784</v>
      </c>
      <c r="L2172" s="26"/>
    </row>
    <row r="2173" spans="5:12" x14ac:dyDescent="0.2">
      <c r="E2173" s="26"/>
      <c r="F2173" t="s">
        <v>8219</v>
      </c>
      <c r="G2173" s="24">
        <v>3355</v>
      </c>
      <c r="H2173" s="25">
        <f t="shared" si="171"/>
        <v>3160.574828375286</v>
      </c>
      <c r="I2173" s="20">
        <f t="shared" si="172"/>
        <v>9989233.2457594685</v>
      </c>
      <c r="K2173" s="17">
        <f t="shared" si="173"/>
        <v>3.7434302510263247</v>
      </c>
      <c r="L2173" s="26"/>
    </row>
    <row r="2174" spans="5:12" x14ac:dyDescent="0.2">
      <c r="E2174" s="26"/>
      <c r="F2174" t="s">
        <v>8219</v>
      </c>
      <c r="G2174" s="24">
        <v>3468</v>
      </c>
      <c r="H2174" s="25">
        <f t="shared" si="171"/>
        <v>3273.574828375286</v>
      </c>
      <c r="I2174" s="20">
        <f t="shared" si="172"/>
        <v>10716292.156972283</v>
      </c>
      <c r="K2174" s="17">
        <f t="shared" si="173"/>
        <v>3.8772690750808163</v>
      </c>
      <c r="L2174" s="26"/>
    </row>
    <row r="2175" spans="5:12" x14ac:dyDescent="0.2">
      <c r="E2175" s="26"/>
      <c r="F2175" t="s">
        <v>8219</v>
      </c>
      <c r="G2175" s="24">
        <v>3562</v>
      </c>
      <c r="H2175" s="25">
        <f t="shared" si="171"/>
        <v>3367.574828375286</v>
      </c>
      <c r="I2175" s="20">
        <f t="shared" si="172"/>
        <v>11340560.224706836</v>
      </c>
      <c r="K2175" s="17">
        <f t="shared" si="173"/>
        <v>3.9886040260641984</v>
      </c>
      <c r="L2175" s="26"/>
    </row>
    <row r="2176" spans="5:12" x14ac:dyDescent="0.2">
      <c r="E2176" s="26"/>
      <c r="F2176" t="s">
        <v>8219</v>
      </c>
      <c r="G2176" s="24">
        <v>3663</v>
      </c>
      <c r="H2176" s="25">
        <f t="shared" si="171"/>
        <v>3468.574828375286</v>
      </c>
      <c r="I2176" s="20">
        <f t="shared" si="172"/>
        <v>12031011.340038644</v>
      </c>
      <c r="K2176" s="17">
        <f t="shared" si="173"/>
        <v>4.1082298776527262</v>
      </c>
      <c r="L2176" s="26"/>
    </row>
    <row r="2177" spans="5:12" x14ac:dyDescent="0.2">
      <c r="E2177" s="26"/>
      <c r="F2177" t="s">
        <v>8219</v>
      </c>
      <c r="G2177" s="24">
        <v>3863</v>
      </c>
      <c r="H2177" s="25">
        <f t="shared" si="171"/>
        <v>3668.574828375286</v>
      </c>
      <c r="I2177" s="20">
        <f t="shared" si="172"/>
        <v>13458441.271388758</v>
      </c>
      <c r="K2177" s="17">
        <f t="shared" si="173"/>
        <v>4.3451127520854547</v>
      </c>
      <c r="L2177" s="26"/>
    </row>
    <row r="2178" spans="5:12" x14ac:dyDescent="0.2">
      <c r="E2178" s="26"/>
      <c r="F2178" t="s">
        <v>8219</v>
      </c>
      <c r="G2178" s="24">
        <v>4245</v>
      </c>
      <c r="H2178" s="25">
        <f t="shared" si="171"/>
        <v>4050.574828375286</v>
      </c>
      <c r="I2178" s="20">
        <f t="shared" si="172"/>
        <v>16407156.440267477</v>
      </c>
      <c r="K2178" s="17">
        <f t="shared" si="173"/>
        <v>4.7975590422519661</v>
      </c>
      <c r="L2178" s="26"/>
    </row>
    <row r="2179" spans="5:12" x14ac:dyDescent="0.2">
      <c r="E2179" s="26"/>
      <c r="F2179" t="s">
        <v>8219</v>
      </c>
      <c r="G2179" s="24">
        <v>4330</v>
      </c>
      <c r="H2179" s="25">
        <f t="shared" ref="H2179:H2186" si="174">G2179-$B$3</f>
        <v>4135.5748283752864</v>
      </c>
      <c r="I2179" s="20">
        <f t="shared" ref="I2179:I2186" si="175">POWER(H2179,2)</f>
        <v>17102979.161091279</v>
      </c>
      <c r="K2179" s="17">
        <f t="shared" ref="K2179:K2186" si="176">(G2179-$B$3)/$B$8</f>
        <v>4.8982342638858762</v>
      </c>
      <c r="L2179" s="26"/>
    </row>
    <row r="2180" spans="5:12" x14ac:dyDescent="0.2">
      <c r="E2180" s="26"/>
      <c r="F2180" t="s">
        <v>8219</v>
      </c>
      <c r="G2180" s="24">
        <v>4562</v>
      </c>
      <c r="H2180" s="25">
        <f t="shared" si="174"/>
        <v>4367.5748283752864</v>
      </c>
      <c r="I2180" s="20">
        <f t="shared" si="175"/>
        <v>19075709.881457411</v>
      </c>
      <c r="K2180" s="17">
        <f t="shared" si="176"/>
        <v>5.1730183982278408</v>
      </c>
      <c r="L2180" s="26"/>
    </row>
    <row r="2181" spans="5:12" x14ac:dyDescent="0.2">
      <c r="E2181" s="26"/>
      <c r="F2181" t="s">
        <v>8219</v>
      </c>
      <c r="G2181" s="24">
        <v>4883</v>
      </c>
      <c r="H2181" s="25">
        <f t="shared" si="174"/>
        <v>4688.5748283752864</v>
      </c>
      <c r="I2181" s="20">
        <f t="shared" si="175"/>
        <v>21982733.921274345</v>
      </c>
      <c r="K2181" s="17">
        <f t="shared" si="176"/>
        <v>5.5532154116923698</v>
      </c>
      <c r="L2181" s="26"/>
    </row>
    <row r="2182" spans="5:12" x14ac:dyDescent="0.2">
      <c r="E2182" s="26"/>
      <c r="F2182" t="s">
        <v>8219</v>
      </c>
      <c r="G2182" s="24">
        <v>5812</v>
      </c>
      <c r="H2182" s="25">
        <f t="shared" si="174"/>
        <v>5617.5748283752864</v>
      </c>
      <c r="I2182" s="20">
        <f t="shared" si="175"/>
        <v>31557146.952395629</v>
      </c>
      <c r="K2182" s="17">
        <f t="shared" si="176"/>
        <v>6.6535363634323934</v>
      </c>
      <c r="L2182" s="26"/>
    </row>
    <row r="2183" spans="5:12" x14ac:dyDescent="0.2">
      <c r="E2183" s="26"/>
      <c r="F2183" t="s">
        <v>8219</v>
      </c>
      <c r="G2183" s="24">
        <v>8200</v>
      </c>
      <c r="H2183" s="25">
        <f t="shared" si="174"/>
        <v>8005.5748283752864</v>
      </c>
      <c r="I2183" s="20">
        <f t="shared" si="175"/>
        <v>64089228.332715996</v>
      </c>
      <c r="K2183" s="17">
        <f t="shared" si="176"/>
        <v>9.48191788415917</v>
      </c>
      <c r="L2183" s="26"/>
    </row>
    <row r="2184" spans="5:12" x14ac:dyDescent="0.2">
      <c r="E2184" s="26"/>
      <c r="F2184" t="s">
        <v>8219</v>
      </c>
      <c r="G2184" s="24">
        <v>8359</v>
      </c>
      <c r="H2184" s="25">
        <f t="shared" si="174"/>
        <v>8164.5748283752864</v>
      </c>
      <c r="I2184" s="20">
        <f t="shared" si="175"/>
        <v>66660282.128139339</v>
      </c>
      <c r="K2184" s="17">
        <f t="shared" si="176"/>
        <v>9.6702397693331896</v>
      </c>
      <c r="L2184" s="26"/>
    </row>
    <row r="2185" spans="5:12" x14ac:dyDescent="0.2">
      <c r="E2185" s="26"/>
      <c r="F2185" t="s">
        <v>8219</v>
      </c>
      <c r="G2185" s="24">
        <v>20242</v>
      </c>
      <c r="H2185" s="25">
        <f t="shared" si="174"/>
        <v>20047.574828375287</v>
      </c>
      <c r="I2185" s="20">
        <f t="shared" si="175"/>
        <v>401905256.49930644</v>
      </c>
      <c r="K2185" s="17">
        <f t="shared" si="176"/>
        <v>23.744635753753748</v>
      </c>
      <c r="L2185" s="26"/>
    </row>
    <row r="2186" spans="5:12" x14ac:dyDescent="0.2">
      <c r="E2186" s="26"/>
      <c r="F2186" t="s">
        <v>8219</v>
      </c>
      <c r="G2186" s="24">
        <v>26457</v>
      </c>
      <c r="H2186" s="25">
        <f t="shared" si="174"/>
        <v>26262.574828375287</v>
      </c>
      <c r="I2186" s="20">
        <f t="shared" si="175"/>
        <v>689722836.61601126</v>
      </c>
      <c r="K2186" s="17">
        <f t="shared" si="176"/>
        <v>31.105771076750781</v>
      </c>
      <c r="L2186" s="26"/>
    </row>
    <row r="2187" spans="5:12" x14ac:dyDescent="0.2">
      <c r="E2187" t="s">
        <v>8417</v>
      </c>
      <c r="K2187" s="17">
        <f>SUM(K2:K2186)</f>
        <v>4.7251091928046662E-13</v>
      </c>
      <c r="L2187" t="s">
        <v>8417</v>
      </c>
    </row>
  </sheetData>
  <sortState xmlns:xlrd2="http://schemas.microsoft.com/office/spreadsheetml/2017/richdata2" ref="N2:N1046648">
    <sortCondition ref="N2:N1046648"/>
  </sortState>
  <mergeCells count="2">
    <mergeCell ref="A18:B26"/>
    <mergeCell ref="A17:B17"/>
  </mergeCells>
  <conditionalFormatting sqref="F1:F1046647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M1:M1045992">
    <cfRule type="containsText" dxfId="3" priority="1" operator="containsText" text="live">
      <formula>NOT(ISERROR(SEARCH("live",M1)))</formula>
    </cfRule>
    <cfRule type="containsText" dxfId="2" priority="2" operator="containsText" text="canceled">
      <formula>NOT(ISERROR(SEARCH("canceled",M1)))</formula>
    </cfRule>
    <cfRule type="containsText" dxfId="1" priority="3" operator="containsText" text="failed">
      <formula>NOT(ISERROR(SEARCH("failed",M1)))</formula>
    </cfRule>
    <cfRule type="containsText" dxfId="0" priority="4" operator="containsText" text="successful">
      <formula>NOT(ISERROR(SEARCH("successful",M1)))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Pivot per category</vt:lpstr>
      <vt:lpstr>Pivot per sub category</vt:lpstr>
      <vt:lpstr>Pivot by month</vt:lpstr>
      <vt:lpstr>Goal Outcomes</vt:lpstr>
      <vt:lpstr>Backers01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S</cp:lastModifiedBy>
  <dcterms:created xsi:type="dcterms:W3CDTF">2017-04-20T15:17:24Z</dcterms:created>
  <dcterms:modified xsi:type="dcterms:W3CDTF">2021-02-04T02:27:19Z</dcterms:modified>
</cp:coreProperties>
</file>