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 Data" sheetId="2" r:id="rId5"/>
    <sheet state="visible" name="Analysis" sheetId="3" r:id="rId6"/>
    <sheet state="visible" name="Querie" sheetId="4" r:id="rId7"/>
    <sheet state="visible" name="Dashboard" sheetId="5" r:id="rId8"/>
    <sheet state="visible" name="Net Revenue (INR) vs. Transacti" sheetId="6" r:id="rId9"/>
    <sheet state="visible" name="Average of Customer Satisfactio" sheetId="7" r:id="rId10"/>
    <sheet state="visible" name="Transaction ID vs. Day Of Week" sheetId="8" r:id="rId11"/>
    <sheet state="visible" name="Net Revenue (INR) vs. Customer " sheetId="9" r:id="rId12"/>
    <sheet state="visible" name="Dr. VS Net Revenue (INR)" sheetId="10" r:id="rId13"/>
  </sheets>
  <definedNames>
    <definedName name="NamedRange1">'Raw Data'!$C:$C</definedName>
    <definedName hidden="1" localSheetId="8" name="_xlnm._FilterDatabase">'Net Revenue (INR) vs. Customer '!$A$1:$A$1000</definedName>
  </definedNames>
  <calcPr/>
  <pivotCaches>
    <pivotCache cacheId="0" r:id="rId14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Service Quality Insight: What is the average Customer Satisfaction score for appointments that were 'Walk-in' vs. 'Scheduled'?
</t>
      </text>
    </comment>
    <comment authorId="0" ref="B1002">
      <text>
        <t xml:space="preserve">Service Quality Insight: What is the average Customer Satisfaction score for appointments that were 'Walk-in' vs. 'Scheduled'?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Operational Efficiency: What was the busiest day of the week across all clinics, based on the total number of transactions?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2">
      <text>
        <t xml:space="preserve">Customer Loyalty: Who are the Top 5 customers by total Net Revenue? List their Customer ID and their total spending.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Doctor Performance: Which doctor generated the highest Net Revenue from 'Consultation' services at the 'Koramangala' clinic?
</t>
      </text>
    </comment>
  </commentList>
</comments>
</file>

<file path=xl/sharedStrings.xml><?xml version="1.0" encoding="utf-8"?>
<sst xmlns="http://schemas.openxmlformats.org/spreadsheetml/2006/main" count="30099" uniqueCount="2297">
  <si>
    <t>Transaction ID</t>
  </si>
  <si>
    <t>Transaction Date</t>
  </si>
  <si>
    <t>Clinic Location</t>
  </si>
  <si>
    <t>Service/Product Category</t>
  </si>
  <si>
    <t>Specific Item/Service</t>
  </si>
  <si>
    <t>Pet Type</t>
  </si>
  <si>
    <t>Gross Revenue (INR)</t>
  </si>
  <si>
    <t>Doctor Name</t>
  </si>
  <si>
    <t>Customer ID</t>
  </si>
  <si>
    <t>Appointment Type</t>
  </si>
  <si>
    <t>Discount Applied (%)</t>
  </si>
  <si>
    <t>Customer Satisfaction (1-5)</t>
  </si>
  <si>
    <t>T0001</t>
  </si>
  <si>
    <t>Whitefield</t>
  </si>
  <si>
    <t>Toys</t>
  </si>
  <si>
    <t>Chew Toy</t>
  </si>
  <si>
    <t>Dog</t>
  </si>
  <si>
    <t>CUST058</t>
  </si>
  <si>
    <t>Scheduled</t>
  </si>
  <si>
    <t>5%</t>
  </si>
  <si>
    <t>T0002</t>
  </si>
  <si>
    <t>Indiranagar</t>
  </si>
  <si>
    <t>Interactive Puzzle Feeder</t>
  </si>
  <si>
    <t>CUST008</t>
  </si>
  <si>
    <t>0%</t>
  </si>
  <si>
    <t>T0003</t>
  </si>
  <si>
    <t>Pet Food</t>
  </si>
  <si>
    <t>Royal Canin Puppy Food</t>
  </si>
  <si>
    <t>CUST115</t>
  </si>
  <si>
    <t>Emergency</t>
  </si>
  <si>
    <t>T0004</t>
  </si>
  <si>
    <t>Vaccination</t>
  </si>
  <si>
    <t>Booster Shot</t>
  </si>
  <si>
    <t>Cat</t>
  </si>
  <si>
    <t>Dr. Anjali Rao</t>
  </si>
  <si>
    <t>CUST196</t>
  </si>
  <si>
    <t>Walk-in</t>
  </si>
  <si>
    <t>T0005</t>
  </si>
  <si>
    <t>Consultation</t>
  </si>
  <si>
    <t>First Puppy Visit</t>
  </si>
  <si>
    <t>Dr. Vikram Singh</t>
  </si>
  <si>
    <t>CUST187</t>
  </si>
  <si>
    <t>T0006</t>
  </si>
  <si>
    <t>Emergency Visit</t>
  </si>
  <si>
    <t>CUST018</t>
  </si>
  <si>
    <t>T0007</t>
  </si>
  <si>
    <t>General Checkup</t>
  </si>
  <si>
    <t>CUST163</t>
  </si>
  <si>
    <t>T0008</t>
  </si>
  <si>
    <t>Anti-Rabies</t>
  </si>
  <si>
    <t>T0009</t>
  </si>
  <si>
    <t>Grooming</t>
  </si>
  <si>
    <t>Pawdicure</t>
  </si>
  <si>
    <t>CUST199</t>
  </si>
  <si>
    <t>T0010</t>
  </si>
  <si>
    <t>Koramangala</t>
  </si>
  <si>
    <t>Full Groom - Cat</t>
  </si>
  <si>
    <t>CUST146</t>
  </si>
  <si>
    <t>T0011</t>
  </si>
  <si>
    <t>Pharmacy</t>
  </si>
  <si>
    <t>Joint Support Syrup</t>
  </si>
  <si>
    <t>CUST036</t>
  </si>
  <si>
    <t>T0012</t>
  </si>
  <si>
    <t>CUST057</t>
  </si>
  <si>
    <t>T0013</t>
  </si>
  <si>
    <t>Follow-up Visit</t>
  </si>
  <si>
    <t>CUST109</t>
  </si>
  <si>
    <t>T0014</t>
  </si>
  <si>
    <t>Hills Science Diet</t>
  </si>
  <si>
    <t>CUST185</t>
  </si>
  <si>
    <t>T0015</t>
  </si>
  <si>
    <t>Nail Clipping</t>
  </si>
  <si>
    <t>CUST041</t>
  </si>
  <si>
    <t>T0016</t>
  </si>
  <si>
    <t>Feather Teaser</t>
  </si>
  <si>
    <t>CUST077</t>
  </si>
  <si>
    <t>T0017</t>
  </si>
  <si>
    <t>CUST083</t>
  </si>
  <si>
    <t>T0018</t>
  </si>
  <si>
    <t>Bath &amp; Dry - Small Dog</t>
  </si>
  <si>
    <t>CUST021</t>
  </si>
  <si>
    <t>T0019</t>
  </si>
  <si>
    <t>Whiskas Cat Food</t>
  </si>
  <si>
    <t>CUST043</t>
  </si>
  <si>
    <t>T0020</t>
  </si>
  <si>
    <t>Deworming Tablets</t>
  </si>
  <si>
    <t>CUST172</t>
  </si>
  <si>
    <t>T0021</t>
  </si>
  <si>
    <t>Tick &amp; Flea Treatment</t>
  </si>
  <si>
    <t>CUST087</t>
  </si>
  <si>
    <t>T0022</t>
  </si>
  <si>
    <t>CUST162</t>
  </si>
  <si>
    <t>T0023</t>
  </si>
  <si>
    <t>Full Groom - Large Dog</t>
  </si>
  <si>
    <t>CUST125</t>
  </si>
  <si>
    <t>T0024</t>
  </si>
  <si>
    <t>Prescription Diet Food</t>
  </si>
  <si>
    <t>CUST105</t>
  </si>
  <si>
    <t>T0025</t>
  </si>
  <si>
    <t>Nutritional Supplements</t>
  </si>
  <si>
    <t>T0026</t>
  </si>
  <si>
    <t>Annual Health Check</t>
  </si>
  <si>
    <t>CUST064</t>
  </si>
  <si>
    <t>T0027</t>
  </si>
  <si>
    <t>CUST020</t>
  </si>
  <si>
    <t>T0028</t>
  </si>
  <si>
    <t>Dr. Priya Sharma</t>
  </si>
  <si>
    <t>T0029</t>
  </si>
  <si>
    <t>Skin Issue Check</t>
  </si>
  <si>
    <t>CUST117</t>
  </si>
  <si>
    <t>T0030</t>
  </si>
  <si>
    <t>Cat Food Sample</t>
  </si>
  <si>
    <t>CUST076</t>
  </si>
  <si>
    <t>10%</t>
  </si>
  <si>
    <t>T0031</t>
  </si>
  <si>
    <t>CUST013</t>
  </si>
  <si>
    <t>T0032</t>
  </si>
  <si>
    <t>Rabies Vaccine</t>
  </si>
  <si>
    <t>T0033</t>
  </si>
  <si>
    <t>CUST169</t>
  </si>
  <si>
    <t>T0034</t>
  </si>
  <si>
    <t>CUST102</t>
  </si>
  <si>
    <t>T0035</t>
  </si>
  <si>
    <t>CUST160</t>
  </si>
  <si>
    <t>T0036</t>
  </si>
  <si>
    <t>T0037</t>
  </si>
  <si>
    <t>Calming Spray</t>
  </si>
  <si>
    <t>CUST142</t>
  </si>
  <si>
    <t>T0038</t>
  </si>
  <si>
    <t>CUST073</t>
  </si>
  <si>
    <t>T0039</t>
  </si>
  <si>
    <t>T0040</t>
  </si>
  <si>
    <t>CUST190</t>
  </si>
  <si>
    <t>T0041</t>
  </si>
  <si>
    <t>CUST039</t>
  </si>
  <si>
    <t>T0042</t>
  </si>
  <si>
    <t>CUST011</t>
  </si>
  <si>
    <t>T0043</t>
  </si>
  <si>
    <t>CUST200</t>
  </si>
  <si>
    <t>T0044</t>
  </si>
  <si>
    <t>CUST046</t>
  </si>
  <si>
    <t>T0045</t>
  </si>
  <si>
    <t>CUST180</t>
  </si>
  <si>
    <t>T0046</t>
  </si>
  <si>
    <t>CUST079</t>
  </si>
  <si>
    <t>T0047</t>
  </si>
  <si>
    <t>CUST072</t>
  </si>
  <si>
    <t>T0048</t>
  </si>
  <si>
    <t>CUST067</t>
  </si>
  <si>
    <t>T0049</t>
  </si>
  <si>
    <t>CUST156</t>
  </si>
  <si>
    <t>T0050</t>
  </si>
  <si>
    <t>CUST134</t>
  </si>
  <si>
    <t>T0051</t>
  </si>
  <si>
    <t>T0052</t>
  </si>
  <si>
    <t>T0053</t>
  </si>
  <si>
    <t>CUST098</t>
  </si>
  <si>
    <t>T0054</t>
  </si>
  <si>
    <t>CUST001</t>
  </si>
  <si>
    <t>T0055</t>
  </si>
  <si>
    <t>CUST114</t>
  </si>
  <si>
    <t>T0056</t>
  </si>
  <si>
    <t>CUST170</t>
  </si>
  <si>
    <t>T0057</t>
  </si>
  <si>
    <t>CUST012</t>
  </si>
  <si>
    <t>T0058</t>
  </si>
  <si>
    <t>Dental Checkup</t>
  </si>
  <si>
    <t>CUST179</t>
  </si>
  <si>
    <t>T0059</t>
  </si>
  <si>
    <t>T0060</t>
  </si>
  <si>
    <t>CUST136</t>
  </si>
  <si>
    <t>T0061</t>
  </si>
  <si>
    <t>CUST191</t>
  </si>
  <si>
    <t>T0062</t>
  </si>
  <si>
    <t>CUST113</t>
  </si>
  <si>
    <t>T0063</t>
  </si>
  <si>
    <t>T0064</t>
  </si>
  <si>
    <t>CUST085</t>
  </si>
  <si>
    <t>T0065</t>
  </si>
  <si>
    <t>CUST148</t>
  </si>
  <si>
    <t>T0066</t>
  </si>
  <si>
    <t>T0067</t>
  </si>
  <si>
    <t>CUST033</t>
  </si>
  <si>
    <t>T0068</t>
  </si>
  <si>
    <t>CUST110</t>
  </si>
  <si>
    <t>T0069</t>
  </si>
  <si>
    <t>CUST084</t>
  </si>
  <si>
    <t>T0070</t>
  </si>
  <si>
    <t>CUST005</t>
  </si>
  <si>
    <t>T0071</t>
  </si>
  <si>
    <t>CUST006</t>
  </si>
  <si>
    <t>T0072</t>
  </si>
  <si>
    <t>CUST066</t>
  </si>
  <si>
    <t>T0073</t>
  </si>
  <si>
    <t>CUST028</t>
  </si>
  <si>
    <t>T0074</t>
  </si>
  <si>
    <t>CUST051</t>
  </si>
  <si>
    <t>T0075</t>
  </si>
  <si>
    <t>T0076</t>
  </si>
  <si>
    <t>CUST126</t>
  </si>
  <si>
    <t>T0077</t>
  </si>
  <si>
    <t>CUST188</t>
  </si>
  <si>
    <t>T0078</t>
  </si>
  <si>
    <t>T0079</t>
  </si>
  <si>
    <t>CUST157</t>
  </si>
  <si>
    <t>T0080</t>
  </si>
  <si>
    <t>CUST091</t>
  </si>
  <si>
    <t>T0081</t>
  </si>
  <si>
    <t>CUST062</t>
  </si>
  <si>
    <t>T0082</t>
  </si>
  <si>
    <t>T0083</t>
  </si>
  <si>
    <t>T0084</t>
  </si>
  <si>
    <t>Pedigree Adult</t>
  </si>
  <si>
    <t>T0085</t>
  </si>
  <si>
    <t>CUST056</t>
  </si>
  <si>
    <t>T0086</t>
  </si>
  <si>
    <t>T0087</t>
  </si>
  <si>
    <t>CUST075</t>
  </si>
  <si>
    <t>T0088</t>
  </si>
  <si>
    <t>CUST123</t>
  </si>
  <si>
    <t>T0089</t>
  </si>
  <si>
    <t>T0090</t>
  </si>
  <si>
    <t>T0091</t>
  </si>
  <si>
    <t>T0092</t>
  </si>
  <si>
    <t>CUST054</t>
  </si>
  <si>
    <t>T0093</t>
  </si>
  <si>
    <t>T0094</t>
  </si>
  <si>
    <t>CUST181</t>
  </si>
  <si>
    <t>T0095</t>
  </si>
  <si>
    <t>CUST030</t>
  </si>
  <si>
    <t>T0096</t>
  </si>
  <si>
    <t>T0097</t>
  </si>
  <si>
    <t>CUST078</t>
  </si>
  <si>
    <t>T0098</t>
  </si>
  <si>
    <t>CUST154</t>
  </si>
  <si>
    <t>T0099</t>
  </si>
  <si>
    <t>CUST059</t>
  </si>
  <si>
    <t>T0100</t>
  </si>
  <si>
    <t>CUST194</t>
  </si>
  <si>
    <t>T0101</t>
  </si>
  <si>
    <t>T0102</t>
  </si>
  <si>
    <t>CUST106</t>
  </si>
  <si>
    <t>T0103</t>
  </si>
  <si>
    <t>CUST081</t>
  </si>
  <si>
    <t>T0104</t>
  </si>
  <si>
    <t>CUST049</t>
  </si>
  <si>
    <t>T0105</t>
  </si>
  <si>
    <t>CUST141</t>
  </si>
  <si>
    <t>T0106</t>
  </si>
  <si>
    <t>T0107</t>
  </si>
  <si>
    <t>T0108</t>
  </si>
  <si>
    <t>CUST124</t>
  </si>
  <si>
    <t>T0109</t>
  </si>
  <si>
    <t>CUST071</t>
  </si>
  <si>
    <t>T0110</t>
  </si>
  <si>
    <t>CUST149</t>
  </si>
  <si>
    <t>T0111</t>
  </si>
  <si>
    <t>T0112</t>
  </si>
  <si>
    <t>DHPPi Vaccine</t>
  </si>
  <si>
    <t>CUST082</t>
  </si>
  <si>
    <t>T0113</t>
  </si>
  <si>
    <t>CUST129</t>
  </si>
  <si>
    <t>T0114</t>
  </si>
  <si>
    <t>CUST037</t>
  </si>
  <si>
    <t>T0115</t>
  </si>
  <si>
    <t>T0116</t>
  </si>
  <si>
    <t>T0117</t>
  </si>
  <si>
    <t>T0118</t>
  </si>
  <si>
    <t>CUST111</t>
  </si>
  <si>
    <t>T0119</t>
  </si>
  <si>
    <t>T0120</t>
  </si>
  <si>
    <t>CUST119</t>
  </si>
  <si>
    <t>T0121</t>
  </si>
  <si>
    <t>CUST140</t>
  </si>
  <si>
    <t>T0122</t>
  </si>
  <si>
    <t>T0123</t>
  </si>
  <si>
    <t>T0124</t>
  </si>
  <si>
    <t>T0125</t>
  </si>
  <si>
    <t>Feline Leukemia Vaccine</t>
  </si>
  <si>
    <t>CUST065</t>
  </si>
  <si>
    <t>T0126</t>
  </si>
  <si>
    <t>T0127</t>
  </si>
  <si>
    <t>CUST052</t>
  </si>
  <si>
    <t>T0128</t>
  </si>
  <si>
    <t>T0129</t>
  </si>
  <si>
    <t>CUST186</t>
  </si>
  <si>
    <t>T0130</t>
  </si>
  <si>
    <t>CUST138</t>
  </si>
  <si>
    <t>T0131</t>
  </si>
  <si>
    <t>CUST096</t>
  </si>
  <si>
    <t>T0132</t>
  </si>
  <si>
    <t>T0133</t>
  </si>
  <si>
    <t>T0134</t>
  </si>
  <si>
    <t>T0135</t>
  </si>
  <si>
    <t>CUST009</t>
  </si>
  <si>
    <t>T0136</t>
  </si>
  <si>
    <t>CUST095</t>
  </si>
  <si>
    <t>T0137</t>
  </si>
  <si>
    <t>CUST032</t>
  </si>
  <si>
    <t>T0138</t>
  </si>
  <si>
    <t>CUST063</t>
  </si>
  <si>
    <t>T0139</t>
  </si>
  <si>
    <t>CUST038</t>
  </si>
  <si>
    <t>T0140</t>
  </si>
  <si>
    <t>CUST007</t>
  </si>
  <si>
    <t>T0141</t>
  </si>
  <si>
    <t>CUST014</t>
  </si>
  <si>
    <t>T0142</t>
  </si>
  <si>
    <t>CUST152</t>
  </si>
  <si>
    <t>T0143</t>
  </si>
  <si>
    <t>T0144</t>
  </si>
  <si>
    <t>T0145</t>
  </si>
  <si>
    <t>CUST130</t>
  </si>
  <si>
    <t>T0146</t>
  </si>
  <si>
    <t>T0147</t>
  </si>
  <si>
    <t>CUST040</t>
  </si>
  <si>
    <t>T0148</t>
  </si>
  <si>
    <t>T0149</t>
  </si>
  <si>
    <t>CUST193</t>
  </si>
  <si>
    <t>T0150</t>
  </si>
  <si>
    <t>T0151</t>
  </si>
  <si>
    <t>T0152</t>
  </si>
  <si>
    <t>CUST047</t>
  </si>
  <si>
    <t>T0153</t>
  </si>
  <si>
    <t>CUST145</t>
  </si>
  <si>
    <t>T0154</t>
  </si>
  <si>
    <t>T0155</t>
  </si>
  <si>
    <t>T0156</t>
  </si>
  <si>
    <t>T0157</t>
  </si>
  <si>
    <t>CUST132</t>
  </si>
  <si>
    <t>T0158</t>
  </si>
  <si>
    <t>T0159</t>
  </si>
  <si>
    <t>T0160</t>
  </si>
  <si>
    <t>CUST137</t>
  </si>
  <si>
    <t>T0161</t>
  </si>
  <si>
    <t>T0162</t>
  </si>
  <si>
    <t>CUST164</t>
  </si>
  <si>
    <t>T0163</t>
  </si>
  <si>
    <t>CUST093</t>
  </si>
  <si>
    <t>T0164</t>
  </si>
  <si>
    <t>CUST080</t>
  </si>
  <si>
    <t>T0165</t>
  </si>
  <si>
    <t>CUST090</t>
  </si>
  <si>
    <t>T0166</t>
  </si>
  <si>
    <t>CUST045</t>
  </si>
  <si>
    <t>T0167</t>
  </si>
  <si>
    <t>T0168</t>
  </si>
  <si>
    <t>CUST121</t>
  </si>
  <si>
    <t>T0169</t>
  </si>
  <si>
    <t>T0170</t>
  </si>
  <si>
    <t>T0171</t>
  </si>
  <si>
    <t>T0172</t>
  </si>
  <si>
    <t>CUST182</t>
  </si>
  <si>
    <t>T0173</t>
  </si>
  <si>
    <t>T0174</t>
  </si>
  <si>
    <t>T0175</t>
  </si>
  <si>
    <t>CUST150</t>
  </si>
  <si>
    <t>T0176</t>
  </si>
  <si>
    <t>CUST144</t>
  </si>
  <si>
    <t>T0177</t>
  </si>
  <si>
    <t>T0178</t>
  </si>
  <si>
    <t>T0179</t>
  </si>
  <si>
    <t>CUST159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</si>
  <si>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</si>
  <si>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</si>
  <si>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</si>
  <si>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</si>
  <si>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</si>
  <si>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</si>
  <si>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</si>
  <si>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</si>
  <si>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CUST010</t>
  </si>
  <si>
    <t>T0188</t>
  </si>
  <si>
    <t>CUST002</t>
  </si>
  <si>
    <t>T0189</t>
  </si>
  <si>
    <t>T0190</t>
  </si>
  <si>
    <t>CUST128</t>
  </si>
  <si>
    <t>T0191</t>
  </si>
  <si>
    <t>T0192</t>
  </si>
  <si>
    <t>T0193</t>
  </si>
  <si>
    <t>T0194</t>
  </si>
  <si>
    <t>T0195</t>
  </si>
  <si>
    <t>T0196</t>
  </si>
  <si>
    <t>CUST017</t>
  </si>
  <si>
    <t>T0197</t>
  </si>
  <si>
    <t>T0198</t>
  </si>
  <si>
    <t>CUST092</t>
  </si>
  <si>
    <t>T0199</t>
  </si>
  <si>
    <t>T0200</t>
  </si>
  <si>
    <t>CUST133</t>
  </si>
  <si>
    <t>T0201</t>
  </si>
  <si>
    <t>T0202</t>
  </si>
  <si>
    <t>CUST184</t>
  </si>
  <si>
    <t>T0203</t>
  </si>
  <si>
    <t>CUST112</t>
  </si>
  <si>
    <t>T0204</t>
  </si>
  <si>
    <t>Senior Pet Wellness Exam</t>
  </si>
  <si>
    <t>T0205</t>
  </si>
  <si>
    <t>CUST099</t>
  </si>
  <si>
    <t>T0206</t>
  </si>
  <si>
    <t>T0207</t>
  </si>
  <si>
    <t>T0208</t>
  </si>
  <si>
    <t>T0209</t>
  </si>
  <si>
    <t>CUST019</t>
  </si>
  <si>
    <t>T0210</t>
  </si>
  <si>
    <t>T0211</t>
  </si>
  <si>
    <t>T0212</t>
  </si>
  <si>
    <t>CUST023</t>
  </si>
  <si>
    <t>T0213</t>
  </si>
  <si>
    <t>T0214</t>
  </si>
  <si>
    <t>T0215</t>
  </si>
  <si>
    <t>T0216</t>
  </si>
  <si>
    <t>T0217</t>
  </si>
  <si>
    <t>T0218</t>
  </si>
  <si>
    <t>T0219</t>
  </si>
  <si>
    <t>CUST161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</si>
  <si>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</si>
  <si>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</si>
  <si>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</si>
  <si>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</si>
  <si>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</si>
  <si>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</si>
  <si>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</si>
  <si>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</si>
  <si>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CUST003</t>
  </si>
  <si>
    <t>T0228</t>
  </si>
  <si>
    <t>CUST103</t>
  </si>
  <si>
    <t>T0229</t>
  </si>
  <si>
    <t>T0230</t>
  </si>
  <si>
    <t>CUST101</t>
  </si>
  <si>
    <t>T0231</t>
  </si>
  <si>
    <t>CUST131</t>
  </si>
  <si>
    <t>T0232</t>
  </si>
  <si>
    <t>T0233</t>
  </si>
  <si>
    <t>T0234</t>
  </si>
  <si>
    <t>T0235</t>
  </si>
  <si>
    <t>CUST168</t>
  </si>
  <si>
    <t>T0236</t>
  </si>
  <si>
    <t>CUST175</t>
  </si>
  <si>
    <t>T0237</t>
  </si>
  <si>
    <t>T0238</t>
  </si>
  <si>
    <t>T0239</t>
  </si>
  <si>
    <t>CUST118</t>
  </si>
  <si>
    <t>T0240</t>
  </si>
  <si>
    <t>T0241</t>
  </si>
  <si>
    <t>T0242</t>
  </si>
  <si>
    <t>CUST089</t>
  </si>
  <si>
    <t>T0243</t>
  </si>
  <si>
    <t>T0244</t>
  </si>
  <si>
    <t>CUST158</t>
  </si>
  <si>
    <t>T0245</t>
  </si>
  <si>
    <t>T0246</t>
  </si>
  <si>
    <t>CUST167</t>
  </si>
  <si>
    <t>T0247</t>
  </si>
  <si>
    <t>CUST147</t>
  </si>
  <si>
    <t>T0248</t>
  </si>
  <si>
    <t>CUST127</t>
  </si>
  <si>
    <t>T0249</t>
  </si>
  <si>
    <t>T0250</t>
  </si>
  <si>
    <t>CUST050</t>
  </si>
  <si>
    <t>T0251</t>
  </si>
  <si>
    <t>T0252</t>
  </si>
  <si>
    <t>T0253</t>
  </si>
  <si>
    <t>T0254</t>
  </si>
  <si>
    <t>T0255</t>
  </si>
  <si>
    <t>T0256</t>
  </si>
  <si>
    <t>CUST035</t>
  </si>
  <si>
    <t>T0257</t>
  </si>
  <si>
    <t>T0258</t>
  </si>
  <si>
    <t>T0259</t>
  </si>
  <si>
    <t>T0260</t>
  </si>
  <si>
    <t>T0261</t>
  </si>
  <si>
    <t>T0262</t>
  </si>
  <si>
    <t>T0263</t>
  </si>
  <si>
    <t>CUST197</t>
  </si>
  <si>
    <t>T0264</t>
  </si>
  <si>
    <t>CUST097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</si>
  <si>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</si>
  <si>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</si>
  <si>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</si>
  <si>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</si>
  <si>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</si>
  <si>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</si>
  <si>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</si>
  <si>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</si>
  <si>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</si>
  <si>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</si>
  <si>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</si>
  <si>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</si>
  <si>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CUST069</t>
  </si>
  <si>
    <t>T0277</t>
  </si>
  <si>
    <t>T0278</t>
  </si>
  <si>
    <t>T0279</t>
  </si>
  <si>
    <t>T0280</t>
  </si>
  <si>
    <t>T0281</t>
  </si>
  <si>
    <t>T0282</t>
  </si>
  <si>
    <t>T0283</t>
  </si>
  <si>
    <t>CUST165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</si>
  <si>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</si>
  <si>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</si>
  <si>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</si>
  <si>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</si>
  <si>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</si>
  <si>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</si>
  <si>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</si>
  <si>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</si>
  <si>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CUST122</t>
  </si>
  <si>
    <t>T0292</t>
  </si>
  <si>
    <t>CUST025</t>
  </si>
  <si>
    <t>T0293</t>
  </si>
  <si>
    <t>CUST176</t>
  </si>
  <si>
    <t>T0294</t>
  </si>
  <si>
    <t>T0295</t>
  </si>
  <si>
    <t>T0296</t>
  </si>
  <si>
    <t>T0297</t>
  </si>
  <si>
    <t>T0298</t>
  </si>
  <si>
    <t>T0299</t>
  </si>
  <si>
    <t>CUST048</t>
  </si>
  <si>
    <t>T0300</t>
  </si>
  <si>
    <t>T0301</t>
  </si>
  <si>
    <t>T0302</t>
  </si>
  <si>
    <t>CUST143</t>
  </si>
  <si>
    <t>T0303</t>
  </si>
  <si>
    <t>T0304</t>
  </si>
  <si>
    <t>T0305</t>
  </si>
  <si>
    <t>T0306</t>
  </si>
  <si>
    <t>T0307</t>
  </si>
  <si>
    <t>T0308</t>
  </si>
  <si>
    <t>CUST086</t>
  </si>
  <si>
    <t>T0309</t>
  </si>
  <si>
    <t>CUST178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</si>
  <si>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</si>
  <si>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</si>
  <si>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</si>
  <si>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</si>
  <si>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</si>
  <si>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</si>
  <si>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</si>
  <si>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</si>
  <si>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</si>
  <si>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</si>
  <si>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CUST053</t>
  </si>
  <si>
    <t>T0320</t>
  </si>
  <si>
    <t>T0321</t>
  </si>
  <si>
    <t>T0322</t>
  </si>
  <si>
    <t>T0323</t>
  </si>
  <si>
    <t>T0324</t>
  </si>
  <si>
    <t>T0325</t>
  </si>
  <si>
    <t>CUST100</t>
  </si>
  <si>
    <t>T0326</t>
  </si>
  <si>
    <t>T0327</t>
  </si>
  <si>
    <t>T0328</t>
  </si>
  <si>
    <t>T0329</t>
  </si>
  <si>
    <t>CUST074</t>
  </si>
  <si>
    <t>T0330</t>
  </si>
  <si>
    <t>T0331</t>
  </si>
  <si>
    <t>T0332</t>
  </si>
  <si>
    <t>T0333</t>
  </si>
  <si>
    <t>T0334</t>
  </si>
  <si>
    <t>T0335</t>
  </si>
  <si>
    <t>T0336</t>
  </si>
  <si>
    <t>CUST031</t>
  </si>
  <si>
    <t>T0337</t>
  </si>
  <si>
    <t>T0338</t>
  </si>
  <si>
    <t>T0339</t>
  </si>
  <si>
    <t>T0340</t>
  </si>
  <si>
    <t>CUST195</t>
  </si>
  <si>
    <t>T0341</t>
  </si>
  <si>
    <t>CUST116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</si>
  <si>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</si>
  <si>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</si>
  <si>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</si>
  <si>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</si>
  <si>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</si>
  <si>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</si>
  <si>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</si>
  <si>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</si>
  <si>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</si>
  <si>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</si>
  <si>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</si>
  <si>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</si>
  <si>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</si>
  <si>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</si>
  <si>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</si>
  <si>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</si>
  <si>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</si>
  <si>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</si>
  <si>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</si>
  <si>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</si>
  <si>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</si>
  <si>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</si>
  <si>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</si>
  <si>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</si>
  <si>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</si>
  <si>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CUST070</t>
  </si>
  <si>
    <t>T0367</t>
  </si>
  <si>
    <t>T0368</t>
  </si>
  <si>
    <t>CUST173</t>
  </si>
  <si>
    <t>T0369</t>
  </si>
  <si>
    <t>T0370</t>
  </si>
  <si>
    <t>CUST107</t>
  </si>
  <si>
    <t>T0371</t>
  </si>
  <si>
    <t>T0372</t>
  </si>
  <si>
    <t>T0373</t>
  </si>
  <si>
    <t>T0374</t>
  </si>
  <si>
    <t>T0375</t>
  </si>
  <si>
    <t>T0376</t>
  </si>
  <si>
    <t>CUST061</t>
  </si>
  <si>
    <t>T0377</t>
  </si>
  <si>
    <t>T0378</t>
  </si>
  <si>
    <t>T0379</t>
  </si>
  <si>
    <t>T0380</t>
  </si>
  <si>
    <t>T0381</t>
  </si>
  <si>
    <t>T0382</t>
  </si>
  <si>
    <t>CUST024</t>
  </si>
  <si>
    <t>T0383</t>
  </si>
  <si>
    <t>T0384</t>
  </si>
  <si>
    <t>T0385</t>
  </si>
  <si>
    <t>CUST027</t>
  </si>
  <si>
    <t>T0386</t>
  </si>
  <si>
    <t>T0387</t>
  </si>
  <si>
    <t>CUST166</t>
  </si>
  <si>
    <t>T0388</t>
  </si>
  <si>
    <t>CUST044</t>
  </si>
  <si>
    <t>T0389</t>
  </si>
  <si>
    <t>T0390</t>
  </si>
  <si>
    <t>T0391</t>
  </si>
  <si>
    <t>T0392</t>
  </si>
  <si>
    <t>CUST183</t>
  </si>
  <si>
    <t>T0393</t>
  </si>
  <si>
    <t>T0394</t>
  </si>
  <si>
    <t>T0395</t>
  </si>
  <si>
    <t>T0396</t>
  </si>
  <si>
    <t>T0397</t>
  </si>
  <si>
    <t>CUST139</t>
  </si>
  <si>
    <t>T0398</t>
  </si>
  <si>
    <t>CUST135</t>
  </si>
  <si>
    <t>T0399</t>
  </si>
  <si>
    <t>CUST016</t>
  </si>
  <si>
    <t>T0400</t>
  </si>
  <si>
    <t>T0401</t>
  </si>
  <si>
    <t>T0402</t>
  </si>
  <si>
    <t>CUST151</t>
  </si>
  <si>
    <t>T0403</t>
  </si>
  <si>
    <t>T0404</t>
  </si>
  <si>
    <t>T0405</t>
  </si>
  <si>
    <t>T0406</t>
  </si>
  <si>
    <t>CUST068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</si>
  <si>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</si>
  <si>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</si>
  <si>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</si>
  <si>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</si>
  <si>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</si>
  <si>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</si>
  <si>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</si>
  <si>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</si>
  <si>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</si>
  <si>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</si>
  <si>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</si>
  <si>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</si>
  <si>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</si>
  <si>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</si>
  <si>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</si>
  <si>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</si>
  <si>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</si>
  <si>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</si>
  <si>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</si>
  <si>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</si>
  <si>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</si>
  <si>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</si>
  <si>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</si>
  <si>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</si>
  <si>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CUST055</t>
  </si>
  <si>
    <t>T0431</t>
  </si>
  <si>
    <t>T0432</t>
  </si>
  <si>
    <t>CUST015</t>
  </si>
  <si>
    <t>T0433</t>
  </si>
  <si>
    <t>T0434</t>
  </si>
  <si>
    <t>CUST153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</si>
  <si>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</si>
  <si>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</si>
  <si>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</si>
  <si>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</si>
  <si>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</si>
  <si>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</si>
  <si>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</si>
  <si>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</si>
  <si>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</si>
  <si>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</si>
  <si>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CUST104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</si>
  <si>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</si>
  <si>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</si>
  <si>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</si>
  <si>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</si>
  <si>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</si>
  <si>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</si>
  <si>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</si>
  <si>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</si>
  <si>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</si>
  <si>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</si>
  <si>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</si>
  <si>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</si>
  <si>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</si>
  <si>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</si>
  <si>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</si>
  <si>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</si>
  <si>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</si>
  <si>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</si>
  <si>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CUST026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</si>
  <si>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</si>
  <si>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</si>
  <si>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</si>
  <si>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</si>
  <si>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</si>
  <si>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</si>
  <si>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</si>
  <si>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</si>
  <si>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</si>
  <si>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</si>
  <si>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CUST034</t>
  </si>
  <si>
    <t>T0473</t>
  </si>
  <si>
    <t>T0474</t>
  </si>
  <si>
    <t>T0475</t>
  </si>
  <si>
    <t>T0476</t>
  </si>
  <si>
    <t>CUST174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</si>
  <si>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</si>
  <si>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</si>
  <si>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</si>
  <si>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</si>
  <si>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</si>
  <si>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</si>
  <si>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</si>
  <si>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</si>
  <si>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</si>
  <si>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</si>
  <si>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</si>
  <si>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</si>
  <si>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</si>
  <si>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</si>
  <si>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</si>
  <si>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</si>
  <si>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</si>
  <si>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</si>
  <si>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CUST004</t>
  </si>
  <si>
    <t>T0495</t>
  </si>
  <si>
    <t>CUST042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</si>
  <si>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</si>
  <si>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</si>
  <si>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</si>
  <si>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</si>
  <si>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</si>
  <si>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</si>
  <si>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</si>
  <si>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</si>
  <si>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</si>
  <si>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</si>
  <si>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</si>
  <si>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</si>
  <si>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</si>
  <si>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CUST198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</si>
  <si>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</si>
  <si>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</si>
  <si>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</si>
  <si>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</si>
  <si>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</si>
  <si>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</si>
  <si>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</si>
  <si>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</si>
  <si>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</si>
  <si>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</si>
  <si>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</si>
  <si>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</si>
  <si>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</si>
  <si>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</si>
  <si>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</si>
  <si>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</si>
  <si>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</si>
  <si>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</si>
  <si>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</si>
  <si>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</si>
  <si>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</si>
  <si>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</si>
  <si>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</si>
  <si>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</si>
  <si>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</si>
  <si>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</si>
  <si>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</si>
  <si>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</si>
  <si>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</si>
  <si>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</si>
  <si>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</si>
  <si>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</si>
  <si>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</si>
  <si>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</si>
  <si>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</si>
  <si>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</si>
  <si>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</si>
  <si>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</si>
  <si>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</si>
  <si>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</si>
  <si>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</si>
  <si>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</si>
  <si>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</si>
  <si>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</si>
  <si>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</si>
  <si>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</si>
  <si>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</si>
  <si>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</si>
  <si>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</si>
  <si>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</si>
  <si>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</si>
  <si>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</si>
  <si>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</si>
  <si>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</si>
  <si>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</si>
  <si>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</si>
  <si>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</si>
  <si>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</si>
  <si>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</si>
  <si>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</si>
  <si>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</si>
  <si>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CUST189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</si>
  <si>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</si>
  <si>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</si>
  <si>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</si>
  <si>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</si>
  <si>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</si>
  <si>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</si>
  <si>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</si>
  <si>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</si>
  <si>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</si>
  <si>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</si>
  <si>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</si>
  <si>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</si>
  <si>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</si>
  <si>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</si>
  <si>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</si>
  <si>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</si>
  <si>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</si>
  <si>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</si>
  <si>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</si>
  <si>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</si>
  <si>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</si>
  <si>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</si>
  <si>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</si>
  <si>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</si>
  <si>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</si>
  <si>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</si>
  <si>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</si>
  <si>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</si>
  <si>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</si>
  <si>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</si>
  <si>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</si>
  <si>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</si>
  <si>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</si>
  <si>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</si>
  <si>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</si>
  <si>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</si>
  <si>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</si>
  <si>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</si>
  <si>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</si>
  <si>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</si>
  <si>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</si>
  <si>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</si>
  <si>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</si>
  <si>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</si>
  <si>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</si>
  <si>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</si>
  <si>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</si>
  <si>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</si>
  <si>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</si>
  <si>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</si>
  <si>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</si>
  <si>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</si>
  <si>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</si>
  <si>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</si>
  <si>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</si>
  <si>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</si>
  <si>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</si>
  <si>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</si>
  <si>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</si>
  <si>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</si>
  <si>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</si>
  <si>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</si>
  <si>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</si>
  <si>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</si>
  <si>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CUST177</t>
  </si>
  <si>
    <t>T0634</t>
  </si>
  <si>
    <t>T0635</t>
  </si>
  <si>
    <t>T0636</t>
  </si>
  <si>
    <t>T0637</t>
  </si>
  <si>
    <t>T0638</t>
  </si>
  <si>
    <t>T0639</t>
  </si>
  <si>
    <t>CUST022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</si>
  <si>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</si>
  <si>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</si>
  <si>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</si>
  <si>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</si>
  <si>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</si>
  <si>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</si>
  <si>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</si>
  <si>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</si>
  <si>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</si>
  <si>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CUST120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</si>
  <si>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</si>
  <si>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</si>
  <si>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</si>
  <si>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</si>
  <si>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</si>
  <si>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</si>
  <si>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</si>
  <si>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</si>
  <si>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</si>
  <si>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</si>
  <si>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</si>
  <si>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</si>
  <si>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</si>
  <si>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</si>
  <si>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</si>
  <si>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</si>
  <si>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</si>
  <si>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</si>
  <si>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</si>
  <si>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</si>
  <si>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</si>
  <si>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</si>
  <si>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</si>
  <si>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</si>
  <si>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</si>
  <si>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</si>
  <si>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</si>
  <si>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</si>
  <si>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</si>
  <si>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</si>
  <si>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</si>
  <si>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</si>
  <si>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</si>
  <si>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</si>
  <si>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</si>
  <si>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</si>
  <si>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</si>
  <si>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</si>
  <si>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</si>
  <si>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</si>
  <si>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</si>
  <si>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</si>
  <si>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</si>
  <si>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</si>
  <si>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</si>
  <si>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</si>
  <si>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</si>
  <si>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</si>
  <si>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</si>
  <si>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CUST088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</si>
  <si>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</si>
  <si>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</si>
  <si>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</si>
  <si>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</si>
  <si>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</si>
  <si>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</si>
  <si>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</si>
  <si>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</si>
  <si>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</si>
  <si>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</si>
  <si>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</si>
  <si>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</si>
  <si>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</si>
  <si>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</si>
  <si>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</si>
  <si>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</si>
  <si>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</si>
  <si>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</si>
  <si>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</si>
  <si>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</si>
  <si>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</si>
  <si>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</si>
  <si>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</si>
  <si>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</si>
  <si>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</si>
  <si>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</si>
  <si>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</si>
  <si>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</si>
  <si>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</si>
  <si>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CUST155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</si>
  <si>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</si>
  <si>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</si>
  <si>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</si>
  <si>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</si>
  <si>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</si>
  <si>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</si>
  <si>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</si>
  <si>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</si>
  <si>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</si>
  <si>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</si>
  <si>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</si>
  <si>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</si>
  <si>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</si>
  <si>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</si>
  <si>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</si>
  <si>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</si>
  <si>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</si>
  <si>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</si>
  <si>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</si>
  <si>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</si>
  <si>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</si>
  <si>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</si>
  <si>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</si>
  <si>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</si>
  <si>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</si>
  <si>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</si>
  <si>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</si>
  <si>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CUST171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</si>
  <si>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</si>
  <si>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</si>
  <si>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</si>
  <si>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</si>
  <si>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</si>
  <si>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</si>
  <si>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</si>
  <si>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</si>
  <si>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</si>
  <si>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</si>
  <si>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</si>
  <si>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</si>
  <si>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</si>
  <si>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</si>
  <si>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</si>
  <si>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</si>
  <si>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</si>
  <si>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</si>
  <si>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</si>
  <si>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</si>
  <si>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</si>
  <si>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</si>
  <si>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</si>
  <si>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</si>
  <si>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CUST192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</si>
  <si>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</si>
  <si>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</si>
  <si>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</si>
  <si>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</si>
  <si>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</si>
  <si>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</si>
  <si>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</si>
  <si>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</si>
  <si>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</si>
  <si>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</si>
  <si>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</si>
  <si>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</si>
  <si>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</si>
  <si>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</si>
  <si>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CUST094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</si>
  <si>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</si>
  <si>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</si>
  <si>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</si>
  <si>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</si>
  <si>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</si>
  <si>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</si>
  <si>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</si>
  <si>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</si>
  <si>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</si>
  <si>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</si>
  <si>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</si>
  <si>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</si>
  <si>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</si>
  <si>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</si>
  <si>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</si>
  <si>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</si>
  <si>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</si>
  <si>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</si>
  <si>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</si>
  <si>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</si>
  <si>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</si>
  <si>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</si>
  <si>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</si>
  <si>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</si>
  <si>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</si>
  <si>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</si>
  <si>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</si>
  <si>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</si>
  <si>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</si>
  <si>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</si>
  <si>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</si>
  <si>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</si>
  <si>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</si>
  <si>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</si>
  <si>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</si>
  <si>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</si>
  <si>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</si>
  <si>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</si>
  <si>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</si>
  <si>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</si>
  <si>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</si>
  <si>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</si>
  <si>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</si>
  <si>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</si>
  <si>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</si>
  <si>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</si>
  <si>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</si>
  <si>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CUST029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</si>
  <si>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</si>
  <si>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</si>
  <si>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</si>
  <si>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</si>
  <si>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</si>
  <si>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</si>
  <si>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</si>
  <si>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</si>
  <si>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</si>
  <si>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</si>
  <si>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</si>
  <si>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</si>
  <si>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</si>
  <si>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</si>
  <si>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</si>
  <si>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</si>
  <si>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</si>
  <si>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</si>
  <si>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</si>
  <si>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</si>
  <si>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</si>
  <si>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</si>
  <si>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</si>
  <si>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</si>
  <si>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</si>
  <si>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</si>
  <si>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</si>
  <si>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</si>
  <si>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</si>
  <si>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</si>
  <si>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</si>
  <si>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</si>
  <si>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</si>
  <si>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</si>
  <si>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</si>
  <si>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</si>
  <si>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</si>
  <si>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</si>
  <si>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</si>
  <si>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</si>
  <si>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</si>
  <si>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</si>
  <si>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</si>
  <si>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</si>
  <si>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</si>
  <si>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</si>
  <si>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</si>
  <si>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</si>
  <si>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</si>
  <si>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</si>
  <si>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</si>
  <si>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</si>
  <si>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</si>
  <si>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</si>
  <si>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</si>
  <si>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</si>
  <si>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</si>
  <si>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</si>
  <si>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</si>
  <si>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</si>
  <si>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</si>
  <si>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</si>
  <si>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</si>
  <si>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</si>
  <si>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</si>
  <si>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</si>
  <si>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</si>
  <si>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</si>
  <si>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</si>
  <si>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</si>
  <si>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</si>
  <si>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</si>
  <si>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</si>
  <si>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</si>
  <si>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</si>
  <si>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</si>
  <si>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</si>
  <si>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</si>
  <si>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</si>
  <si>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</si>
  <si>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</si>
  <si>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</si>
  <si>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</si>
  <si>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</si>
  <si>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</si>
  <si>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</si>
  <si>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</si>
  <si>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</si>
  <si>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</si>
  <si>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</si>
  <si>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</si>
  <si>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</si>
  <si>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</si>
  <si>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</si>
  <si>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</si>
  <si>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</si>
  <si>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</si>
  <si>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</si>
  <si>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</si>
  <si>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</si>
  <si>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</si>
  <si>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</si>
  <si>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</si>
  <si>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</si>
  <si>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</si>
  <si>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</si>
  <si>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</si>
  <si>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</si>
  <si>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</si>
  <si>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</si>
  <si>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</si>
  <si>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</si>
  <si>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</si>
  <si>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</si>
  <si>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</si>
  <si>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</si>
  <si>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</si>
  <si>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</si>
  <si>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</si>
  <si>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</si>
  <si>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</si>
  <si>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</si>
  <si>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</si>
  <si>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</si>
  <si>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</si>
  <si>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</si>
  <si>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</si>
  <si>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</si>
  <si>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</si>
  <si>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</si>
  <si>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</si>
  <si>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</si>
  <si>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</si>
  <si>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</si>
  <si>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</si>
  <si>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</si>
  <si>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</si>
  <si>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</si>
  <si>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</si>
  <si>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</si>
  <si>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</si>
  <si>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</si>
  <si>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</si>
  <si>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</si>
  <si>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</si>
  <si>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</si>
  <si>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</si>
  <si>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</si>
  <si>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</si>
  <si>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</si>
  <si>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</si>
  <si>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</si>
  <si>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</si>
  <si>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</si>
  <si>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</si>
  <si>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</si>
  <si>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</si>
  <si>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</si>
  <si>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</si>
  <si>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</si>
  <si>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</si>
  <si>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</si>
  <si>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Net Revenue (INR)</t>
  </si>
  <si>
    <t>Day Of Week</t>
  </si>
  <si>
    <t>Saturday</t>
  </si>
  <si>
    <t>Thursday</t>
  </si>
  <si>
    <t>Friday</t>
  </si>
  <si>
    <t>Wednesday</t>
  </si>
  <si>
    <t>Sunday</t>
  </si>
  <si>
    <t>Monday</t>
  </si>
  <si>
    <t>Tuesday</t>
  </si>
  <si>
    <t>Month</t>
  </si>
  <si>
    <t>Total Net Revenue</t>
  </si>
  <si>
    <t>Total Transactions</t>
  </si>
  <si>
    <t>Avg Customer Sat.</t>
  </si>
  <si>
    <t>2025-02</t>
  </si>
  <si>
    <t>2025-01</t>
  </si>
  <si>
    <t>2025-10</t>
  </si>
  <si>
    <t>2025-04</t>
  </si>
  <si>
    <t>2025-03</t>
  </si>
  <si>
    <t>2025-12</t>
  </si>
  <si>
    <t>2025-07</t>
  </si>
  <si>
    <t>2025-08</t>
  </si>
  <si>
    <t>2025-06</t>
  </si>
  <si>
    <t>2025-11</t>
  </si>
  <si>
    <t>2025-05</t>
  </si>
  <si>
    <t>1899-12</t>
  </si>
  <si>
    <t>SUM of Net Revenue (INR)</t>
  </si>
  <si>
    <t>Pharmacy Total</t>
  </si>
  <si>
    <t>T0451 Total</t>
  </si>
  <si>
    <t>Vaccination Total</t>
  </si>
  <si>
    <t>T0182 Total</t>
  </si>
  <si>
    <t>Grooming Total</t>
  </si>
  <si>
    <t>T0749 Total</t>
  </si>
  <si>
    <t>Pet Food Total</t>
  </si>
  <si>
    <t>T0616 Total</t>
  </si>
  <si>
    <t>T0208 Total</t>
  </si>
  <si>
    <t>Consultation Total</t>
  </si>
  <si>
    <t>T0139 Total</t>
  </si>
  <si>
    <t>T0668 Total</t>
  </si>
  <si>
    <t>T0047 Total</t>
  </si>
  <si>
    <t>T0788 Total</t>
  </si>
  <si>
    <t>T0911 Total</t>
  </si>
  <si>
    <t>T0358 Total</t>
  </si>
  <si>
    <t>T0927 Total</t>
  </si>
  <si>
    <t>T0944 Total</t>
  </si>
  <si>
    <t>T0315 Total</t>
  </si>
  <si>
    <t>T0009 Total</t>
  </si>
  <si>
    <t>T0992 Total</t>
  </si>
  <si>
    <t>T0179 Total</t>
  </si>
  <si>
    <t>T0065 Total</t>
  </si>
  <si>
    <t>T0159 Total</t>
  </si>
  <si>
    <t>T0100 Total</t>
  </si>
  <si>
    <t>T0092 Total</t>
  </si>
  <si>
    <t>Toys Total</t>
  </si>
  <si>
    <t>T0990 Total</t>
  </si>
  <si>
    <t>T0968 Total</t>
  </si>
  <si>
    <t>T0332 Total</t>
  </si>
  <si>
    <t>T0493 Total</t>
  </si>
  <si>
    <t>T0222 Total</t>
  </si>
  <si>
    <t>T0514 Total</t>
  </si>
  <si>
    <t>T0157 Total</t>
  </si>
  <si>
    <t>T0946 Total</t>
  </si>
  <si>
    <t>T0316 Total</t>
  </si>
  <si>
    <t>T0495 Total</t>
  </si>
  <si>
    <t>T0519 Total</t>
  </si>
  <si>
    <t>T0739 Total</t>
  </si>
  <si>
    <t>T0625 Total</t>
  </si>
  <si>
    <t>T0154 Total</t>
  </si>
  <si>
    <t>T0659 Total</t>
  </si>
  <si>
    <t>T0480 Total</t>
  </si>
  <si>
    <t>T0161 Total</t>
  </si>
  <si>
    <t>T0534 Total</t>
  </si>
  <si>
    <t>T0269 Total</t>
  </si>
  <si>
    <t>T0765 Total</t>
  </si>
  <si>
    <t>T0778 Total</t>
  </si>
  <si>
    <t>T0467 Total</t>
  </si>
  <si>
    <t>T0251 Total</t>
  </si>
  <si>
    <t>T0335 Total</t>
  </si>
  <si>
    <t>T0623 Total</t>
  </si>
  <si>
    <t>T0165 Total</t>
  </si>
  <si>
    <t>T0943 Total</t>
  </si>
  <si>
    <t>T0909 Total</t>
  </si>
  <si>
    <t>T0807 Total</t>
  </si>
  <si>
    <t>T0634 Total</t>
  </si>
  <si>
    <t>T0445 Total</t>
  </si>
  <si>
    <t>T0561 Total</t>
  </si>
  <si>
    <t>T0745 Total</t>
  </si>
  <si>
    <t>T0304 Total</t>
  </si>
  <si>
    <t>T0283 Total</t>
  </si>
  <si>
    <t>T0261 Total</t>
  </si>
  <si>
    <t>T0872 Total</t>
  </si>
  <si>
    <t>T0571 Total</t>
  </si>
  <si>
    <t>T0850 Total</t>
  </si>
  <si>
    <t>T0395 Total</t>
  </si>
  <si>
    <t>T0155 Total</t>
  </si>
  <si>
    <t>T0284 Total</t>
  </si>
  <si>
    <t>T0058 Total</t>
  </si>
  <si>
    <t>T0257 Total</t>
  </si>
  <si>
    <t>T0598 Total</t>
  </si>
  <si>
    <t>T0074 Total</t>
  </si>
  <si>
    <t>T0931 Total</t>
  </si>
  <si>
    <t>T0296 Total</t>
  </si>
  <si>
    <t>T0499 Total</t>
  </si>
  <si>
    <t>T0459 Total</t>
  </si>
  <si>
    <t>T0694 Total</t>
  </si>
  <si>
    <t>T0210 Total</t>
  </si>
  <si>
    <t>T0162 Total</t>
  </si>
  <si>
    <t>T0972 Total</t>
  </si>
  <si>
    <t>T0022 Total</t>
  </si>
  <si>
    <t>T0238 Total</t>
  </si>
  <si>
    <t>T0921 Total</t>
  </si>
  <si>
    <t>T0400 Total</t>
  </si>
  <si>
    <t>T0006 Total</t>
  </si>
  <si>
    <t>T0148 Total</t>
  </si>
  <si>
    <t>T0601 Total</t>
  </si>
  <si>
    <t>T0424 Total</t>
  </si>
  <si>
    <t>T0072 Total</t>
  </si>
  <si>
    <t>T0883 Total</t>
  </si>
  <si>
    <t>T0574 Total</t>
  </si>
  <si>
    <t>T0593 Total</t>
  </si>
  <si>
    <t>T0547 Total</t>
  </si>
  <si>
    <t>T0884 Total</t>
  </si>
  <si>
    <t>T0682 Total</t>
  </si>
  <si>
    <t>T0527 Total</t>
  </si>
  <si>
    <t>T0464 Total</t>
  </si>
  <si>
    <t>T0312 Total</t>
  </si>
  <si>
    <t>T0041 Total</t>
  </si>
  <si>
    <t>T0879 Total</t>
  </si>
  <si>
    <t>T0454 Total</t>
  </si>
  <si>
    <t>T0163 Total</t>
  </si>
  <si>
    <t>T0755 Total</t>
  </si>
  <si>
    <t>T0097 Total</t>
  </si>
  <si>
    <t>T0813 Total</t>
  </si>
  <si>
    <t>T0596 Total</t>
  </si>
  <si>
    <t>T0895 Total</t>
  </si>
  <si>
    <t>T0869 Total</t>
  </si>
  <si>
    <t>T0386 Total</t>
  </si>
  <si>
    <t>T0515 Total</t>
  </si>
  <si>
    <t>T0564 Total</t>
  </si>
  <si>
    <t>T0716 Total</t>
  </si>
  <si>
    <t>T0748 Total</t>
  </si>
  <si>
    <t>T0824 Total</t>
  </si>
  <si>
    <t>T0528 Total</t>
  </si>
  <si>
    <t>T0441 Total</t>
  </si>
  <si>
    <t>T0652 Total</t>
  </si>
  <si>
    <t>T0389 Total</t>
  </si>
  <si>
    <t>T0114 Total</t>
  </si>
  <si>
    <t>T0394 Total</t>
  </si>
  <si>
    <t>T0311 Total</t>
  </si>
  <si>
    <t>T0607 Total</t>
  </si>
  <si>
    <t>T0167 Total</t>
  </si>
  <si>
    <t>T0819 Total</t>
  </si>
  <si>
    <t>T0552 Total</t>
  </si>
  <si>
    <t>T0013 Total</t>
  </si>
  <si>
    <t>T0014 Total</t>
  </si>
  <si>
    <t>T0998 Total</t>
  </si>
  <si>
    <t>T0121 Total</t>
  </si>
  <si>
    <t>T0517 Total</t>
  </si>
  <si>
    <t>T0993 Total</t>
  </si>
  <si>
    <t>T0421 Total</t>
  </si>
  <si>
    <t>T0559 Total</t>
  </si>
  <si>
    <t>T0266 Total</t>
  </si>
  <si>
    <t>T0970 Total</t>
  </si>
  <si>
    <t>T0560 Total</t>
  </si>
  <si>
    <t>T0023 Total</t>
  </si>
  <si>
    <t>T0285 Total</t>
  </si>
  <si>
    <t>T0339 Total</t>
  </si>
  <si>
    <t>T0060 Total</t>
  </si>
  <si>
    <t>T0680 Total</t>
  </si>
  <si>
    <t>T0052 Total</t>
  </si>
  <si>
    <t>T0402 Total</t>
  </si>
  <si>
    <t>T0913 Total</t>
  </si>
  <si>
    <t>T0476 Total</t>
  </si>
  <si>
    <t>T0491 Total</t>
  </si>
  <si>
    <t>T0910 Total</t>
  </si>
  <si>
    <t>T0462 Total</t>
  </si>
  <si>
    <t>T0140 Total</t>
  </si>
  <si>
    <t>T0737 Total</t>
  </si>
  <si>
    <t>T0443 Total</t>
  </si>
  <si>
    <t>T0313 Total</t>
  </si>
  <si>
    <t>T0617 Total</t>
  </si>
  <si>
    <t>T0355 Total</t>
  </si>
  <si>
    <t>T0724 Total</t>
  </si>
  <si>
    <t>T0620 Total</t>
  </si>
  <si>
    <t>T0446 Total</t>
  </si>
  <si>
    <t>T0442 Total</t>
  </si>
  <si>
    <t>T0243 Total</t>
  </si>
  <si>
    <t>T0426 Total</t>
  </si>
  <si>
    <t>T0447 Total</t>
  </si>
  <si>
    <t>T0254 Total</t>
  </si>
  <si>
    <t>T0247 Total</t>
  </si>
  <si>
    <t>T0401 Total</t>
  </si>
  <si>
    <t>T0509 Total</t>
  </si>
  <si>
    <t>T0664 Total</t>
  </si>
  <si>
    <t>T0403 Total</t>
  </si>
  <si>
    <t>T0926 Total</t>
  </si>
  <si>
    <t>T0932 Total</t>
  </si>
  <si>
    <t>T0255 Total</t>
  </si>
  <si>
    <t>T0757 Total</t>
  </si>
  <si>
    <t>T0787 Total</t>
  </si>
  <si>
    <t>T0539 Total</t>
  </si>
  <si>
    <t>T0331 Total</t>
  </si>
  <si>
    <t>T0511 Total</t>
  </si>
  <si>
    <t>T0708 Total</t>
  </si>
  <si>
    <t>T0989 Total</t>
  </si>
  <si>
    <t>T0729 Total</t>
  </si>
  <si>
    <t>T0611 Total</t>
  </si>
  <si>
    <t>T0521 Total</t>
  </si>
  <si>
    <t>T0971 Total</t>
  </si>
  <si>
    <t>T0935 Total</t>
  </si>
  <si>
    <t>T0738 Total</t>
  </si>
  <si>
    <t>T0525 Total</t>
  </si>
  <si>
    <t>T0183 Total</t>
  </si>
  <si>
    <t>T0360 Total</t>
  </si>
  <si>
    <t>T0622 Total</t>
  </si>
  <si>
    <t>T0815 Total</t>
  </si>
  <si>
    <t>T0131 Total</t>
  </si>
  <si>
    <t>T0771 Total</t>
  </si>
  <si>
    <t>T0378 Total</t>
  </si>
  <si>
    <t>T0132 Total</t>
  </si>
  <si>
    <t>T0101 Total</t>
  </si>
  <si>
    <t>T0672 Total</t>
  </si>
  <si>
    <t>T0453 Total</t>
  </si>
  <si>
    <t>T0557 Total</t>
  </si>
  <si>
    <t>T0780 Total</t>
  </si>
  <si>
    <t>T0915 Total</t>
  </si>
  <si>
    <t>T0322 Total</t>
  </si>
  <si>
    <t>T0274 Total</t>
  </si>
  <si>
    <t>T0732 Total</t>
  </si>
  <si>
    <t>T0149 Total</t>
  </si>
  <si>
    <t>T0053 Total</t>
  </si>
  <si>
    <t>T0592 Total</t>
  </si>
  <si>
    <t>T0016 Total</t>
  </si>
  <si>
    <t>T0460 Total</t>
  </si>
  <si>
    <t>T0492 Total</t>
  </si>
  <si>
    <t>T0919 Total</t>
  </si>
  <si>
    <t>T0643 Total</t>
  </si>
  <si>
    <t>T0362 Total</t>
  </si>
  <si>
    <t>T0116 Total</t>
  </si>
  <si>
    <t>T0706 Total</t>
  </si>
  <si>
    <t>T0188 Total</t>
  </si>
  <si>
    <t>T0203 Total</t>
  </si>
  <si>
    <t>T0115 Total</t>
  </si>
  <si>
    <t>T0212 Total</t>
  </si>
  <si>
    <t>T0404 Total</t>
  </si>
  <si>
    <t>T0457 Total</t>
  </si>
  <si>
    <t>T0669 Total</t>
  </si>
  <si>
    <t>T0136 Total</t>
  </si>
  <si>
    <t>T0290 Total</t>
  </si>
  <si>
    <t>T0676 Total</t>
  </si>
  <si>
    <t>T0507 Total</t>
  </si>
  <si>
    <t>T0068 Total</t>
  </si>
  <si>
    <t>T0621 Total</t>
  </si>
  <si>
    <t>T0660 Total</t>
  </si>
  <si>
    <t>T0711 Total</t>
  </si>
  <si>
    <t>T0309 Total</t>
  </si>
  <si>
    <t>T0202 Total</t>
  </si>
  <si>
    <t>T0231 Total</t>
  </si>
  <si>
    <t>T0866 Total</t>
  </si>
  <si>
    <t>T0129 Total</t>
  </si>
  <si>
    <t>T0541 Total</t>
  </si>
  <si>
    <t>T0637 Total</t>
  </si>
  <si>
    <t>T0326 Total</t>
  </si>
  <si>
    <t>T0017 Total</t>
  </si>
  <si>
    <t>T0991 Total</t>
  </si>
  <si>
    <t>T0325 Total</t>
  </si>
  <si>
    <t>T0768 Total</t>
  </si>
  <si>
    <t>T0544 Total</t>
  </si>
  <si>
    <t>T0106 Total</t>
  </si>
  <si>
    <t>T0540 Total</t>
  </si>
  <si>
    <t>T0908 Total</t>
  </si>
  <si>
    <t>T0037 Total</t>
  </si>
  <si>
    <t>T0865 Total</t>
  </si>
  <si>
    <t>T0845 Total</t>
  </si>
  <si>
    <t>T0396 Total</t>
  </si>
  <si>
    <t>T0323 Total</t>
  </si>
  <si>
    <t>T0862 Total</t>
  </si>
  <si>
    <t>T0217 Total</t>
  </si>
  <si>
    <t>T0907 Total</t>
  </si>
  <si>
    <t>T0686 Total</t>
  </si>
  <si>
    <t>T0877 Total</t>
  </si>
  <si>
    <t>T0997 Total</t>
  </si>
  <si>
    <t>T0134 Total</t>
  </si>
  <si>
    <t>T0110 Total</t>
  </si>
  <si>
    <t>T0125 Total</t>
  </si>
  <si>
    <t>T0985 Total</t>
  </si>
  <si>
    <t>T0961 Total</t>
  </si>
  <si>
    <t>T0226 Total</t>
  </si>
  <si>
    <t>T0894 Total</t>
  </si>
  <si>
    <t>T0647 Total</t>
  </si>
  <si>
    <t>T0543 Total</t>
  </si>
  <si>
    <t>T0898 Total</t>
  </si>
  <si>
    <t>T0782 Total</t>
  </si>
  <si>
    <t>T0150 Total</t>
  </si>
  <si>
    <t>T0310 Total</t>
  </si>
  <si>
    <t>T0562 Total</t>
  </si>
  <si>
    <t>T0328 Total</t>
  </si>
  <si>
    <t>T0123 Total</t>
  </si>
  <si>
    <t>T0368 Total</t>
  </si>
  <si>
    <t>T0859 Total</t>
  </si>
  <si>
    <t>T0503 Total</t>
  </si>
  <si>
    <t>T0420 Total</t>
  </si>
  <si>
    <t>T0124 Total</t>
  </si>
  <si>
    <t>T0143 Total</t>
  </si>
  <si>
    <t>T0079 Total</t>
  </si>
  <si>
    <t>T0075 Total</t>
  </si>
  <si>
    <t>T0746 Total</t>
  </si>
  <si>
    <t>T0820 Total</t>
  </si>
  <si>
    <t>T0333 Total</t>
  </si>
  <si>
    <t>T0303 Total</t>
  </si>
  <si>
    <t>T0905 Total</t>
  </si>
  <si>
    <t>T0914 Total</t>
  </si>
  <si>
    <t>T0281 Total</t>
  </si>
  <si>
    <t>T0032 Total</t>
  </si>
  <si>
    <t>T0886 Total</t>
  </si>
  <si>
    <t>T0233 Total</t>
  </si>
  <si>
    <t>T0817 Total</t>
  </si>
  <si>
    <t>T0786 Total</t>
  </si>
  <si>
    <t>T0784 Total</t>
  </si>
  <si>
    <t>T0772 Total</t>
  </si>
  <si>
    <t>T0938 Total</t>
  </si>
  <si>
    <t>T0974 Total</t>
  </si>
  <si>
    <t>T0981 Total</t>
  </si>
  <si>
    <t>T0083 Total</t>
  </si>
  <si>
    <t>T0980 Total</t>
  </si>
  <si>
    <t>T0291 Total</t>
  </si>
  <si>
    <t>T0488 Total</t>
  </si>
  <si>
    <t>T0526 Total</t>
  </si>
  <si>
    <t>T0795 Total</t>
  </si>
  <si>
    <t>T0790 Total</t>
  </si>
  <si>
    <t>T0918 Total</t>
  </si>
  <si>
    <t>T0627 Total</t>
  </si>
  <si>
    <t>T0019 Total</t>
  </si>
  <si>
    <t>T0597 Total</t>
  </si>
  <si>
    <t>T0054 Total</t>
  </si>
  <si>
    <t>T0646 Total</t>
  </si>
  <si>
    <t>T0201 Total</t>
  </si>
  <si>
    <t>T0692 Total</t>
  </si>
  <si>
    <t>T0714 Total</t>
  </si>
  <si>
    <t>T0951 Total</t>
  </si>
  <si>
    <t>T0703 Total</t>
  </si>
  <si>
    <t>T0419 Total</t>
  </si>
  <si>
    <t>T0751 Total</t>
  </si>
  <si>
    <t>T0954 Total</t>
  </si>
  <si>
    <t>T0983 Total</t>
  </si>
  <si>
    <t>T0324 Total</t>
  </si>
  <si>
    <t>T0227 Total</t>
  </si>
  <si>
    <t>T0707 Total</t>
  </si>
  <si>
    <t>T0018 Total</t>
  </si>
  <si>
    <t>T0314 Total</t>
  </si>
  <si>
    <t>T0008 Total</t>
  </si>
  <si>
    <t>T0295 Total</t>
  </si>
  <si>
    <t>T0624 Total</t>
  </si>
  <si>
    <t>T0615 Total</t>
  </si>
  <si>
    <t>T0376 Total</t>
  </si>
  <si>
    <t>T0835 Total</t>
  </si>
  <si>
    <t>T0258 Total</t>
  </si>
  <si>
    <t>T0916 Total</t>
  </si>
  <si>
    <t>T0667 Total</t>
  </si>
  <si>
    <t>T0684 Total</t>
  </si>
  <si>
    <t>T0590 Total</t>
  </si>
  <si>
    <t>T0934 Total</t>
  </si>
  <si>
    <t>T0498 Total</t>
  </si>
  <si>
    <t>T0996 Total</t>
  </si>
  <si>
    <t>T0797 Total</t>
  </si>
  <si>
    <t>T0504 Total</t>
  </si>
  <si>
    <t>T0743 Total</t>
  </si>
  <si>
    <t>T0958 Total</t>
  </si>
  <si>
    <t>T0673 Total</t>
  </si>
  <si>
    <t>T0533 Total</t>
  </si>
  <si>
    <t>T0508 Total</t>
  </si>
  <si>
    <t>T0698 Total</t>
  </si>
  <si>
    <t>T0321 Total</t>
  </si>
  <si>
    <t>T0056 Total</t>
  </si>
  <si>
    <t>T0408 Total</t>
  </si>
  <si>
    <t>T0537 Total</t>
  </si>
  <si>
    <t>T0823 Total</t>
  </si>
  <si>
    <t>T0437 Total</t>
  </si>
  <si>
    <t>T0142 Total</t>
  </si>
  <si>
    <t>T0614 Total</t>
  </si>
  <si>
    <t>T0334 Total</t>
  </si>
  <si>
    <t>T0213 Total</t>
  </si>
  <si>
    <t>T0979 Total</t>
  </si>
  <si>
    <t>T0481 Total</t>
  </si>
  <si>
    <t>T0177 Total</t>
  </si>
  <si>
    <t>T0853 Total</t>
  </si>
  <si>
    <t>T0874 Total</t>
  </si>
  <si>
    <t>T0286 Total</t>
  </si>
  <si>
    <t>T0292 Total</t>
  </si>
  <si>
    <t>T0171 Total</t>
  </si>
  <si>
    <t>T0530 Total</t>
  </si>
  <si>
    <t>T0219 Total</t>
  </si>
  <si>
    <t>T0603 Total</t>
  </si>
  <si>
    <t>T0272 Total</t>
  </si>
  <si>
    <t>T0685 Total</t>
  </si>
  <si>
    <t>T0133 Total</t>
  </si>
  <si>
    <t>T0397 Total</t>
  </si>
  <si>
    <t>T0691 Total</t>
  </si>
  <si>
    <t>T0700 Total</t>
  </si>
  <si>
    <t>T0572 Total</t>
  </si>
  <si>
    <t>T0087 Total</t>
  </si>
  <si>
    <t>T0377 Total</t>
  </si>
  <si>
    <t>T0329 Total</t>
  </si>
  <si>
    <t>T0475 Total</t>
  </si>
  <si>
    <t>T0434 Total</t>
  </si>
  <si>
    <t>T0633 Total</t>
  </si>
  <si>
    <t>T0066 Total</t>
  </si>
  <si>
    <t>T0640 Total</t>
  </si>
  <si>
    <t>T0599 Total</t>
  </si>
  <si>
    <t>T0536 Total</t>
  </si>
  <si>
    <t>T0523 Total</t>
  </si>
  <si>
    <t>T0776 Total</t>
  </si>
  <si>
    <t>T0613 Total</t>
  </si>
  <si>
    <t>T0733 Total</t>
  </si>
  <si>
    <t>T0650 Total</t>
  </si>
  <si>
    <t>T0306 Total</t>
  </si>
  <si>
    <t>T0563 Total</t>
  </si>
  <si>
    <t>T0683 Total</t>
  </si>
  <si>
    <t>T0713 Total</t>
  </si>
  <si>
    <t>T0690 Total</t>
  </si>
  <si>
    <t>T0277 Total</t>
  </si>
  <si>
    <t>T0573 Total</t>
  </si>
  <si>
    <t>T0477 Total</t>
  </si>
  <si>
    <t>T0960 Total</t>
  </si>
  <si>
    <t>T0806 Total</t>
  </si>
  <si>
    <t>T0662 Total</t>
  </si>
  <si>
    <t>T0024 Total</t>
  </si>
  <si>
    <t>T0576 Total</t>
  </si>
  <si>
    <t>T0741 Total</t>
  </si>
  <si>
    <t>T0705 Total</t>
  </si>
  <si>
    <t>T0416 Total</t>
  </si>
  <si>
    <t>T0070 Total</t>
  </si>
  <si>
    <t>T0193 Total</t>
  </si>
  <si>
    <t>T0088 Total</t>
  </si>
  <si>
    <t>T0067 Total</t>
  </si>
  <si>
    <t>T0025 Total</t>
  </si>
  <si>
    <t>T0502 Total</t>
  </si>
  <si>
    <t>T0279 Total</t>
  </si>
  <si>
    <t>T0838 Total</t>
  </si>
  <si>
    <t>T0381 Total</t>
  </si>
  <si>
    <t>T0781 Total</t>
  </si>
  <si>
    <t>T0814 Total</t>
  </si>
  <si>
    <t>T0728 Total</t>
  </si>
  <si>
    <t>T0433 Total</t>
  </si>
  <si>
    <t>T0192 Total</t>
  </si>
  <si>
    <t>T0385 Total</t>
  </si>
  <si>
    <t>T0479 Total</t>
  </si>
  <si>
    <t>T0307 Total</t>
  </si>
  <si>
    <t>T0535 Total</t>
  </si>
  <si>
    <t>T0947 Total</t>
  </si>
  <si>
    <t>T0928 Total</t>
  </si>
  <si>
    <t>T0330 Total</t>
  </si>
  <si>
    <t>T0319 Total</t>
  </si>
  <si>
    <t>T0367 Total</t>
  </si>
  <si>
    <t>T0342 Total</t>
  </si>
  <si>
    <t>T0725 Total</t>
  </si>
  <si>
    <t>T0145 Total</t>
  </si>
  <si>
    <t>T0363 Total</t>
  </si>
  <si>
    <t>T0220 Total</t>
  </si>
  <si>
    <t>T0007 Total</t>
  </si>
  <si>
    <t>T0409 Total</t>
  </si>
  <si>
    <t>T0513 Total</t>
  </si>
  <si>
    <t>T0754 Total</t>
  </si>
  <si>
    <t>T0246 Total</t>
  </si>
  <si>
    <t>T0302 Total</t>
  </si>
  <si>
    <t>T0264 Total</t>
  </si>
  <si>
    <t>T0554 Total</t>
  </si>
  <si>
    <t>T0531 Total</t>
  </si>
  <si>
    <t>T0982 Total</t>
  </si>
  <si>
    <t>T0808 Total</t>
  </si>
  <si>
    <t>T0206 Total</t>
  </si>
  <si>
    <t>T0117 Total</t>
  </si>
  <si>
    <t>T0851 Total</t>
  </si>
  <si>
    <t>T0760 Total</t>
  </si>
  <si>
    <t>T0055 Total</t>
  </si>
  <si>
    <t>T0352 Total</t>
  </si>
  <si>
    <t>T0336 Total</t>
  </si>
  <si>
    <t>T0612 Total</t>
  </si>
  <si>
    <t>T0585 Total</t>
  </si>
  <si>
    <t>T0049 Total</t>
  </si>
  <si>
    <t>T0889 Total</t>
  </si>
  <si>
    <t>T0078 Total</t>
  </si>
  <si>
    <t>T0722 Total</t>
  </si>
  <si>
    <t>T0015 Total</t>
  </si>
  <si>
    <t>T0827 Total</t>
  </si>
  <si>
    <t>T0638 Total</t>
  </si>
  <si>
    <t>T0299 Total</t>
  </si>
  <si>
    <t>T0892 Total</t>
  </si>
  <si>
    <t>T0411 Total</t>
  </si>
  <si>
    <t>T0657 Total</t>
  </si>
  <si>
    <t>T0366 Total</t>
  </si>
  <si>
    <t>T0963 Total</t>
  </si>
  <si>
    <t>T0069 Total</t>
  </si>
  <si>
    <t>T0482 Total</t>
  </si>
  <si>
    <t>T0956 Total</t>
  </si>
  <si>
    <t>T0546 Total</t>
  </si>
  <si>
    <t>T0551 Total</t>
  </si>
  <si>
    <t>T0469 Total</t>
  </si>
  <si>
    <t>T0785 Total</t>
  </si>
  <si>
    <t>T0666 Total</t>
  </si>
  <si>
    <t>T0095 Total</t>
  </si>
  <si>
    <t>T0726 Total</t>
  </si>
  <si>
    <t>T0091 Total</t>
  </si>
  <si>
    <t>T0262 Total</t>
  </si>
  <si>
    <t>T0876 Total</t>
  </si>
  <si>
    <t>T0494 Total</t>
  </si>
  <si>
    <t>T0798 Total</t>
  </si>
  <si>
    <t>T0076 Total</t>
  </si>
  <si>
    <t>T0033 Total</t>
  </si>
  <si>
    <t>T0237 Total</t>
  </si>
  <si>
    <t>T0967 Total</t>
  </si>
  <si>
    <t>T0430 Total</t>
  </si>
  <si>
    <t>T0108 Total</t>
  </si>
  <si>
    <t>T0730 Total</t>
  </si>
  <si>
    <t>T0538 Total</t>
  </si>
  <si>
    <t>T0308 Total</t>
  </si>
  <si>
    <t>T0864 Total</t>
  </si>
  <si>
    <t>T0146 Total</t>
  </si>
  <si>
    <t>T0245 Total</t>
  </si>
  <si>
    <t>T0566 Total</t>
  </si>
  <si>
    <t>T0470 Total</t>
  </si>
  <si>
    <t>T0799 Total</t>
  </si>
  <si>
    <t>T0474 Total</t>
  </si>
  <si>
    <t>T0870 Total</t>
  </si>
  <si>
    <t>T0373 Total</t>
  </si>
  <si>
    <t>T0901 Total</t>
  </si>
  <si>
    <t>T0170 Total</t>
  </si>
  <si>
    <t>T0273 Total</t>
  </si>
  <si>
    <t>T0064 Total</t>
  </si>
  <si>
    <t>T0873 Total</t>
  </si>
  <si>
    <t>T0852 Total</t>
  </si>
  <si>
    <t>T0035 Total</t>
  </si>
  <si>
    <t>T0487 Total</t>
  </si>
  <si>
    <t>T0122 Total</t>
  </si>
  <si>
    <t>T0885 Total</t>
  </si>
  <si>
    <t>T0471 Total</t>
  </si>
  <si>
    <t>T0089 Total</t>
  </si>
  <si>
    <t>T0020 Total</t>
  </si>
  <si>
    <t>T0359 Total</t>
  </si>
  <si>
    <t>T0164 Total</t>
  </si>
  <si>
    <t>T0949 Total</t>
  </si>
  <si>
    <t>T0242 Total</t>
  </si>
  <si>
    <t>T0665 Total</t>
  </si>
  <si>
    <t>T0444 Total</t>
  </si>
  <si>
    <t>T0888 Total</t>
  </si>
  <si>
    <t>T0880 Total</t>
  </si>
  <si>
    <t>T0718 Total</t>
  </si>
  <si>
    <t>T0345 Total</t>
  </si>
  <si>
    <t>T0941 Total</t>
  </si>
  <si>
    <t>T0789 Total</t>
  </si>
  <si>
    <t>T0719 Total</t>
  </si>
  <si>
    <t>T0791 Total</t>
  </si>
  <si>
    <t>T0351 Total</t>
  </si>
  <si>
    <t>T0392 Total</t>
  </si>
  <si>
    <t>T0761 Total</t>
  </si>
  <si>
    <t>T0417 Total</t>
  </si>
  <si>
    <t>T0051 Total</t>
  </si>
  <si>
    <t>T0855 Total</t>
  </si>
  <si>
    <t>T0461 Total</t>
  </si>
  <si>
    <t>T0160 Total</t>
  </si>
  <si>
    <t>T0999 Total</t>
  </si>
  <si>
    <t>T0199 Total</t>
  </si>
  <si>
    <t>T0567 Total</t>
  </si>
  <si>
    <t>T0550 Total</t>
  </si>
  <si>
    <t>T0341 Total</t>
  </si>
  <si>
    <t>T0186 Total</t>
  </si>
  <si>
    <t>T0118 Total</t>
  </si>
  <si>
    <t>T0955 Total</t>
  </si>
  <si>
    <t>T0173 Total</t>
  </si>
  <si>
    <t>T0347 Total</t>
  </si>
  <si>
    <t>T0579 Total</t>
  </si>
  <si>
    <t>T0610 Total</t>
  </si>
  <si>
    <t>T0811 Total</t>
  </si>
  <si>
    <t>T0720 Total</t>
  </si>
  <si>
    <t>T0555 Total</t>
  </si>
  <si>
    <t>T0577 Total</t>
  </si>
  <si>
    <t>T0867 Total</t>
  </si>
  <si>
    <t>T0709 Total</t>
  </si>
  <si>
    <t>T0229 Total</t>
  </si>
  <si>
    <t>T0205 Total</t>
  </si>
  <si>
    <t>T0012 Total</t>
  </si>
  <si>
    <t>T0357 Total</t>
  </si>
  <si>
    <t>T0496 Total</t>
  </si>
  <si>
    <t>T0805 Total</t>
  </si>
  <si>
    <t>T0584 Total</t>
  </si>
  <si>
    <t>T0568 Total</t>
  </si>
  <si>
    <t>T0693 Total</t>
  </si>
  <si>
    <t>T0317 Total</t>
  </si>
  <si>
    <t>T0583 Total</t>
  </si>
  <si>
    <t>T0248 Total</t>
  </si>
  <si>
    <t>T0289 Total</t>
  </si>
  <si>
    <t>T0687 Total</t>
  </si>
  <si>
    <t>T0046 Total</t>
  </si>
  <si>
    <t>T0365 Total</t>
  </si>
  <si>
    <t>T0185 Total</t>
  </si>
  <si>
    <t>T0036 Total</t>
  </si>
  <si>
    <t>T0439 Total</t>
  </si>
  <si>
    <t>T0642 Total</t>
  </si>
  <si>
    <t>T0735 Total</t>
  </si>
  <si>
    <t>T0594 Total</t>
  </si>
  <si>
    <t>T0794 Total</t>
  </si>
  <si>
    <t>T0200 Total</t>
  </si>
  <si>
    <t>T0194 Total</t>
  </si>
  <si>
    <t>T0529 Total</t>
  </si>
  <si>
    <t>T0804 Total</t>
  </si>
  <si>
    <t>T0344 Total</t>
  </si>
  <si>
    <t>T0653 Total</t>
  </si>
  <si>
    <t>T0221 Total</t>
  </si>
  <si>
    <t>T0857 Total</t>
  </si>
  <si>
    <t>T0605 Total</t>
  </si>
  <si>
    <t>T0775 Total</t>
  </si>
  <si>
    <t>T0940 Total</t>
  </si>
  <si>
    <t>T0111 Total</t>
  </si>
  <si>
    <t>T0043 Total</t>
  </si>
  <si>
    <t>T0522 Total</t>
  </si>
  <si>
    <t>T0628 Total</t>
  </si>
  <si>
    <t>T0102 Total</t>
  </si>
  <si>
    <t>T0147 Total</t>
  </si>
  <si>
    <t>T0696 Total</t>
  </si>
  <si>
    <t>T0839 Total</t>
  </si>
  <si>
    <t>T0224 Total</t>
  </si>
  <si>
    <t>T0399 Total</t>
  </si>
  <si>
    <t>T0338 Total</t>
  </si>
  <si>
    <t>T0670 Total</t>
  </si>
  <si>
    <t>T0618 Total</t>
  </si>
  <si>
    <t>T0854 Total</t>
  </si>
  <si>
    <t>T0793 Total</t>
  </si>
  <si>
    <t>T0636 Total</t>
  </si>
  <si>
    <t>T0868 Total</t>
  </si>
  <si>
    <t>T0899 Total</t>
  </si>
  <si>
    <t>T0241 Total</t>
  </si>
  <si>
    <t>T0582 Total</t>
  </si>
  <si>
    <t>T0803 Total</t>
  </si>
  <si>
    <t>T0524 Total</t>
  </si>
  <si>
    <t>T0948 Total</t>
  </si>
  <si>
    <t>T0138 Total</t>
  </si>
  <si>
    <t>T0431 Total</t>
  </si>
  <si>
    <t>T0073 Total</t>
  </si>
  <si>
    <t>T0169 Total</t>
  </si>
  <si>
    <t>T0176 Total</t>
  </si>
  <si>
    <t>T0126 Total</t>
  </si>
  <si>
    <t>T0225 Total</t>
  </si>
  <si>
    <t>T0383 Total</t>
  </si>
  <si>
    <t>T0715 Total</t>
  </si>
  <si>
    <t>T0575 Total</t>
  </si>
  <si>
    <t>T0327 Total</t>
  </si>
  <si>
    <t>T0645 Total</t>
  </si>
  <si>
    <t>T0215 Total</t>
  </si>
  <si>
    <t>T0965 Total</t>
  </si>
  <si>
    <t>T0924 Total</t>
  </si>
  <si>
    <t>T0848 Total</t>
  </si>
  <si>
    <t>T0712 Total</t>
  </si>
  <si>
    <t>T0917 Total</t>
  </si>
  <si>
    <t>T0688 Total</t>
  </si>
  <si>
    <t>T0320 Total</t>
  </si>
  <si>
    <t>T0405 Total</t>
  </si>
  <si>
    <t>T0731 Total</t>
  </si>
  <si>
    <t>T0249 Total</t>
  </si>
  <si>
    <t>T0699 Total</t>
  </si>
  <si>
    <t>T0191 Total</t>
  </si>
  <si>
    <t>T0801 Total</t>
  </si>
  <si>
    <t>T0861 Total</t>
  </si>
  <si>
    <t>T0800 Total</t>
  </si>
  <si>
    <t>T0580 Total</t>
  </si>
  <si>
    <t>T0957 Total</t>
  </si>
  <si>
    <t>T0135 Total</t>
  </si>
  <si>
    <t>T0783 Total</t>
  </si>
  <si>
    <t>T0478 Total</t>
  </si>
  <si>
    <t>T0878 Total</t>
  </si>
  <si>
    <t>T0773 Total</t>
  </si>
  <si>
    <t>T0452 Total</t>
  </si>
  <si>
    <t>T0871 Total</t>
  </si>
  <si>
    <t>T0250 Total</t>
  </si>
  <si>
    <t>T0038 Total</t>
  </si>
  <si>
    <t>T0156 Total</t>
  </si>
  <si>
    <t>T0084 Total</t>
  </si>
  <si>
    <t>T0742 Total</t>
  </si>
  <si>
    <t>T0393 Total</t>
  </si>
  <si>
    <t>T0094 Total</t>
  </si>
  <si>
    <t>T0305 Total</t>
  </si>
  <si>
    <t>T0418 Total</t>
  </si>
  <si>
    <t>T0198 Total</t>
  </si>
  <si>
    <t>T0966 Total</t>
  </si>
  <si>
    <t>T0235 Total</t>
  </si>
  <si>
    <t>T0034 Total</t>
  </si>
  <si>
    <t>T0029 Total</t>
  </si>
  <si>
    <t>T0130 Total</t>
  </si>
  <si>
    <t>T0602 Total</t>
  </si>
  <si>
    <t>T0468 Total</t>
  </si>
  <si>
    <t>T0639 Total</t>
  </si>
  <si>
    <t>T0844 Total</t>
  </si>
  <si>
    <t>T0253 Total</t>
  </si>
  <si>
    <t>T0448 Total</t>
  </si>
  <si>
    <t>T0881 Total</t>
  </si>
  <si>
    <t>T0595 Total</t>
  </si>
  <si>
    <t>T0821 Total</t>
  </si>
  <si>
    <t>T0267 Total</t>
  </si>
  <si>
    <t>T0978 Total</t>
  </si>
  <si>
    <t>T0973 Total</t>
  </si>
  <si>
    <t>T0062 Total</t>
  </si>
  <si>
    <t>T0734 Total</t>
  </si>
  <si>
    <t>T0632 Total</t>
  </si>
  <si>
    <t>T0485 Total</t>
  </si>
  <si>
    <t>T0587 Total</t>
  </si>
  <si>
    <t>T0553 Total</t>
  </si>
  <si>
    <t>T0897 Total</t>
  </si>
  <si>
    <t>T0832 Total</t>
  </si>
  <si>
    <t>T0671 Total</t>
  </si>
  <si>
    <t>T0945 Total</t>
  </si>
  <si>
    <t>T0141 Total</t>
  </si>
  <si>
    <t>T0370 Total</t>
  </si>
  <si>
    <t>T0223 Total</t>
  </si>
  <si>
    <t>T0011 Total</t>
  </si>
  <si>
    <t>T0856 Total</t>
  </si>
  <si>
    <t>T0354 Total</t>
  </si>
  <si>
    <t>T0651 Total</t>
  </si>
  <si>
    <t>T0591 Total</t>
  </si>
  <si>
    <t>T0340 Total</t>
  </si>
  <si>
    <t>T0900 Total</t>
  </si>
  <si>
    <t>T0369 Total</t>
  </si>
  <si>
    <t>T0379 Total</t>
  </si>
  <si>
    <t>T0275 Total</t>
  </si>
  <si>
    <t>T0128 Total</t>
  </si>
  <si>
    <t>T0655 Total</t>
  </si>
  <si>
    <t>T0356 Total</t>
  </si>
  <si>
    <t>T0490 Total</t>
  </si>
  <si>
    <t>T0988 Total</t>
  </si>
  <si>
    <t>T0497 Total</t>
  </si>
  <si>
    <t>T0189 Total</t>
  </si>
  <si>
    <t>T0413 Total</t>
  </si>
  <si>
    <t>T0438 Total</t>
  </si>
  <si>
    <t>T0721 Total</t>
  </si>
  <si>
    <t>T0994 Total</t>
  </si>
  <si>
    <t>T0270 Total</t>
  </si>
  <si>
    <t>T0181 Total</t>
  </si>
  <si>
    <t>T0027 Total</t>
  </si>
  <si>
    <t>T0380 Total</t>
  </si>
  <si>
    <t>T0207 Total</t>
  </si>
  <si>
    <t>T0105 Total</t>
  </si>
  <si>
    <t>T0120 Total</t>
  </si>
  <si>
    <t>T0001 Total</t>
  </si>
  <si>
    <t>T0384 Total</t>
  </si>
  <si>
    <t>T0278 Total</t>
  </si>
  <si>
    <t>T0455 Total</t>
  </si>
  <si>
    <t>T0840 Total</t>
  </si>
  <si>
    <t>T0829 Total</t>
  </si>
  <si>
    <t>T0695 Total</t>
  </si>
  <si>
    <t>T0630 Total</t>
  </si>
  <si>
    <t>T0505 Total</t>
  </si>
  <si>
    <t>T0003 Total</t>
  </si>
  <si>
    <t>T0578 Total</t>
  </si>
  <si>
    <t>T0569 Total</t>
  </si>
  <si>
    <t>T0256 Total</t>
  </si>
  <si>
    <t>T0826 Total</t>
  </si>
  <si>
    <t>T0343 Total</t>
  </si>
  <si>
    <t>T0172 Total</t>
  </si>
  <si>
    <t>T0004 Total</t>
  </si>
  <si>
    <t>T0836 Total</t>
  </si>
  <si>
    <t>T0350 Total</t>
  </si>
  <si>
    <t>T0953 Total</t>
  </si>
  <si>
    <t>T0348 Total</t>
  </si>
  <si>
    <t>T0766 Total</t>
  </si>
  <si>
    <t>T0080 Total</t>
  </si>
  <si>
    <t>T0010 Total</t>
  </si>
  <si>
    <t>T0656 Total</t>
  </si>
  <si>
    <t>T0268 Total</t>
  </si>
  <si>
    <t>T0849 Total</t>
  </si>
  <si>
    <t>T0558 Total</t>
  </si>
  <si>
    <t>T0812 Total</t>
  </si>
  <si>
    <t>T0581 Total</t>
  </si>
  <si>
    <t>T0432 Total</t>
  </si>
  <si>
    <t>T0701 Total</t>
  </si>
  <si>
    <t>T0071 Total</t>
  </si>
  <si>
    <t>T0843 Total</t>
  </si>
  <si>
    <t>T0166 Total</t>
  </si>
  <si>
    <t>T0510 Total</t>
  </si>
  <si>
    <t>T0216 Total</t>
  </si>
  <si>
    <t>T0995 Total</t>
  </si>
  <si>
    <t>T0809 Total</t>
  </si>
  <si>
    <t>T0107 Total</t>
  </si>
  <si>
    <t>T0810 Total</t>
  </si>
  <si>
    <t>T0086 Total</t>
  </si>
  <si>
    <t>T0663 Total</t>
  </si>
  <si>
    <t>T0240 Total</t>
  </si>
  <si>
    <t>T0085 Total</t>
  </si>
  <si>
    <t>T0412 Total</t>
  </si>
  <si>
    <t>T0137 Total</t>
  </si>
  <si>
    <t>T0600 Total</t>
  </si>
  <si>
    <t>T0542 Total</t>
  </si>
  <si>
    <t>T0922 Total</t>
  </si>
  <si>
    <t>T0816 Total</t>
  </si>
  <si>
    <t>T0606 Total</t>
  </si>
  <si>
    <t>T0777 Total</t>
  </si>
  <si>
    <t>T0608 Total</t>
  </si>
  <si>
    <t>T0678 Total</t>
  </si>
  <si>
    <t>T0833 Total</t>
  </si>
  <si>
    <t>T0387 Total</t>
  </si>
  <si>
    <t>T0831 Total</t>
  </si>
  <si>
    <t>T0976 Total</t>
  </si>
  <si>
    <t>T0987 Total</t>
  </si>
  <si>
    <t>T0802 Total</t>
  </si>
  <si>
    <t>T0977 Total</t>
  </si>
  <si>
    <t>T0449 Total</t>
  </si>
  <si>
    <t>T0837 Total</t>
  </si>
  <si>
    <t>T0893 Total</t>
  </si>
  <si>
    <t>T0626 Total</t>
  </si>
  <si>
    <t>T0841 Total</t>
  </si>
  <si>
    <t>T0769 Total</t>
  </si>
  <si>
    <t>T0288 Total</t>
  </si>
  <si>
    <t>T0796 Total</t>
  </si>
  <si>
    <t>T0265 Total</t>
  </si>
  <si>
    <t>T0500 Total</t>
  </si>
  <si>
    <t>T0697 Total</t>
  </si>
  <si>
    <t>T0549 Total</t>
  </si>
  <si>
    <t>T0059 Total</t>
  </si>
  <si>
    <t>T0239 Total</t>
  </si>
  <si>
    <t>T0658 Total</t>
  </si>
  <si>
    <t>T0520 Total</t>
  </si>
  <si>
    <t>T0473 Total</t>
  </si>
  <si>
    <t>T0767 Total</t>
  </si>
  <si>
    <t>T0263 Total</t>
  </si>
  <si>
    <t>T0609 Total</t>
  </si>
  <si>
    <t>T0589 Total</t>
  </si>
  <si>
    <t>T0860 Total</t>
  </si>
  <si>
    <t>T0028 Total</t>
  </si>
  <si>
    <t>T0259 Total</t>
  </si>
  <si>
    <t>T0030 Total</t>
  </si>
  <si>
    <t>T0689 Total</t>
  </si>
  <si>
    <t>T0127 Total</t>
  </si>
  <si>
    <t>T0119 Total</t>
  </si>
  <si>
    <t>T0044 Total</t>
  </si>
  <si>
    <t>T0936 Total</t>
  </si>
  <si>
    <t>T0040 Total</t>
  </si>
  <si>
    <t>T0887 Total</t>
  </si>
  <si>
    <t>T0834 Total</t>
  </si>
  <si>
    <t>T0774 Total</t>
  </si>
  <si>
    <t>T0045 Total</t>
  </si>
  <si>
    <t>T0061 Total</t>
  </si>
  <si>
    <t>T0410 Total</t>
  </si>
  <si>
    <t>T0702 Total</t>
  </si>
  <si>
    <t>T0093 Total</t>
  </si>
  <si>
    <t>T0937 Total</t>
  </si>
  <si>
    <t>T0516 Total</t>
  </si>
  <si>
    <t>T0570 Total</t>
  </si>
  <si>
    <t>T0361 Total</t>
  </si>
  <si>
    <t>T0942 Total</t>
  </si>
  <si>
    <t>T0723 Total</t>
  </si>
  <si>
    <t>T0371 Total</t>
  </si>
  <si>
    <t>T0337 Total</t>
  </si>
  <si>
    <t>T0096 Total</t>
  </si>
  <si>
    <t>T0282 Total</t>
  </si>
  <si>
    <t>T0435 Total</t>
  </si>
  <si>
    <t>T0077 Total</t>
  </si>
  <si>
    <t>T0436 Total</t>
  </si>
  <si>
    <t>T0450 Total</t>
  </si>
  <si>
    <t>T0545 Total</t>
  </si>
  <si>
    <t>T0890 Total</t>
  </si>
  <si>
    <t>T0232 Total</t>
  </si>
  <si>
    <t>T0902 Total</t>
  </si>
  <si>
    <t>T0236 Total</t>
  </si>
  <si>
    <t>T0740 Total</t>
  </si>
  <si>
    <t>T0779 Total</t>
  </si>
  <si>
    <t>T0674 Total</t>
  </si>
  <si>
    <t>T0962 Total</t>
  </si>
  <si>
    <t>T0842 Total</t>
  </si>
  <si>
    <t>T0770 Total</t>
  </si>
  <si>
    <t>T0271 Total</t>
  </si>
  <si>
    <t>T0153 Total</t>
  </si>
  <si>
    <t>T0828 Total</t>
  </si>
  <si>
    <t>T0792 Total</t>
  </si>
  <si>
    <t>T0063 Total</t>
  </si>
  <si>
    <t>T0178 Total</t>
  </si>
  <si>
    <t>T0209 Total</t>
  </si>
  <si>
    <t>T0429 Total</t>
  </si>
  <si>
    <t>T0661 Total</t>
  </si>
  <si>
    <t>T0619 Total</t>
  </si>
  <si>
    <t>T0717 Total</t>
  </si>
  <si>
    <t>T0214 Total</t>
  </si>
  <si>
    <t>T0042 Total</t>
  </si>
  <si>
    <t>T0113 Total</t>
  </si>
  <si>
    <t>T0196 Total</t>
  </si>
  <si>
    <t>T0548 Total</t>
  </si>
  <si>
    <t>T0846 Total</t>
  </si>
  <si>
    <t>T1000 Total</t>
  </si>
  <si>
    <t>T0211 Total</t>
  </si>
  <si>
    <t>T0964 Total</t>
  </si>
  <si>
    <t>T0891 Total</t>
  </si>
  <si>
    <t>T0675 Total</t>
  </si>
  <si>
    <t>T0187 Total</t>
  </si>
  <si>
    <t>T0565 Total</t>
  </si>
  <si>
    <t>T0903 Total</t>
  </si>
  <si>
    <t>T0048 Total</t>
  </si>
  <si>
    <t>T0151 Total</t>
  </si>
  <si>
    <t>T0506 Total</t>
  </si>
  <si>
    <t>T0818 Total</t>
  </si>
  <si>
    <t>T0920 Total</t>
  </si>
  <si>
    <t>T0904 Total</t>
  </si>
  <si>
    <t>T0644 Total</t>
  </si>
  <si>
    <t>T0747 Total</t>
  </si>
  <si>
    <t>T0190 Total</t>
  </si>
  <si>
    <t>T0912 Total</t>
  </si>
  <si>
    <t>T0635 Total</t>
  </si>
  <si>
    <t>T0382 Total</t>
  </si>
  <si>
    <t>T0244 Total</t>
  </si>
  <si>
    <t>T0026 Total</t>
  </si>
  <si>
    <t>T0486 Total</t>
  </si>
  <si>
    <t>T0758 Total</t>
  </si>
  <si>
    <t>T0764 Total</t>
  </si>
  <si>
    <t>T0463 Total</t>
  </si>
  <si>
    <t>T0472 Total</t>
  </si>
  <si>
    <t>T0489 Total</t>
  </si>
  <si>
    <t>T0353 Total</t>
  </si>
  <si>
    <t>T0959 Total</t>
  </si>
  <si>
    <t>T0483 Total</t>
  </si>
  <si>
    <t>T0415 Total</t>
  </si>
  <si>
    <t>T0425 Total</t>
  </si>
  <si>
    <t>T0896 Total</t>
  </si>
  <si>
    <t>T0346 Total</t>
  </si>
  <si>
    <t>T0082 Total</t>
  </si>
  <si>
    <t>T0301 Total</t>
  </si>
  <si>
    <t>T0875 Total</t>
  </si>
  <si>
    <t>T0280 Total</t>
  </si>
  <si>
    <t>T0986 Total</t>
  </si>
  <si>
    <t>T0969 Total</t>
  </si>
  <si>
    <t>T0297 Total</t>
  </si>
  <si>
    <t>T0230 Total</t>
  </si>
  <si>
    <t>T0103 Total</t>
  </si>
  <si>
    <t>T0654 Total</t>
  </si>
  <si>
    <t>T0925 Total</t>
  </si>
  <si>
    <t>T0423 Total</t>
  </si>
  <si>
    <t>T0252 Total</t>
  </si>
  <si>
    <t>T0372 Total</t>
  </si>
  <si>
    <t>T0081 Total</t>
  </si>
  <si>
    <t>T0090 Total</t>
  </si>
  <si>
    <t>T0952 Total</t>
  </si>
  <si>
    <t>T0039 Total</t>
  </si>
  <si>
    <t>T0184 Total</t>
  </si>
  <si>
    <t>T0099 Total</t>
  </si>
  <si>
    <t>T0300 Total</t>
  </si>
  <si>
    <t>T0175 Total</t>
  </si>
  <si>
    <t>T0882 Total</t>
  </si>
  <si>
    <t>T0604 Total</t>
  </si>
  <si>
    <t>T0677 Total</t>
  </si>
  <si>
    <t>T0586 Total</t>
  </si>
  <si>
    <t>T0422 Total</t>
  </si>
  <si>
    <t>T0906 Total</t>
  </si>
  <si>
    <t>T0863 Total</t>
  </si>
  <si>
    <t>T0144 Total</t>
  </si>
  <si>
    <t>T0098 Total</t>
  </si>
  <si>
    <t>T0762 Total</t>
  </si>
  <si>
    <t>T0641 Total</t>
  </si>
  <si>
    <t>T0830 Total</t>
  </si>
  <si>
    <t>T0109 Total</t>
  </si>
  <si>
    <t>T0750 Total</t>
  </si>
  <si>
    <t>T0736 Total</t>
  </si>
  <si>
    <t>T0847 Total</t>
  </si>
  <si>
    <t>T0168 Total</t>
  </si>
  <si>
    <t>T0744 Total</t>
  </si>
  <si>
    <t>T0293 Total</t>
  </si>
  <si>
    <t>T0512 Total</t>
  </si>
  <si>
    <t>T0174 Total</t>
  </si>
  <si>
    <t>T0752 Total</t>
  </si>
  <si>
    <t>T0556 Total</t>
  </si>
  <si>
    <t>T0021 Total</t>
  </si>
  <si>
    <t>T0704 Total</t>
  </si>
  <si>
    <t>T0939 Total</t>
  </si>
  <si>
    <t>T0391 Total</t>
  </si>
  <si>
    <t>T0681 Total</t>
  </si>
  <si>
    <t>T0031 Total</t>
  </si>
  <si>
    <t>T0260 Total</t>
  </si>
  <si>
    <t>T0756 Total</t>
  </si>
  <si>
    <t>T0104 Total</t>
  </si>
  <si>
    <t>T0822 Total</t>
  </si>
  <si>
    <t>T0276 Total</t>
  </si>
  <si>
    <t>T0456 Total</t>
  </si>
  <si>
    <t>T0929 Total</t>
  </si>
  <si>
    <t>T0388 Total</t>
  </si>
  <si>
    <t>T0484 Total</t>
  </si>
  <si>
    <t>T0228 Total</t>
  </si>
  <si>
    <t>T0195 Total</t>
  </si>
  <si>
    <t>T0180 Total</t>
  </si>
  <si>
    <t>T0112 Total</t>
  </si>
  <si>
    <t>T0005 Total</t>
  </si>
  <si>
    <t>T0407 Total</t>
  </si>
  <si>
    <t>T0518 Total</t>
  </si>
  <si>
    <t>T0197 Total</t>
  </si>
  <si>
    <t>T0501 Total</t>
  </si>
  <si>
    <t>T0648 Total</t>
  </si>
  <si>
    <t>T0532 Total</t>
  </si>
  <si>
    <t>T0427 Total</t>
  </si>
  <si>
    <t>T0753 Total</t>
  </si>
  <si>
    <t>T0631 Total</t>
  </si>
  <si>
    <t>T0930 Total</t>
  </si>
  <si>
    <t>T0679 Total</t>
  </si>
  <si>
    <t>T0390 Total</t>
  </si>
  <si>
    <t>T0158 Total</t>
  </si>
  <si>
    <t>T0727 Total</t>
  </si>
  <si>
    <t>T0002 Total</t>
  </si>
  <si>
    <t>T0204 Total</t>
  </si>
  <si>
    <t>T0759 Total</t>
  </si>
  <si>
    <t>T0710 Total</t>
  </si>
  <si>
    <t>T0465 Total</t>
  </si>
  <si>
    <t>T0318 Total</t>
  </si>
  <si>
    <t>T0298 Total</t>
  </si>
  <si>
    <t>T0975 Total</t>
  </si>
  <si>
    <t>T0152 Total</t>
  </si>
  <si>
    <t>T0588 Total</t>
  </si>
  <si>
    <t>T0858 Total</t>
  </si>
  <si>
    <t>T0428 Total</t>
  </si>
  <si>
    <t>T0398 Total</t>
  </si>
  <si>
    <t>T0649 Total</t>
  </si>
  <si>
    <t>T0218 Total</t>
  </si>
  <si>
    <t>T0234 Total</t>
  </si>
  <si>
    <t>T0933 Total</t>
  </si>
  <si>
    <t>T0294 Total</t>
  </si>
  <si>
    <t>T0287 Total</t>
  </si>
  <si>
    <t>T0057 Total</t>
  </si>
  <si>
    <t>T0458 Total</t>
  </si>
  <si>
    <t>T0763 Total</t>
  </si>
  <si>
    <t>T0825 Total</t>
  </si>
  <si>
    <t>T0406 Total</t>
  </si>
  <si>
    <t>T0364 Total</t>
  </si>
  <si>
    <t>T0950 Total</t>
  </si>
  <si>
    <t>T0374 Total</t>
  </si>
  <si>
    <t>T0923 Total</t>
  </si>
  <si>
    <t>T0466 Total</t>
  </si>
  <si>
    <t>T0349 Total</t>
  </si>
  <si>
    <t>T0414 Total</t>
  </si>
  <si>
    <t>T0050 Total</t>
  </si>
  <si>
    <t>T0375 Total</t>
  </si>
  <si>
    <t>T0984 Total</t>
  </si>
  <si>
    <t>T0440 Total</t>
  </si>
  <si>
    <t>T0629 Total</t>
  </si>
  <si>
    <t>Grand Total</t>
  </si>
  <si>
    <t>AVERAGE of Customer Satisfaction (1-5)</t>
  </si>
  <si>
    <t>COUNTA of Transaction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</si>
</sst>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-&quot;dd&quot;-&quot;yyyy"/>
  </numFmts>
  <fonts count="7">
    <font>
      <sz val="10.0"/>
      <color rgb="FF000000"/>
      <name val="Calibri"/>
      <scheme val="minor"/>
    </font>
    <font>
      <b/>
      <sz val="11.0"/>
      <color theme="1"/>
      <name val="Fira Sans Condensed"/>
    </font>
    <font>
      <color theme="1"/>
      <name val="Fira Sans Condensed"/>
    </font>
    <font>
      <sz val="11.0"/>
      <color theme="1"/>
      <name val="Fira Sans Condensed"/>
    </font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49" xfId="0" applyAlignment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top"/>
    </xf>
    <xf borderId="0" fillId="2" fontId="1" numFmtId="165" xfId="0" applyAlignment="1" applyFont="1" applyNumberFormat="1">
      <alignment horizontal="left" vertical="top"/>
    </xf>
    <xf borderId="0" fillId="2" fontId="1" numFmtId="0" xfId="0" applyAlignment="1" applyFont="1">
      <alignment horizontal="center" readingOrder="0" vertical="top"/>
    </xf>
    <xf borderId="0" fillId="2" fontId="1" numFmtId="49" xfId="0" applyAlignment="1" applyFont="1" applyNumberFormat="1">
      <alignment horizontal="center" vertical="top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Font="1"/>
    <xf borderId="0" fillId="0" fontId="6" numFmtId="0" xfId="0" applyFont="1"/>
    <xf borderId="0" fillId="0" fontId="6" numFmtId="165" xfId="0" applyAlignment="1" applyFont="1" applyNumberFormat="1">
      <alignment horizontal="left"/>
    </xf>
    <xf borderId="0" fillId="0" fontId="6" numFmtId="49" xfId="0" applyFont="1" applyNumberFormat="1"/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1" numFmtId="165" xfId="0" applyAlignment="1" applyFont="1" applyNumberForma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165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Net Revenue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Dashboard!$A$2:$A$14</c:f>
            </c:strRef>
          </c:cat>
          <c:val>
            <c:numRef>
              <c:f>Dashboard!$B$2:$B$14</c:f>
              <c:numCache/>
            </c:numRef>
          </c:val>
        </c:ser>
        <c:axId val="1925862037"/>
        <c:axId val="2066366781"/>
      </c:barChart>
      <c:catAx>
        <c:axId val="19258620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366781"/>
      </c:catAx>
      <c:valAx>
        <c:axId val="2066366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Net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862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Transaction vs Month</a:t>
            </a:r>
          </a:p>
        </c:rich>
      </c:tx>
      <c:overlay val="0"/>
    </c:title>
    <c:plotArea>
      <c:layout/>
      <c:barChart>
        <c:barDir val="col"/>
        <c:ser>
          <c:idx val="1"/>
          <c:order val="1"/>
          <c:tx>
            <c:strRef>
              <c:f>Dashboard!$A$1</c:f>
            </c:strRef>
          </c:tx>
          <c:val>
            <c:numRef>
              <c:f>Dashboard!$A$2:$A$1000</c:f>
              <c:numCache/>
            </c:numRef>
          </c:val>
        </c:ser>
        <c:ser>
          <c:idx val="2"/>
          <c:order val="2"/>
          <c:tx>
            <c:strRef>
              <c:f>Dashboard!$C$1</c:f>
            </c:strRef>
          </c:tx>
          <c:val>
            <c:numRef>
              <c:f>Dashboard!$C$2:$C$1000</c:f>
              <c:numCache/>
            </c:numRef>
          </c:val>
        </c:ser>
        <c:axId val="31307677"/>
        <c:axId val="1749963557"/>
      </c:barChart>
      <c:catAx>
        <c:axId val="31307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9963557"/>
      </c:catAx>
      <c:valAx>
        <c:axId val="1749963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07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Customer Sat vs Month</a:t>
            </a:r>
          </a:p>
        </c:rich>
      </c:tx>
      <c:overlay val="0"/>
    </c:title>
    <c:plotArea>
      <c:layout/>
      <c:barChart>
        <c:barDir val="col"/>
        <c:ser>
          <c:idx val="4"/>
          <c:order val="4"/>
          <c:tx>
            <c:strRef>
              <c:f>Dashboard!$D$1</c:f>
            </c:strRef>
          </c:tx>
          <c:cat>
            <c:strRef>
              <c:f>Dashboard!$A$2:$A$1000</c:f>
            </c:strRef>
          </c:cat>
          <c:val>
            <c:numRef>
              <c:f>Dashboard!$D$2:$D$1000</c:f>
              <c:numCache/>
            </c:numRef>
          </c:val>
        </c:ser>
        <c:axId val="1147232865"/>
        <c:axId val="198366309"/>
      </c:barChart>
      <c:catAx>
        <c:axId val="1147232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98366309"/>
      </c:catAx>
      <c:valAx>
        <c:axId val="198366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232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Net Revenue (INR) vs. Transaction 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'Net Revenue (INR) vs. Transacti'!$D$1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'Net Revenue (INR) vs. Transacti'!$A$2:$A$2504</c:f>
            </c:strRef>
          </c:cat>
          <c:val>
            <c:numRef>
              <c:f>'Net Revenue (INR) vs. Transacti'!$D$2:$D$2504</c:f>
              <c:numCache/>
            </c:numRef>
          </c:val>
        </c:ser>
        <c:axId val="804915449"/>
        <c:axId val="58001062"/>
      </c:barChart>
      <c:catAx>
        <c:axId val="804915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Transaction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01062"/>
      </c:catAx>
      <c:valAx>
        <c:axId val="58001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Net Revenue (INR)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49154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Customer Satisfaction (1-5)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of Customer Satisfactio'!$B$1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of Customer Satisfactio'!$A$2:$A$4</c:f>
            </c:strRef>
          </c:cat>
          <c:val>
            <c:numRef>
              <c:f>'Average of Customer Satisfactio'!$B$2:$B$4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Transaction ID vs. Day Of Week</a:t>
            </a:r>
          </a:p>
        </c:rich>
      </c:tx>
      <c:layout>
        <c:manualLayout>
          <c:xMode val="edge"/>
          <c:yMode val="edge"/>
          <c:x val="0.02925"/>
          <c:y val="0.0580862533692722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'Transaction ID vs. Day Of Week'!$B$1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'Transaction ID vs. Day Of Week'!$A$2:$A$9</c:f>
            </c:strRef>
          </c:cat>
          <c:val>
            <c:numRef>
              <c:f>'Transaction ID vs. Day Of Week'!$B$2:$B$9</c:f>
              <c:numCache/>
            </c:numRef>
          </c:val>
        </c:ser>
        <c:axId val="547707489"/>
        <c:axId val="1943910623"/>
      </c:barChart>
      <c:catAx>
        <c:axId val="547707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910623"/>
      </c:catAx>
      <c:valAx>
        <c:axId val="1943910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Transaction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707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 Revenue (INR) vs. Customer ID</a:t>
            </a:r>
          </a:p>
        </c:rich>
      </c:tx>
      <c:layout>
        <c:manualLayout>
          <c:xMode val="edge"/>
          <c:yMode val="edge"/>
          <c:x val="0.02925"/>
          <c:y val="0.055390835579514824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'Net Revenue (INR) vs. Customer 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'Net Revenue (INR) vs. Customer '!$A$2:$A$200</c:f>
            </c:strRef>
          </c:cat>
          <c:val>
            <c:numRef>
              <c:f>'Net Revenue (INR) vs. Customer '!$B$2:$B$200</c:f>
              <c:numCache/>
            </c:numRef>
          </c:val>
        </c:ser>
        <c:overlap val="100"/>
        <c:axId val="256347004"/>
        <c:axId val="909544453"/>
      </c:barChart>
      <c:catAx>
        <c:axId val="256347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9544453"/>
      </c:catAx>
      <c:valAx>
        <c:axId val="90954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Net Revenue (INR)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347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Dr. V/S Net Revenue (INR)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'Dr. VS Net Revenue (INR)'!$B$1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'Dr. VS Net Revenue (INR)'!$A$2:$A$5</c:f>
            </c:strRef>
          </c:cat>
          <c:val>
            <c:numRef>
              <c:f>'Dr. VS Net Revenue (INR)'!$B$2:$B$5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180975</xdr:rowOff>
    </xdr:from>
    <xdr:ext cx="3524250" cy="2181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962025</xdr:colOff>
      <xdr:row>15</xdr:row>
      <xdr:rowOff>19050</xdr:rowOff>
    </xdr:from>
    <xdr:ext cx="3524250" cy="2066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133350</xdr:colOff>
      <xdr:row>14</xdr:row>
      <xdr:rowOff>180975</xdr:rowOff>
    </xdr:from>
    <xdr:ext cx="3429000" cy="2124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209550</xdr:colOff>
      <xdr:row>0</xdr:row>
      <xdr:rowOff>0</xdr:rowOff>
    </xdr:from>
    <xdr:ext cx="4276725" cy="26479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0</xdr:row>
      <xdr:rowOff>0</xdr:rowOff>
    </xdr:from>
    <xdr:ext cx="4629150" cy="28575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0</xdr:rowOff>
    </xdr:from>
    <xdr:ext cx="5372100" cy="33242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0</xdr:row>
      <xdr:rowOff>0</xdr:rowOff>
    </xdr:from>
    <xdr:ext cx="5334000" cy="3305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0</xdr:row>
      <xdr:rowOff>0</xdr:rowOff>
    </xdr:from>
    <xdr:ext cx="4876800" cy="30194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Clean Data"/>
  </cacheSource>
  <cacheFields>
    <cacheField name="Transaction ID" numFmtId="0">
      <sharedItems>
        <s v="T0001"/>
        <s v="T0002"/>
        <s v="T0003"/>
        <s v="T0004"/>
        <s v="T0005"/>
        <s v="T0006"/>
        <s v="T0007"/>
        <s v="T0008"/>
        <s v="T0009"/>
        <s v="T0010"/>
        <s v="T0011"/>
        <s v="T0012"/>
        <s v="T0013"/>
        <s v="T0014"/>
        <s v="T0015"/>
        <s v="T0016"/>
        <s v="T0017"/>
        <s v="T0018"/>
        <s v="T0019"/>
        <s v="T0020"/>
        <s v="T0021"/>
        <s v="T0022"/>
        <s v="T0023"/>
        <s v="T0024"/>
        <s v="T0025"/>
        <s v="T0026"/>
        <s v="T0027"/>
        <s v="T0028"/>
        <s v="T0029"/>
        <s v="T0030"/>
        <s v="T0031"/>
        <s v="T0032"/>
        <s v="T0033"/>
        <s v="T0034"/>
        <s v="T0035"/>
        <s v="T0036"/>
        <s v="T0037"/>
        <s v="T0038"/>
        <s v="T0039"/>
        <s v="T0040"/>
        <s v="T0041"/>
        <s v="T0042"/>
        <s v="T0043"/>
        <s v="T0044"/>
        <s v="T0045"/>
        <s v="T0046"/>
        <s v="T0047"/>
        <s v="T0048"/>
        <s v="T0049"/>
        <s v="T0050"/>
        <s v="T0051"/>
        <s v="T0052"/>
        <s v="T0053"/>
        <s v="T0054"/>
        <s v="T0055"/>
        <s v="T0056"/>
        <s v="T0057"/>
        <s v="T0058"/>
        <s v="T0059"/>
        <s v="T0060"/>
        <s v="T0061"/>
        <s v="T0062"/>
        <s v="T0063"/>
        <s v="T0064"/>
        <s v="T0065"/>
        <s v="T0066"/>
        <s v="T0067"/>
        <s v="T0068"/>
        <s v="T0069"/>
        <s v="T0070"/>
        <s v="T0071"/>
        <s v="T0072"/>
        <s v="T0073"/>
        <s v="T0074"/>
        <s v="T0075"/>
        <s v="T0076"/>
        <s v="T0077"/>
        <s v="T0078"/>
        <s v="T0079"/>
        <s v="T0080"/>
        <s v="T0081"/>
        <s v="T0082"/>
        <s v="T0083"/>
        <s v="T0084"/>
        <s v="T0085"/>
        <s v="T0086"/>
        <s v="T0087"/>
        <s v="T0088"/>
        <s v="T0089"/>
        <s v="T0090"/>
        <s v="T0091"/>
        <s v="T0092"/>
        <s v="T0093"/>
        <s v="T0094"/>
        <s v="T0095"/>
        <s v="T0096"/>
        <s v="T0097"/>
        <s v="T0098"/>
        <s v="T0099"/>
        <s v="T0100"/>
        <s v="T0101"/>
        <s v="T0102"/>
        <s v="T0103"/>
        <s v="T0104"/>
        <s v="T0105"/>
        <s v="T0106"/>
        <s v="T0107"/>
        <s v="T0108"/>
        <s v="T0109"/>
        <s v="T0110"/>
        <s v="T0111"/>
        <s v="T0112"/>
        <s v="T0113"/>
        <s v="T0114"/>
        <s v="T0115"/>
        <s v="T0116"/>
        <s v="T0117"/>
        <s v="T0118"/>
        <s v="T0119"/>
        <s v="T0120"/>
        <s v="T0121"/>
        <s v="T0122"/>
        <s v="T0123"/>
        <s v="T0124"/>
        <s v="T0125"/>
        <s v="T0126"/>
        <s v="T0127"/>
        <s v="T0128"/>
        <s v="T0129"/>
        <s v="T0130"/>
        <s v="T0131"/>
        <s v="T0132"/>
        <s v="T0133"/>
        <s v="T0134"/>
        <s v="T0135"/>
        <s v="T0136"/>
        <s v="T0137"/>
        <s v="T0138"/>
        <s v="T0139"/>
        <s v="T0140"/>
        <s v="T0141"/>
        <s v="T0142"/>
        <s v="T0143"/>
        <s v="T0144"/>
        <s v="T0145"/>
        <s v="T0146"/>
        <s v="T0147"/>
        <s v="T0148"/>
        <s v="T0149"/>
        <s v="T0150"/>
        <s v="T0151"/>
        <s v="T0152"/>
        <s v="T0153"/>
        <s v="T0154"/>
        <s v="T0155"/>
        <s v="T0156"/>
        <s v="T0157"/>
        <s v="T0158"/>
        <s v="T0159"/>
        <s v="T0160"/>
        <s v="T0161"/>
        <s v="T0162"/>
        <s v="T0163"/>
        <s v="T0164"/>
        <s v="T0165"/>
        <s v="T0166"/>
        <s v="T0167"/>
        <s v="T0168"/>
        <s v="T0169"/>
        <s v="T0170"/>
        <s v="T0171"/>
        <s v="T0172"/>
        <s v="T0173"/>
        <s v="T0174"/>
        <s v="T0175"/>
        <s v="T0176"/>
        <s v="T0177"/>
        <s v="T0178"/>
        <s v="T0179"/>
        <s v="T0180"/>
        <s v="T0181"/>
        <s v="T0182"/>
        <s v="T0183"/>
        <s v="T0184"/>
        <s v="T0185"/>
        <s v="T0186"/>
        <s v="T0187"/>
        <s v="T0188"/>
        <s v="T0189"/>
        <s v="T0190"/>
        <s v="T0191"/>
        <s v="T0192"/>
        <s v="T0193"/>
        <s v="T0194"/>
        <s v="T0195"/>
        <s v="T0196"/>
        <s v="T0197"/>
        <s v="T0198"/>
        <s v="T0199"/>
        <s v="T0200"/>
        <s v="T0201"/>
        <s v="T0202"/>
        <s v="T0203"/>
        <s v="T0204"/>
        <s v="T0205"/>
        <s v="T0206"/>
        <s v="T0207"/>
        <s v="T0208"/>
        <s v="T0209"/>
        <s v="T0210"/>
        <s v="T0211"/>
        <s v="T0212"/>
        <s v="T0213"/>
        <s v="T0214"/>
        <s v="T0215"/>
        <s v="T0216"/>
        <s v="T0217"/>
        <s v="T0218"/>
        <s v="T0219"/>
        <s v="T0220"/>
        <s v="T0221"/>
        <s v="T0222"/>
        <s v="T0223"/>
        <s v="T0224"/>
        <s v="T0225"/>
        <s v="T0226"/>
        <s v="T0227"/>
        <s v="T0228"/>
        <s v="T0229"/>
        <s v="T0230"/>
        <s v="T0231"/>
        <s v="T0232"/>
        <s v="T0233"/>
        <s v="T0234"/>
        <s v="T0235"/>
        <s v="T0236"/>
        <s v="T0237"/>
        <s v="T0238"/>
        <s v="T0239"/>
        <s v="T0240"/>
        <s v="T0241"/>
        <s v="T0242"/>
        <s v="T0243"/>
        <s v="T0244"/>
        <s v="T0245"/>
        <s v="T0246"/>
        <s v="T0247"/>
        <s v="T0248"/>
        <s v="T0249"/>
        <s v="T0250"/>
        <s v="T0251"/>
        <s v="T0252"/>
        <s v="T0253"/>
        <s v="T0254"/>
        <s v="T0255"/>
        <s v="T0256"/>
        <s v="T0257"/>
        <s v="T0258"/>
        <s v="T0259"/>
        <s v="T0260"/>
        <s v="T0261"/>
        <s v="T0262"/>
        <s v="T0263"/>
        <s v="T0264"/>
        <s v="T0265"/>
        <s v="T0266"/>
        <s v="T0267"/>
        <s v="T0268"/>
        <s v="T0269"/>
        <s v="T0270"/>
        <s v="T0271"/>
        <s v="T0272"/>
        <s v="T0273"/>
        <s v="T0274"/>
        <s v="T0275"/>
        <s v="T0276"/>
        <s v="T0277"/>
        <s v="T0278"/>
        <s v="T0279"/>
        <s v="T0280"/>
        <s v="T0281"/>
        <s v="T0282"/>
        <s v="T0283"/>
        <s v="T0284"/>
        <s v="T0285"/>
        <s v="T0286"/>
        <s v="T0287"/>
        <s v="T0288"/>
        <s v="T0289"/>
        <s v="T0290"/>
        <s v="T0291"/>
        <s v="T0292"/>
        <s v="T0293"/>
        <s v="T0294"/>
        <s v="T0295"/>
        <s v="T0296"/>
        <s v="T0297"/>
        <s v="T0298"/>
        <s v="T0299"/>
        <s v="T0300"/>
        <s v="T0301"/>
        <s v="T0302"/>
        <s v="T0303"/>
        <s v="T0304"/>
        <s v="T0305"/>
        <s v="T0306"/>
        <s v="T0307"/>
        <s v="T0308"/>
        <s v="T0309"/>
        <s v="T0310"/>
        <s v="T0311"/>
        <s v="T0312"/>
        <s v="T0313"/>
        <s v="T0314"/>
        <s v="T0315"/>
        <s v="T0316"/>
        <s v="T0317"/>
        <s v="T0318"/>
        <s v="T0319"/>
        <s v="T0320"/>
        <s v="T0321"/>
        <s v="T0322"/>
        <s v="T0323"/>
        <s v="T0324"/>
        <s v="T0325"/>
        <s v="T0326"/>
        <s v="T0327"/>
        <s v="T0328"/>
        <s v="T0329"/>
        <s v="T0330"/>
        <s v="T0331"/>
        <s v="T0332"/>
        <s v="T0333"/>
        <s v="T0334"/>
        <s v="T0335"/>
        <s v="T0336"/>
        <s v="T0337"/>
        <s v="T0338"/>
        <s v="T0339"/>
        <s v="T0340"/>
        <s v="T0341"/>
        <s v="T0342"/>
        <s v="T0343"/>
        <s v="T0344"/>
        <s v="T0345"/>
        <s v="T0346"/>
        <s v="T0347"/>
        <s v="T0348"/>
        <s v="T0349"/>
        <s v="T0350"/>
        <s v="T0351"/>
        <s v="T0352"/>
        <s v="T0353"/>
        <s v="T0354"/>
        <s v="T0355"/>
        <s v="T0356"/>
        <s v="T0357"/>
        <s v="T0358"/>
        <s v="T0359"/>
        <s v="T0360"/>
        <s v="T0361"/>
        <s v="T0362"/>
        <s v="T0363"/>
        <s v="T0364"/>
        <s v="T0365"/>
        <s v="T0366"/>
        <s v="T0367"/>
        <s v="T0368"/>
        <s v="T0369"/>
        <s v="T0370"/>
        <s v="T0371"/>
        <s v="T0372"/>
        <s v="T0373"/>
        <s v="T0374"/>
        <s v="T0375"/>
        <s v="T0376"/>
        <s v="T0377"/>
        <s v="T0378"/>
        <s v="T0379"/>
        <s v="T0380"/>
        <s v="T0381"/>
        <s v="T0382"/>
        <s v="T0383"/>
        <s v="T0384"/>
        <s v="T0385"/>
        <s v="T0386"/>
        <s v="T0387"/>
        <s v="T0388"/>
        <s v="T0389"/>
        <s v="T0390"/>
        <s v="T0391"/>
        <s v="T0392"/>
        <s v="T0393"/>
        <s v="T0394"/>
        <s v="T0395"/>
        <s v="T0396"/>
        <s v="T0397"/>
        <s v="T0398"/>
        <s v="T0399"/>
        <s v="T0400"/>
        <s v="T0401"/>
        <s v="T0402"/>
        <s v="T0403"/>
        <s v="T0404"/>
        <s v="T0405"/>
        <s v="T0406"/>
        <s v="T0407"/>
        <s v="T0408"/>
        <s v="T0409"/>
        <s v="T0410"/>
        <s v="T0411"/>
        <s v="T0412"/>
        <s v="T0413"/>
        <s v="T0414"/>
        <s v="T0415"/>
        <s v="T0416"/>
        <s v="T0417"/>
        <s v="T0418"/>
        <s v="T0419"/>
        <s v="T0420"/>
        <s v="T0421"/>
        <s v="T0422"/>
        <s v="T0423"/>
        <s v="T0424"/>
        <s v="T0425"/>
        <s v="T0426"/>
        <s v="T0427"/>
        <s v="T0428"/>
        <s v="T0429"/>
        <s v="T0430"/>
        <s v="T0431"/>
        <s v="T0432"/>
        <s v="T0433"/>
        <s v="T0434"/>
        <s v="T0435"/>
        <s v="T0436"/>
        <s v="T0437"/>
        <s v="T0438"/>
        <s v="T0439"/>
        <s v="T0440"/>
        <s v="T0441"/>
        <s v="T0442"/>
        <s v="T0443"/>
        <s v="T0444"/>
        <s v="T0445"/>
        <s v="T0446"/>
        <s v="T0447"/>
        <s v="T0448"/>
        <s v="T0449"/>
        <s v="T0450"/>
        <s v="T0451"/>
        <s v="T0452"/>
        <s v="T0453"/>
        <s v="T0454"/>
        <s v="T0455"/>
        <s v="T0456"/>
        <s v="T0457"/>
        <s v="T0458"/>
        <s v="T0459"/>
        <s v="T0460"/>
        <s v="T0461"/>
        <s v="T0462"/>
        <s v="T0463"/>
        <s v="T0464"/>
        <s v="T0465"/>
        <s v="T0466"/>
        <s v="T0467"/>
        <s v="T0468"/>
        <s v="T0469"/>
        <s v="T0470"/>
        <s v="T0471"/>
        <s v="T0472"/>
        <s v="T0473"/>
        <s v="T0474"/>
        <s v="T0475"/>
        <s v="T0476"/>
        <s v="T0477"/>
        <s v="T0478"/>
        <s v="T0479"/>
        <s v="T0480"/>
        <s v="T0481"/>
        <s v="T0482"/>
        <s v="T0483"/>
        <s v="T0484"/>
        <s v="T0485"/>
        <s v="T0486"/>
        <s v="T0487"/>
        <s v="T0488"/>
        <s v="T0489"/>
        <s v="T0490"/>
        <s v="T0491"/>
        <s v="T0492"/>
        <s v="T0493"/>
        <s v="T0494"/>
        <s v="T0495"/>
        <s v="T0496"/>
        <s v="T0497"/>
        <s v="T0498"/>
        <s v="T0499"/>
        <s v="T0500"/>
        <s v="T0501"/>
        <s v="T0502"/>
        <s v="T0503"/>
        <s v="T0504"/>
        <s v="T0505"/>
        <s v="T0506"/>
        <s v="T0507"/>
        <s v="T0508"/>
        <s v="T0509"/>
        <s v="T0510"/>
        <s v="T0511"/>
        <s v="T0512"/>
        <s v="T0513"/>
        <s v="T0514"/>
        <s v="T0515"/>
        <s v="T0516"/>
        <s v="T0517"/>
        <s v="T0518"/>
        <s v="T0519"/>
        <s v="T0520"/>
        <s v="T0521"/>
        <s v="T0522"/>
        <s v="T0523"/>
        <s v="T0524"/>
        <s v="T0525"/>
        <s v="T0526"/>
        <s v="T0527"/>
        <s v="T0528"/>
        <s v="T0529"/>
        <s v="T0530"/>
        <s v="T0531"/>
        <s v="T0532"/>
        <s v="T0533"/>
        <s v="T0534"/>
        <s v="T0535"/>
        <s v="T0536"/>
        <s v="T0537"/>
        <s v="T0538"/>
        <s v="T0539"/>
        <s v="T0540"/>
        <s v="T0541"/>
        <s v="T0542"/>
        <s v="T0543"/>
        <s v="T0544"/>
        <s v="T0545"/>
        <s v="T0546"/>
        <s v="T0547"/>
        <s v="T0548"/>
        <s v="T0549"/>
        <s v="T0550"/>
        <s v="T0551"/>
        <s v="T0552"/>
        <s v="T0553"/>
        <s v="T0554"/>
        <s v="T0555"/>
        <s v="T0556"/>
        <s v="T0557"/>
        <s v="T0558"/>
        <s v="T0559"/>
        <s v="T0560"/>
        <s v="T0561"/>
        <s v="T0562"/>
        <s v="T0563"/>
        <s v="T0564"/>
        <s v="T0565"/>
        <s v="T0566"/>
        <s v="T0567"/>
        <s v="T0568"/>
        <s v="T0569"/>
        <s v="T0570"/>
        <s v="T0571"/>
        <s v="T0572"/>
        <s v="T0573"/>
        <s v="T0574"/>
        <s v="T0575"/>
        <s v="T0576"/>
        <s v="T0577"/>
        <s v="T0578"/>
        <s v="T0579"/>
        <s v="T0580"/>
        <s v="T0581"/>
        <s v="T0582"/>
        <s v="T0583"/>
        <s v="T0584"/>
        <s v="T0585"/>
        <s v="T0586"/>
        <s v="T0587"/>
        <s v="T0588"/>
        <s v="T0589"/>
        <s v="T0590"/>
        <s v="T0591"/>
        <s v="T0592"/>
        <s v="T0593"/>
        <s v="T0594"/>
        <s v="T0595"/>
        <s v="T0596"/>
        <s v="T0597"/>
        <s v="T0598"/>
        <s v="T0599"/>
        <s v="T0600"/>
        <s v="T0601"/>
        <s v="T0602"/>
        <s v="T0603"/>
        <s v="T0604"/>
        <s v="T0605"/>
        <s v="T0606"/>
        <s v="T0607"/>
        <s v="T0608"/>
        <s v="T0609"/>
        <s v="T0610"/>
        <s v="T0611"/>
        <s v="T0612"/>
        <s v="T0613"/>
        <s v="T0614"/>
        <s v="T0615"/>
        <s v="T0616"/>
        <s v="T0617"/>
        <s v="T0618"/>
        <s v="T0619"/>
        <s v="T0620"/>
        <s v="T0621"/>
        <s v="T0622"/>
        <s v="T0623"/>
        <s v="T0624"/>
        <s v="T0625"/>
        <s v="T0626"/>
        <s v="T0627"/>
        <s v="T0628"/>
        <s v="T0629"/>
        <s v="T0630"/>
        <s v="T0631"/>
        <s v="T0632"/>
        <s v="T0633"/>
        <s v="T0634"/>
        <s v="T0635"/>
        <s v="T0636"/>
        <s v="T0637"/>
        <s v="T0638"/>
        <s v="T0639"/>
        <s v="T0640"/>
        <s v="T0641"/>
        <s v="T0642"/>
        <s v="T0643"/>
        <s v="T0644"/>
        <s v="T0645"/>
        <s v="T0646"/>
        <s v="T0647"/>
        <s v="T0648"/>
        <s v="T0649"/>
        <s v="T0650"/>
        <s v="T0651"/>
        <s v="T0652"/>
        <s v="T0653"/>
        <s v="T0654"/>
        <s v="T0655"/>
        <s v="T0656"/>
        <s v="T0657"/>
        <s v="T0658"/>
        <s v="T0659"/>
        <s v="T0660"/>
        <s v="T0661"/>
        <s v="T0662"/>
        <s v="T0663"/>
        <s v="T0664"/>
        <s v="T0665"/>
        <s v="T0666"/>
        <s v="T0667"/>
        <s v="T0668"/>
        <s v="T0669"/>
        <s v="T0670"/>
        <s v="T0671"/>
        <s v="T0672"/>
        <s v="T0673"/>
        <s v="T0674"/>
        <s v="T0675"/>
        <s v="T0676"/>
        <s v="T0677"/>
        <s v="T0678"/>
        <s v="T0679"/>
        <s v="T0680"/>
        <s v="T0681"/>
        <s v="T0682"/>
        <s v="T0683"/>
        <s v="T0684"/>
        <s v="T0685"/>
        <s v="T0686"/>
        <s v="T0687"/>
        <s v="T0688"/>
        <s v="T0689"/>
        <s v="T0690"/>
        <s v="T0691"/>
        <s v="T0692"/>
        <s v="T0693"/>
        <s v="T0694"/>
        <s v="T0695"/>
        <s v="T0696"/>
        <s v="T0697"/>
        <s v="T0698"/>
        <s v="T0699"/>
        <s v="T0700"/>
        <s v="T0701"/>
        <s v="T0702"/>
        <s v="T0703"/>
        <s v="T0704"/>
        <s v="T0705"/>
        <s v="T0706"/>
        <s v="T0707"/>
        <s v="T0708"/>
        <s v="T0709"/>
        <s v="T0710"/>
        <s v="T0711"/>
        <s v="T0712"/>
        <s v="T0713"/>
        <s v="T0714"/>
        <s v="T0715"/>
        <s v="T0716"/>
        <s v="T0717"/>
        <s v="T0718"/>
        <s v="T0719"/>
        <s v="T0720"/>
        <s v="T0721"/>
        <s v="T0722"/>
        <s v="T0723"/>
        <s v="T0724"/>
        <s v="T0725"/>
        <s v="T0726"/>
        <s v="T0727"/>
        <s v="T0728"/>
        <s v="T0729"/>
        <s v="T0730"/>
        <s v="T0731"/>
        <s v="T0732"/>
        <s v="T0733"/>
        <s v="T0734"/>
        <s v="T0735"/>
        <s v="T0736"/>
        <s v="T0737"/>
        <s v="T0738"/>
        <s v="T0739"/>
        <s v="T0740"/>
        <s v="T0741"/>
        <s v="T0742"/>
        <s v="T0743"/>
        <s v="T0744"/>
        <s v="T0745"/>
        <s v="T0746"/>
        <s v="T0747"/>
        <s v="T0748"/>
        <s v="T0749"/>
        <s v="T0750"/>
        <s v="T0751"/>
        <s v="T0752"/>
        <s v="T0753"/>
        <s v="T0754"/>
        <s v="T0755"/>
        <s v="T0756"/>
        <s v="T0757"/>
        <s v="T0758"/>
        <s v="T0759"/>
        <s v="T0760"/>
        <s v="T0761"/>
        <s v="T0762"/>
        <s v="T0763"/>
        <s v="T0764"/>
        <s v="T0765"/>
        <s v="T0766"/>
        <s v="T0767"/>
        <s v="T0768"/>
        <s v="T0769"/>
        <s v="T0770"/>
        <s v="T0771"/>
        <s v="T0772"/>
        <s v="T0773"/>
        <s v="T0774"/>
        <s v="T0775"/>
        <s v="T0776"/>
        <s v="T0777"/>
        <s v="T0778"/>
        <s v="T0779"/>
        <s v="T0780"/>
        <s v="T0781"/>
        <s v="T0782"/>
        <s v="T0783"/>
        <s v="T0784"/>
        <s v="T0785"/>
        <s v="T0786"/>
        <s v="T0787"/>
        <s v="T0788"/>
        <s v="T0789"/>
        <s v="T0790"/>
        <s v="T0791"/>
        <s v="T0792"/>
        <s v="T0793"/>
        <s v="T0794"/>
        <s v="T0795"/>
        <s v="T0796"/>
        <s v="T0797"/>
        <s v="T0798"/>
        <s v="T0799"/>
        <s v="T0800"/>
        <s v="T0801"/>
        <s v="T0802"/>
        <s v="T0803"/>
        <s v="T0804"/>
        <s v="T0805"/>
        <s v="T0806"/>
        <s v="T0807"/>
        <s v="T0808"/>
        <s v="T0809"/>
        <s v="T0810"/>
        <s v="T0811"/>
        <s v="T0812"/>
        <s v="T0813"/>
        <s v="T0814"/>
        <s v="T0815"/>
        <s v="T0816"/>
        <s v="T0817"/>
        <s v="T0818"/>
        <s v="T0819"/>
        <s v="T0820"/>
        <s v="T0821"/>
        <s v="T0822"/>
        <s v="T0823"/>
        <s v="T0824"/>
        <s v="T0825"/>
        <s v="T0826"/>
        <s v="T0827"/>
        <s v="T0828"/>
        <s v="T0829"/>
        <s v="T0830"/>
        <s v="T0831"/>
        <s v="T0832"/>
        <s v="T0833"/>
        <s v="T0834"/>
        <s v="T0835"/>
        <s v="T0836"/>
        <s v="T0837"/>
        <s v="T0838"/>
        <s v="T0839"/>
        <s v="T0840"/>
        <s v="T0841"/>
        <s v="T0842"/>
        <s v="T0843"/>
        <s v="T0844"/>
        <s v="T0845"/>
        <s v="T0846"/>
        <s v="T0847"/>
        <s v="T0848"/>
        <s v="T0849"/>
        <s v="T0850"/>
        <s v="T0851"/>
        <s v="T0852"/>
        <s v="T0853"/>
        <s v="T0854"/>
        <s v="T0855"/>
        <s v="T0856"/>
        <s v="T0857"/>
        <s v="T0858"/>
        <s v="T0859"/>
        <s v="T0860"/>
        <s v="T0861"/>
        <s v="T0862"/>
        <s v="T0863"/>
        <s v="T0864"/>
        <s v="T0865"/>
        <s v="T0866"/>
        <s v="T0867"/>
        <s v="T0868"/>
        <s v="T0869"/>
        <s v="T0870"/>
        <s v="T0871"/>
        <s v="T0872"/>
        <s v="T0873"/>
        <s v="T0874"/>
        <s v="T0875"/>
        <s v="T0876"/>
        <s v="T0877"/>
        <s v="T0878"/>
        <s v="T0879"/>
        <s v="T0880"/>
        <s v="T0881"/>
        <s v="T0882"/>
        <s v="T0883"/>
        <s v="T0884"/>
        <s v="T0885"/>
        <s v="T0886"/>
        <s v="T0887"/>
        <s v="T0888"/>
        <s v="T0889"/>
        <s v="T0890"/>
        <s v="T0891"/>
        <s v="T0892"/>
        <s v="T0893"/>
        <s v="T0894"/>
        <s v="T0895"/>
        <s v="T0896"/>
        <s v="T0897"/>
        <s v="T0898"/>
        <s v="T0899"/>
        <s v="T0900"/>
        <s v="T0901"/>
        <s v="T0902"/>
        <s v="T0903"/>
        <s v="T0904"/>
        <s v="T0905"/>
        <s v="T0906"/>
        <s v="T0907"/>
        <s v="T0908"/>
        <s v="T0909"/>
        <s v="T0910"/>
        <s v="T0911"/>
        <s v="T0912"/>
        <s v="T0913"/>
        <s v="T0914"/>
        <s v="T0915"/>
        <s v="T0916"/>
        <s v="T0917"/>
        <s v="T0918"/>
        <s v="T0919"/>
        <s v="T0920"/>
        <s v="T0921"/>
        <s v="T0922"/>
        <s v="T0923"/>
        <s v="T0924"/>
        <s v="T0925"/>
        <s v="T0926"/>
        <s v="T0927"/>
        <s v="T0928"/>
        <s v="T0929"/>
        <s v="T0930"/>
        <s v="T0931"/>
        <s v="T0932"/>
        <s v="T0933"/>
        <s v="T0934"/>
        <s v="T0935"/>
        <s v="T0936"/>
        <s v="T0937"/>
        <s v="T0938"/>
        <s v="T0939"/>
        <s v="T0940"/>
        <s v="T0941"/>
        <s v="T0942"/>
        <s v="T0943"/>
        <s v="T0944"/>
        <s v="T0945"/>
        <s v="T0946"/>
        <s v="T0947"/>
        <s v="T0948"/>
        <s v="T0949"/>
        <s v="T0950"/>
        <s v="T0951"/>
        <s v="T0952"/>
        <s v="T0953"/>
        <s v="T0954"/>
        <s v="T0955"/>
        <s v="T0956"/>
        <s v="T0957"/>
        <s v="T0958"/>
        <s v="T0959"/>
        <s v="T0960"/>
        <s v="T0961"/>
        <s v="T0962"/>
        <s v="T0963"/>
        <s v="T0964"/>
        <s v="T0965"/>
        <s v="T0966"/>
        <s v="T0967"/>
        <s v="T0968"/>
        <s v="T0969"/>
        <s v="T0970"/>
        <s v="T0971"/>
        <s v="T0972"/>
        <s v="T0973"/>
        <s v="T0974"/>
        <s v="T0975"/>
        <s v="T0976"/>
        <s v="T0977"/>
        <s v="T0978"/>
        <s v="T0979"/>
        <s v="T0980"/>
        <s v="T0981"/>
        <s v="T0982"/>
        <s v="T0983"/>
        <s v="T0984"/>
        <s v="T0985"/>
        <s v="T0986"/>
        <s v="T0987"/>
        <s v="T0988"/>
        <s v="T0989"/>
        <s v="T0990"/>
        <s v="T0991"/>
        <s v="T0992"/>
        <s v="T0993"/>
        <s v="T0994"/>
        <s v="T0995"/>
        <s v="T0996"/>
        <s v="T0997"/>
        <s v="T0998"/>
        <s v="T0999"/>
        <s v="T1000"/>
      </sharedItems>
    </cacheField>
    <cacheField name="Transaction Date" numFmtId="165">
      <sharedItems containsSemiMixedTypes="0" containsDate="1" containsString="0">
        <d v="2025-09-06T00:00:00Z"/>
        <d v="2025-02-13T00:00:00Z"/>
        <d v="2025-01-10T00:00:00Z"/>
        <d v="2025-10-15T00:00:00Z"/>
        <d v="2025-04-17T00:00:00Z"/>
        <d v="2025-04-06T00:00:00Z"/>
        <d v="2025-03-28T00:00:00Z"/>
        <d v="2025-02-24T00:00:00Z"/>
        <d v="2025-10-14T00:00:00Z"/>
        <d v="2025-02-09T00:00:00Z"/>
        <d v="2025-09-20T00:00:00Z"/>
        <d v="2025-12-13T00:00:00Z"/>
        <d v="2025-07-31T00:00:00Z"/>
        <d v="2025-02-03T00:00:00Z"/>
        <d v="2025-08-18T00:00:00Z"/>
        <d v="2025-06-13T00:00:00Z"/>
        <d v="2025-01-13T00:00:00Z"/>
        <d v="2025-01-12T00:00:00Z"/>
        <d v="2025-02-06T00:00:00Z"/>
        <d v="2025-03-26T00:00:00Z"/>
        <d v="2025-04-01T00:00:00Z"/>
        <d v="2025-07-16T00:00:00Z"/>
        <d v="2025-08-22T00:00:00Z"/>
        <d v="2025-01-11T00:00:00Z"/>
        <d v="2025-08-06T00:00:00Z"/>
        <d v="2025-03-19T00:00:00Z"/>
        <d v="2025-10-06T00:00:00Z"/>
        <d v="2025-09-10T00:00:00Z"/>
        <d v="2025-09-30T00:00:00Z"/>
        <d v="2025-06-12T00:00:00Z"/>
        <d v="2025-03-27T00:00:00Z"/>
        <d v="2025-06-24T00:00:00Z"/>
        <d v="2025-08-17T00:00:00Z"/>
        <d v="2025-04-19T00:00:00Z"/>
        <d v="2025-11-11T00:00:00Z"/>
        <d v="2025-12-04T00:00:00Z"/>
        <d v="2025-01-03T00:00:00Z"/>
        <d v="2025-10-22T00:00:00Z"/>
        <d v="2025-11-09T00:00:00Z"/>
        <d v="2025-03-04T00:00:00Z"/>
        <d v="2025-09-29T00:00:00Z"/>
        <d v="2025-06-14T00:00:00Z"/>
        <d v="2025-05-13T00:00:00Z"/>
        <d v="2025-04-18T00:00:00Z"/>
        <d v="2025-03-02T00:00:00Z"/>
        <d v="2025-03-25T00:00:00Z"/>
        <d v="2025-10-24T00:00:00Z"/>
        <d v="2025-05-11T00:00:00Z"/>
        <d v="2025-05-28T00:00:00Z"/>
        <d v="2025-02-07T00:00:00Z"/>
        <d v="2025-05-20T00:00:00Z"/>
        <d v="2025-11-26T00:00:00Z"/>
        <d v="2025-05-14T00:00:00Z"/>
        <d v="2025-08-23T00:00:00Z"/>
        <d v="2025-04-13T00:00:00Z"/>
        <d v="2025-11-10T00:00:00Z"/>
        <d v="2025-01-17T00:00:00Z"/>
        <d v="2025-10-11T00:00:00Z"/>
        <d v="2025-06-28T00:00:00Z"/>
        <d v="2025-07-28T00:00:00Z"/>
        <d v="2025-02-18T00:00:00Z"/>
        <d v="2025-12-25T00:00:00Z"/>
        <d v="2025-01-31T00:00:00Z"/>
        <d v="2025-08-03T00:00:00Z"/>
        <d v="2025-04-24T00:00:00Z"/>
        <d v="2025-11-19T00:00:00Z"/>
        <d v="2025-09-02T00:00:00Z"/>
        <d v="2025-08-29T00:00:00Z"/>
        <d v="2025-12-10T00:00:00Z"/>
        <d v="2025-12-01T00:00:00Z"/>
        <d v="2025-05-21T00:00:00Z"/>
        <d v="2025-08-13T00:00:00Z"/>
        <d v="2025-03-16T00:00:00Z"/>
        <d v="2025-10-01T00:00:00Z"/>
        <d v="2025-01-28T00:00:00Z"/>
        <d v="2025-01-18T00:00:00Z"/>
        <d v="2025-09-14T00:00:00Z"/>
        <d v="2025-03-30T00:00:00Z"/>
        <d v="2025-10-28T00:00:00Z"/>
        <d v="2025-04-23T00:00:00Z"/>
        <d v="2025-11-29T00:00:00Z"/>
        <d v="2025-12-03T00:00:00Z"/>
        <d v="2025-06-26T00:00:00Z"/>
        <d v="2025-09-04T00:00:00Z"/>
        <d v="2025-11-20T00:00:00Z"/>
        <d v="2025-05-22T00:00:00Z"/>
        <d v="2025-03-05T00:00:00Z"/>
        <d v="2025-05-24T00:00:00Z"/>
        <d v="2025-05-18T00:00:00Z"/>
        <d v="2025-03-23T00:00:00Z"/>
        <d v="2025-09-18T00:00:00Z"/>
        <d v="2025-04-14T00:00:00Z"/>
        <d v="2025-12-30T00:00:00Z"/>
        <d v="2025-09-23T00:00:00Z"/>
        <d v="2025-09-09T00:00:00Z"/>
        <d v="2025-08-25T00:00:00Z"/>
        <d v="2025-03-08T00:00:00Z"/>
        <d v="2025-07-27T00:00:00Z"/>
        <d v="2025-06-29T00:00:00Z"/>
        <d v="2025-04-15T00:00:00Z"/>
        <d v="2025-12-26T00:00:00Z"/>
        <d v="2025-09-25T00:00:00Z"/>
        <d v="2025-08-05T00:00:00Z"/>
        <d v="2025-05-06T00:00:00Z"/>
        <d v="2025-11-24T00:00:00Z"/>
        <d v="2025-10-26T00:00:00Z"/>
        <d v="2025-10-29T00:00:00Z"/>
        <d v="2025-01-22T00:00:00Z"/>
        <d v="2025-11-16T00:00:00Z"/>
        <d v="2025-05-03T00:00:00Z"/>
        <d v="2025-06-05T00:00:00Z"/>
        <d v="2025-01-26T00:00:00Z"/>
        <d v="2025-12-21T00:00:00Z"/>
        <d v="2025-08-09T00:00:00Z"/>
        <d v="2025-12-07T00:00:00Z"/>
        <d v="2025-03-24T00:00:00Z"/>
        <d v="2025-09-12T00:00:00Z"/>
        <d v="2025-07-13T00:00:00Z"/>
        <d v="2025-06-03T00:00:00Z"/>
        <d v="2025-12-22T00:00:00Z"/>
        <d v="2025-09-07T00:00:00Z"/>
        <d v="2025-02-25T00:00:00Z"/>
        <d v="2025-10-17T00:00:00Z"/>
        <d v="2025-08-07T00:00:00Z"/>
        <d v="2025-07-29T00:00:00Z"/>
        <d v="2025-10-18T00:00:00Z"/>
        <d v="2025-08-16T00:00:00Z"/>
        <d v="2025-06-16T00:00:00Z"/>
        <d v="2025-12-15T00:00:00Z"/>
        <d v="2025-08-15T00:00:00Z"/>
        <d v="2025-02-23T00:00:00Z"/>
        <d v="2025-07-17T00:00:00Z"/>
        <d v="2025-07-11T00:00:00Z"/>
        <d v="2025-02-05T00:00:00Z"/>
        <d v="2025-10-21T00:00:00Z"/>
        <d v="2025-01-19T00:00:00Z"/>
        <d v="2025-02-12T00:00:00Z"/>
        <d v="2025-03-01T00:00:00Z"/>
        <d v="2025-09-01T00:00:00Z"/>
        <d v="2025-11-04T00:00:00Z"/>
        <d v="2025-09-22T00:00:00Z"/>
        <d v="2025-08-20T00:00:00Z"/>
        <d v="2025-01-25T00:00:00Z"/>
        <d v="2025-05-30T00:00:00Z"/>
        <d v="2025-05-29T00:00:00Z"/>
        <d v="2025-07-01T00:00:00Z"/>
        <d v="2025-07-25T00:00:00Z"/>
        <d v="2025-04-08T00:00:00Z"/>
        <d v="2025-01-05T00:00:00Z"/>
        <d v="2025-10-07T00:00:00Z"/>
        <d v="2025-02-14T00:00:00Z"/>
        <d v="2025-10-19T00:00:00Z"/>
        <d v="2025-06-18T00:00:00Z"/>
        <d v="2025-03-03T00:00:00Z"/>
        <d v="2025-01-02T00:00:00Z"/>
        <d v="2025-10-08T00:00:00Z"/>
        <d v="2025-07-14T00:00:00Z"/>
        <d v="2025-10-23T00:00:00Z"/>
        <d v="2025-03-11T00:00:00Z"/>
        <d v="2025-02-11T00:00:00Z"/>
        <d v="2025-12-05T00:00:00Z"/>
        <d v="2025-08-31T00:00:00Z"/>
        <d v="2025-04-26T00:00:00Z"/>
        <d v="2025-11-23T00:00:00Z"/>
        <d v="2025-05-26T00:00:00Z"/>
        <d v="2025-10-30T00:00:00Z"/>
        <d v="2025-12-23T00:00:00Z"/>
        <d v="2025-01-01T00:00:00Z"/>
        <d v="2025-08-21T00:00:00Z"/>
        <d v="2025-07-09T00:00:00Z"/>
        <d v="2025-01-08T00:00:00Z"/>
        <d v="2025-12-27T00:00:00Z"/>
        <d v="2025-12-08T00:00:00Z"/>
        <d v="2025-04-30T00:00:00Z"/>
        <d v="2025-04-03T00:00:00Z"/>
        <d v="2025-01-23T00:00:00Z"/>
        <d v="2025-04-04T00:00:00Z"/>
        <d v="2025-10-12T00:00:00Z"/>
        <d v="2025-07-08T00:00:00Z"/>
        <d v="2025-11-13T00:00:00Z"/>
        <d v="2025-01-27T00:00:00Z"/>
        <d v="2025-07-26T00:00:00Z"/>
        <d v="2025-10-25T00:00:00Z"/>
        <d v="2025-02-19T00:00:00Z"/>
        <d v="2025-07-04T00:00:00Z"/>
        <d v="2025-08-02T00:00:00Z"/>
        <d v="2025-03-06T00:00:00Z"/>
        <d v="2025-07-24T00:00:00Z"/>
        <d v="2025-08-24T00:00:00Z"/>
        <d v="2025-03-20T00:00:00Z"/>
        <d v="2025-10-04T00:00:00Z"/>
        <d v="2025-05-02T00:00:00Z"/>
        <d v="2025-06-04T00:00:00Z"/>
        <d v="2025-06-20T00:00:00Z"/>
        <d v="2025-12-16T00:00:00Z"/>
        <d v="2025-07-21T00:00:00Z"/>
        <d v="2025-06-25T00:00:00Z"/>
        <d v="2025-02-16T00:00:00Z"/>
        <d v="2025-04-07T00:00:00Z"/>
        <d v="2025-03-29T00:00:00Z"/>
        <d v="2025-05-12T00:00:00Z"/>
        <d v="2025-01-09T00:00:00Z"/>
        <d v="2025-08-04T00:00:00Z"/>
        <d v="2025-03-31T00:00:00Z"/>
        <d v="2025-10-02T00:00:00Z"/>
        <d v="2025-09-03T00:00:00Z"/>
        <d v="2025-12-18T00:00:00Z"/>
        <d v="2025-11-30T00:00:00Z"/>
        <d v="2025-05-09T00:00:00Z"/>
        <d v="2025-07-19T00:00:00Z"/>
        <d v="2025-09-17T00:00:00Z"/>
        <d v="2025-02-21T00:00:00Z"/>
        <d v="2025-12-09T00:00:00Z"/>
        <d v="2025-08-10T00:00:00Z"/>
        <d v="2025-08-12T00:00:00Z"/>
        <d v="2025-07-03T00:00:00Z"/>
        <d v="2025-04-05T00:00:00Z"/>
        <d v="2025-11-01T00:00:00Z"/>
        <d v="2025-06-08T00:00:00Z"/>
        <d v="2025-03-15T00:00:00Z"/>
        <d v="2025-09-13T00:00:00Z"/>
        <d v="2025-06-17T00:00:00Z"/>
        <d v="2025-06-09T00:00:00Z"/>
        <d v="2025-12-02T00:00:00Z"/>
        <d v="2025-09-19T00:00:00Z"/>
        <d v="2025-09-11T00:00:00Z"/>
        <d v="2025-09-08T00:00:00Z"/>
        <d v="2025-02-08T00:00:00Z"/>
        <d v="2025-01-24T00:00:00Z"/>
        <d v="2025-06-06T00:00:00Z"/>
        <d v="2025-10-10T00:00:00Z"/>
        <d v="2025-11-07T00:00:00Z"/>
        <d v="2025-03-13T00:00:00Z"/>
        <d v="2025-12-06T00:00:00Z"/>
        <d v="2025-01-30T00:00:00Z"/>
        <d v="2025-06-22T00:00:00Z"/>
        <d v="2025-01-20T00:00:00Z"/>
        <d v="2025-11-21T00:00:00Z"/>
        <d v="2025-01-06T00:00:00Z"/>
        <d v="2025-10-20T00:00:00Z"/>
        <d v="2025-04-02T00:00:00Z"/>
        <d v="2025-06-07T00:00:00Z"/>
        <d v="2025-07-06T00:00:00Z"/>
        <d v="2025-12-17T00:00:00Z"/>
        <d v="2025-06-01T00:00:00Z"/>
        <d v="2025-04-21T00:00:00Z"/>
        <d v="2025-09-28T00:00:00Z"/>
        <d v="2025-09-15T00:00:00Z"/>
        <d v="2025-10-13T00:00:00Z"/>
        <d v="2025-07-30T00:00:00Z"/>
        <d v="2025-07-05T00:00:00Z"/>
        <d v="2025-07-15T00:00:00Z"/>
        <d v="2025-12-24T00:00:00Z"/>
        <d v="2025-11-28T00:00:00Z"/>
        <d v="2025-02-01T00:00:00Z"/>
        <d v="2025-11-27T00:00:00Z"/>
        <d v="2025-03-14T00:00:00Z"/>
        <d v="2025-12-12T00:00:00Z"/>
        <d v="2025-08-19T00:00:00Z"/>
        <d v="2025-01-16T00:00:00Z"/>
        <d v="2025-08-08T00:00:00Z"/>
        <d v="2025-07-23T00:00:00Z"/>
        <d v="2025-04-12T00:00:00Z"/>
        <d v="2025-03-21T00:00:00Z"/>
        <d v="2025-02-20T00:00:00Z"/>
        <d v="2025-04-27T00:00:00Z"/>
        <d v="2025-06-27T00:00:00Z"/>
        <d v="2025-01-29T00:00:00Z"/>
        <d v="2025-01-04T00:00:00Z"/>
        <d v="2025-08-30T00:00:00Z"/>
        <d v="2025-12-29T00:00:00Z"/>
        <d v="2025-05-16T00:00:00Z"/>
        <d v="2025-04-28T00:00:00Z"/>
        <d v="2025-08-26T00:00:00Z"/>
        <d v="2025-11-14T00:00:00Z"/>
        <d v="2025-12-28T00:00:00Z"/>
        <d v="2025-02-10T00:00:00Z"/>
        <d v="2025-02-22T00:00:00Z"/>
        <d v="2025-10-16T00:00:00Z"/>
        <d v="2025-04-16T00:00:00Z"/>
        <d v="2025-04-20T00:00:00Z"/>
        <d v="2025-09-24T00:00:00Z"/>
        <d v="2025-12-19T00:00:00Z"/>
        <d v="2025-11-25T00:00:00Z"/>
        <d v="2025-05-10T00:00:00Z"/>
        <d v="2025-10-27T00:00:00Z"/>
        <d v="2025-09-05T00:00:00Z"/>
        <d v="2025-06-21T00:00:00Z"/>
        <d v="2025-09-26T00:00:00Z"/>
        <d v="2025-02-27T00:00:00Z"/>
        <d v="2025-01-14T00:00:00Z"/>
        <d v="2025-11-06T00:00:00Z"/>
        <d v="2025-05-19T00:00:00Z"/>
        <d v="2025-03-10T00:00:00Z"/>
        <d v="2025-06-10T00:00:00Z"/>
        <d v="2025-10-31T00:00:00Z"/>
        <d v="2025-11-08T00:00:00Z"/>
        <d v="2025-11-02T00:00:00Z"/>
        <d v="2025-07-02T00:00:00Z"/>
        <d v="2025-04-29T00:00:00Z"/>
        <d v="2025-11-15T00:00:00Z"/>
        <d v="2025-11-05T00:00:00Z"/>
        <d v="2025-03-17T00:00:00Z"/>
        <d v="2025-05-08T00:00:00Z"/>
        <d v="2025-05-17T00:00:00Z"/>
        <d v="2025-09-21T00:00:00Z"/>
        <d v="2025-08-14T00:00:00Z"/>
        <d v="2025-01-15T00:00:00Z"/>
        <d v="2025-05-15T00:00:00Z"/>
        <d v="2025-06-19T00:00:00Z"/>
        <d v="2025-07-18T00:00:00Z"/>
        <d v="2025-04-09T00:00:00Z"/>
        <d v="2025-10-03T00:00:00Z"/>
        <d v="2025-03-18T00:00:00Z"/>
        <d v="2025-05-01T00:00:00Z"/>
        <d v="2025-09-16T00:00:00Z"/>
        <d v="2025-05-07T00:00:00Z"/>
        <d v="2025-04-25T00:00:00Z"/>
        <d v="2025-03-09T00:00:00Z"/>
        <d v="2025-08-28T00:00:00Z"/>
        <d v="2025-08-01T00:00:00Z"/>
        <d v="2025-04-22T00:00:00Z"/>
        <d v="2025-06-30T00:00:00Z"/>
        <d v="2025-03-07T00:00:00Z"/>
        <d v="2025-02-02T00:00:00Z"/>
        <d v="2025-07-20T00:00:00Z"/>
        <d v="2025-12-11T00:00:00Z"/>
        <d v="2025-06-15T00:00:00Z"/>
        <d v="2025-02-17T00:00:00Z"/>
        <d v="2025-05-04T00:00:00Z"/>
        <d v="2025-06-23T00:00:00Z"/>
        <d v="2025-04-11T00:00:00Z"/>
        <d v="2025-07-22T00:00:00Z"/>
        <d v="2025-10-05T00:00:00Z"/>
        <d v="2025-05-05T00:00:00Z"/>
        <d v="2025-02-28T00:00:00Z"/>
        <d v="2025-09-27T00:00:00Z"/>
        <d v="2025-06-11T00:00:00Z"/>
        <d v="2025-03-22T00:00:00Z"/>
        <d v="2025-10-09T00:00:00Z"/>
        <d v="2025-03-12T00:00:00Z"/>
        <d v="2025-01-21T00:00:00Z"/>
        <d v="2025-11-22T00:00:00Z"/>
      </sharedItems>
    </cacheField>
    <cacheField name="Clinic Location" numFmtId="0">
      <sharedItems>
        <s v="Whitefield"/>
        <s v="Indiranagar"/>
        <s v="Koramangala"/>
      </sharedItems>
    </cacheField>
    <cacheField name="Service/Product Category" numFmtId="0">
      <sharedItems>
        <s v="Toys"/>
        <s v="Pet Food"/>
        <s v="Vaccination"/>
        <s v="Consultation"/>
        <s v="Grooming"/>
        <s v="Pharmacy"/>
      </sharedItems>
    </cacheField>
    <cacheField name="Specific Item/Service" numFmtId="0">
      <sharedItems>
        <s v="Chew Toy"/>
        <s v="Interactive Puzzle Feeder"/>
        <s v="Royal Canin Puppy Food"/>
        <s v="Booster Shot"/>
        <s v="First Puppy Visit"/>
        <s v="Emergency Visit"/>
        <s v="General Checkup"/>
        <s v="Anti-Rabies"/>
        <s v="Pawdicure"/>
        <s v="Full Groom - Cat"/>
        <s v="Joint Support Syrup"/>
        <s v="Follow-up Visit"/>
        <s v="Hills Science Diet"/>
        <s v="Nail Clipping"/>
        <s v="Feather Teaser"/>
        <s v="Bath &amp; Dry - Small Dog"/>
        <s v="Whiskas Cat Food"/>
        <s v="Deworming Tablets"/>
        <s v="Tick &amp; Flea Treatment"/>
        <s v="Full Groom - Large Dog"/>
        <s v="Prescription Diet Food"/>
        <s v="Nutritional Supplements"/>
        <s v="Annual Health Check"/>
        <s v="Skin Issue Check"/>
        <s v="Cat Food Sample"/>
        <s v="Rabies Vaccine"/>
        <s v="Calming Spray"/>
        <s v="Dental Checkup"/>
        <s v="Pedigree Adult"/>
        <s v="DHPPi Vaccine"/>
        <s v="Feline Leukemia Vaccine"/>
        <s v="Senior Pet Wellness Exam"/>
      </sharedItems>
    </cacheField>
    <cacheField name="Pet Type" numFmtId="0">
      <sharedItems>
        <s v="Dog"/>
        <s v="Cat"/>
      </sharedItems>
    </cacheField>
    <cacheField name="Gross Revenue (INR)" numFmtId="0">
      <sharedItems containsSemiMixedTypes="0" containsString="0" containsNumber="1" containsInteger="1">
        <n v="1303.0"/>
        <n v="430.0"/>
        <n v="1202.0"/>
        <n v="1181.0"/>
        <n v="477.0"/>
        <n v="3185.0"/>
        <n v="2157.0"/>
        <n v="2487.0"/>
        <n v="3447.0"/>
        <n v="1164.0"/>
        <n v="1384.0"/>
        <n v="1782.0"/>
        <n v="3087.0"/>
        <n v="3086.0"/>
        <n v="2080.0"/>
        <n v="2861.0"/>
        <n v="2753.0"/>
        <n v="2623.0"/>
        <n v="2551.0"/>
        <n v="1934.0"/>
        <n v="562.0"/>
        <n v="3199.0"/>
        <n v="3040.0"/>
        <n v="2237.0"/>
        <n v="2212.0"/>
        <n v="747.0"/>
        <n v="1323.0"/>
        <n v="981.0"/>
        <n v="1386.0"/>
        <n v="1077.0"/>
        <n v="534.0"/>
        <n v="2737.0"/>
        <n v="2017.0"/>
        <n v="1387.0"/>
        <n v="2177.0"/>
        <n v="1729.0"/>
        <n v="3035.0"/>
        <n v="1415.0"/>
        <n v="678.0"/>
        <n v="961.0"/>
        <n v="3130.0"/>
        <n v="822.0"/>
        <n v="1748.0"/>
        <n v="965.0"/>
        <n v="952.0"/>
        <n v="1732.0"/>
        <n v="3467.0"/>
        <n v="772.0"/>
        <n v="2087.0"/>
        <n v="306.0"/>
        <n v="2066.0"/>
        <n v="3031.0"/>
        <n v="3023.0"/>
        <n v="2544.0"/>
        <n v="2109.0"/>
        <n v="2411.0"/>
        <n v="400.0"/>
        <n v="3242.0"/>
        <n v="1020.0"/>
        <n v="3034.0"/>
        <n v="951.0"/>
        <n v="1424.0"/>
        <n v="866.0"/>
        <n v="1969.0"/>
        <n v="3435.0"/>
        <n v="2299.0"/>
        <n v="2214.0"/>
        <n v="2932.0"/>
        <n v="2162.0"/>
        <n v="2226.0"/>
        <n v="1116.0"/>
        <n v="3165.0"/>
        <n v="1574.0"/>
        <n v="3228.0"/>
        <n v="2618.0"/>
        <n v="2020.0"/>
        <n v="1021.0"/>
        <n v="2084.0"/>
        <n v="2634.0"/>
        <n v="1168.0"/>
        <n v="650.0"/>
        <n v="681.0"/>
        <n v="2567.0"/>
        <n v="1409.0"/>
        <n v="1084.0"/>
        <n v="1095.0"/>
        <n v="2566.0"/>
        <n v="2222.0"/>
        <n v="1941.0"/>
        <n v="648.0"/>
        <n v="2145.0"/>
        <n v="3424.0"/>
        <n v="941.0"/>
        <n v="1480.0"/>
        <n v="2041.0"/>
        <n v="979.0"/>
        <n v="3120.0"/>
        <n v="629.0"/>
        <n v="674.0"/>
        <n v="3425.0"/>
        <n v="2900.0"/>
        <n v="1650.0"/>
        <n v="660.0"/>
        <n v="522.0"/>
        <n v="1393.0"/>
        <n v="2880.0"/>
        <n v="1220.0"/>
        <n v="2001.0"/>
        <n v="585.0"/>
        <n v="2704.0"/>
        <n v="1661.0"/>
        <n v="478.0"/>
        <n v="817.0"/>
        <n v="3259.0"/>
        <n v="2961.0"/>
        <n v="2829.0"/>
        <n v="2117.0"/>
        <n v="1835.0"/>
        <n v="1017.0"/>
        <n v="1251.0"/>
        <n v="3075.0"/>
        <n v="2171.0"/>
        <n v="2654.0"/>
        <n v="2783.0"/>
        <n v="2843.0"/>
        <n v="1565.0"/>
        <n v="1019.0"/>
        <n v="1352.0"/>
        <n v="3070.0"/>
        <n v="1383.0"/>
        <n v="2915.0"/>
        <n v="2902.0"/>
        <n v="2317.0"/>
        <n v="2705.0"/>
        <n v="1445.0"/>
        <n v="3108.0"/>
        <n v="1666.0"/>
        <n v="3471.0"/>
        <n v="3007.0"/>
        <n v="2402.0"/>
        <n v="2935.0"/>
        <n v="601.0"/>
        <n v="2158.0"/>
        <n v="1994.0"/>
        <n v="1833.0"/>
        <n v="3349.0"/>
        <n v="3025.0"/>
        <n v="2667.0"/>
        <n v="770.0"/>
        <n v="418.0"/>
        <n v="886.0"/>
        <n v="3356.0"/>
        <n v="3255.0"/>
        <n v="1414.0"/>
        <n v="3392.0"/>
        <n v="486.0"/>
        <n v="3430.0"/>
        <n v="1857.0"/>
        <n v="3339.0"/>
        <n v="3206.0"/>
        <n v="3124.0"/>
        <n v="1921.0"/>
        <n v="3479.0"/>
        <n v="1108.0"/>
        <n v="3089.0"/>
        <n v="579.0"/>
        <n v="1571.0"/>
        <n v="2195.0"/>
        <n v="2353.0"/>
        <n v="1314.0"/>
        <n v="1827.0"/>
        <n v="569.0"/>
        <n v="633.0"/>
        <n v="1568.0"/>
        <n v="2382.0"/>
        <n v="863.0"/>
        <n v="3438.0"/>
        <n v="1258.0"/>
        <n v="3487.0"/>
        <n v="2926.0"/>
        <n v="643.0"/>
        <n v="1731.0"/>
        <n v="2820.0"/>
        <n v="1273.0"/>
        <n v="754.0"/>
        <n v="1493.0"/>
        <n v="2444.0"/>
        <n v="2225.0"/>
        <n v="1712.0"/>
        <n v="481.0"/>
        <n v="852.0"/>
        <n v="471.0"/>
        <n v="1471.0"/>
        <n v="1938.0"/>
        <n v="1804.0"/>
        <n v="2534.0"/>
        <n v="2768.0"/>
        <n v="2818.0"/>
        <n v="427.0"/>
        <n v="1783.0"/>
        <n v="2118.0"/>
        <n v="1322.0"/>
        <n v="3474.0"/>
        <n v="855.0"/>
        <n v="797.0"/>
        <n v="2806.0"/>
        <n v="825.0"/>
        <n v="1545.0"/>
        <n v="1104.0"/>
        <n v="2724.0"/>
        <n v="416.0"/>
        <n v="2339.0"/>
        <n v="1693.0"/>
        <n v="3415.0"/>
        <n v="1315.0"/>
        <n v="1641.0"/>
        <n v="1563.0"/>
        <n v="2689.0"/>
        <n v="2498.0"/>
        <n v="485.0"/>
        <n v="1882.0"/>
        <n v="696.0"/>
        <n v="2767.0"/>
        <n v="910.0"/>
        <n v="2731.0"/>
        <n v="368.0"/>
        <n v="905.0"/>
        <n v="2015.0"/>
        <n v="3190.0"/>
        <n v="1009.0"/>
        <n v="1087.0"/>
        <n v="1598.0"/>
        <n v="1916.0"/>
        <n v="2986.0"/>
        <n v="1992.0"/>
        <n v="2255.0"/>
        <n v="2971.0"/>
        <n v="1926.0"/>
        <n v="1672.0"/>
        <n v="1417.0"/>
        <n v="3317.0"/>
        <n v="655.0"/>
        <n v="1368.0"/>
        <n v="2977.0"/>
        <n v="3110.0"/>
        <n v="1197.0"/>
        <n v="3402.0"/>
        <n v="2463.0"/>
        <n v="973.0"/>
        <n v="527.0"/>
        <n v="3262.0"/>
        <n v="2035.0"/>
        <n v="1037.0"/>
        <n v="2137.0"/>
        <n v="1031.0"/>
        <n v="3058.0"/>
        <n v="1429.0"/>
        <n v="1144.0"/>
        <n v="3333.0"/>
        <n v="1259.0"/>
        <n v="2576.0"/>
        <n v="1972.0"/>
        <n v="3198.0"/>
        <n v="1294.0"/>
        <n v="511.0"/>
        <n v="2263.0"/>
        <n v="1293.0"/>
        <n v="2209.0"/>
        <n v="703.0"/>
        <n v="2604.0"/>
        <n v="924.0"/>
        <n v="3263.0"/>
        <n v="3250.0"/>
        <n v="3037.0"/>
        <n v="2371.0"/>
        <n v="364.0"/>
        <n v="1034.0"/>
        <n v="1925.0"/>
        <n v="3101.0"/>
        <n v="2563.0"/>
        <n v="2617.0"/>
        <n v="604.0"/>
        <n v="2609.0"/>
        <n v="3394.0"/>
        <n v="700.0"/>
        <n v="421.0"/>
        <n v="2068.0"/>
        <n v="636.0"/>
        <n v="2138.0"/>
        <n v="2745.0"/>
        <n v="3268.0"/>
        <n v="1401.0"/>
        <n v="2283.0"/>
        <n v="2175.0"/>
        <n v="2103.0"/>
        <n v="2770.0"/>
        <n v="2658.0"/>
        <n v="3092.0"/>
        <n v="3137.0"/>
        <n v="2997.0"/>
        <n v="2488.0"/>
        <n v="3449.0"/>
        <n v="3382.0"/>
        <n v="1832.0"/>
        <n v="2165.0"/>
        <n v="1529.0"/>
        <n v="2413.0"/>
        <n v="2879.0"/>
        <n v="2725.0"/>
        <n v="2499.0"/>
        <n v="3059.0"/>
        <n v="1550.0"/>
        <n v="2305.0"/>
        <n v="2284.0"/>
        <n v="3104.0"/>
        <n v="3417.0"/>
        <n v="2616.0"/>
        <n v="2520.0"/>
        <n v="3314.0"/>
        <n v="2098.0"/>
        <n v="1625.0"/>
        <n v="3372.0"/>
        <n v="1313.0"/>
        <n v="1836.0"/>
        <n v="1192.0"/>
        <n v="1707.0"/>
        <n v="2107.0"/>
        <n v="682.0"/>
        <n v="1923.0"/>
        <n v="1174.0"/>
        <n v="333.0"/>
        <n v="1237.0"/>
        <n v="1867.0"/>
        <n v="2102.0"/>
        <n v="711.0"/>
        <n v="2996.0"/>
        <n v="1280.0"/>
        <n v="1779.0"/>
        <n v="3455.0"/>
        <n v="1930.0"/>
        <n v="2923.0"/>
        <n v="936.0"/>
        <n v="3161.0"/>
        <n v="351.0"/>
        <n v="1823.0"/>
        <n v="2058.0"/>
        <n v="2164.0"/>
        <n v="2650.0"/>
        <n v="1301.0"/>
        <n v="1316.0"/>
        <n v="653.0"/>
        <n v="2200.0"/>
        <n v="326.0"/>
        <n v="305.0"/>
        <n v="2470.0"/>
        <n v="2428.0"/>
        <n v="2910.0"/>
        <n v="1369.0"/>
        <n v="1256.0"/>
        <n v="2208.0"/>
        <n v="791.0"/>
        <n v="1642.0"/>
        <n v="1365.0"/>
        <n v="2192.0"/>
        <n v="3111.0"/>
        <n v="1109.0"/>
        <n v="507.0"/>
        <n v="3098.0"/>
        <n v="441.0"/>
        <n v="549.0"/>
        <n v="1866.0"/>
        <n v="1407.0"/>
        <n v="3440.0"/>
        <n v="3429.0"/>
        <n v="2726.0"/>
        <n v="2316.0"/>
        <n v="381.0"/>
        <n v="3299.0"/>
        <n v="3026.0"/>
        <n v="3285.0"/>
        <n v="2804.0"/>
        <n v="1608.0"/>
        <n v="346.0"/>
        <n v="497.0"/>
        <n v="2536.0"/>
        <n v="2148.0"/>
        <n v="996.0"/>
        <n v="1078.0"/>
        <n v="1272.0"/>
        <n v="315.0"/>
        <n v="697.0"/>
        <n v="2228.0"/>
        <n v="1862.0"/>
        <n v="1400.0"/>
        <n v="2517.0"/>
        <n v="2645.0"/>
        <n v="3401.0"/>
        <n v="620.0"/>
        <n v="656.0"/>
        <n v="3168.0"/>
        <n v="732.0"/>
        <n v="2982.0"/>
        <n v="458.0"/>
        <n v="382.0"/>
        <n v="850.0"/>
        <n v="1122.0"/>
        <n v="2201.0"/>
        <n v="2302.0"/>
        <n v="969.0"/>
        <n v="967.0"/>
        <n v="1333.0"/>
        <n v="1728.0"/>
        <n v="330.0"/>
        <n v="3103.0"/>
        <n v="2987.0"/>
        <n v="3005.0"/>
        <n v="2014.0"/>
        <n v="3275.0"/>
        <n v="2993.0"/>
        <n v="2980.0"/>
        <n v="1367.0"/>
        <n v="1096.0"/>
        <n v="917.0"/>
        <n v="3490.0"/>
        <n v="1420.0"/>
        <n v="2894.0"/>
        <n v="3292.0"/>
        <n v="1226.0"/>
        <n v="567.0"/>
        <n v="3113.0"/>
        <n v="378.0"/>
        <n v="3212.0"/>
        <n v="3011.0"/>
        <n v="3010.0"/>
        <n v="729.0"/>
        <n v="3486.0"/>
        <n v="461.0"/>
        <n v="352.0"/>
        <n v="3492.0"/>
        <n v="1381.0"/>
        <n v="2044.0"/>
        <n v="2092.0"/>
        <n v="763.0"/>
        <n v="1042.0"/>
        <n v="1984.0"/>
        <n v="2426.0"/>
        <n v="3018.0"/>
        <n v="2370.0"/>
        <n v="1439.0"/>
        <n v="2180.0"/>
        <n v="3352.0"/>
        <n v="2161.0"/>
        <n v="699.0"/>
        <n v="487.0"/>
        <n v="1341.0"/>
        <n v="741.0"/>
        <n v="2173.0"/>
        <n v="2696.0"/>
        <n v="724.0"/>
        <n v="3173.0"/>
        <n v="2856.0"/>
        <n v="3416.0"/>
        <n v="2030.0"/>
        <n v="1769.0"/>
        <n v="2561.0"/>
        <n v="1026.0"/>
        <n v="466.0"/>
        <n v="2210.0"/>
        <n v="2432.0"/>
        <n v="1206.0"/>
        <n v="769.0"/>
        <n v="3095.0"/>
        <n v="2417.0"/>
        <n v="2968.0"/>
        <n v="1163.0"/>
        <n v="2948.0"/>
        <n v="600.0"/>
        <n v="2147.0"/>
        <n v="3396.0"/>
        <n v="3109.0"/>
        <n v="940.0"/>
        <n v="3074.0"/>
        <n v="3365.0"/>
        <n v="1053.0"/>
        <n v="2940.0"/>
        <n v="1655.0"/>
        <n v="2290.0"/>
        <n v="1595.0"/>
        <n v="3083.0"/>
        <n v="2559.0"/>
        <n v="3304.0"/>
        <n v="3450.0"/>
        <n v="1798.0"/>
        <n v="2352.0"/>
        <n v="2127.0"/>
        <n v="465.0"/>
        <n v="2421.0"/>
        <n v="3338.0"/>
        <n v="2416.0"/>
        <n v="2294.0"/>
        <n v="2407.0"/>
        <n v="1998.0"/>
        <n v="2951.0"/>
        <n v="2878.0"/>
        <n v="2754.0"/>
        <n v="1187.0"/>
        <n v="2686.0"/>
        <n v="2743.0"/>
        <n v="912.0"/>
        <n v="2275.0"/>
        <n v="3157.0"/>
        <n v="848.0"/>
        <n v="1074.0"/>
        <n v="2045.0"/>
        <n v="1339.0"/>
        <n v="2129.0"/>
        <n v="1893.0"/>
        <n v="3214.0"/>
        <n v="1126.0"/>
        <n v="3060.0"/>
        <n v="3042.0"/>
        <n v="3274.0"/>
        <n v="3453.0"/>
        <n v="776.0"/>
        <n v="1989.0"/>
        <n v="1261.0"/>
        <n v="938.0"/>
        <n v="2310.0"/>
        <n v="2259.0"/>
        <n v="3160.0"/>
        <n v="1632.0"/>
        <n v="2230.0"/>
        <n v="1795.0"/>
        <n v="1265.0"/>
        <n v="2026.0"/>
        <n v="1528.0"/>
        <n v="1182.0"/>
        <n v="1775.0"/>
        <n v="1738.0"/>
        <n v="1754.0"/>
        <n v="2199.0"/>
        <n v="624.0"/>
        <n v="1411.0"/>
        <n v="394.0"/>
        <n v="983.0"/>
        <n v="2446.0"/>
        <n v="3017.0"/>
        <n v="1722.0"/>
        <n v="1364.0"/>
        <n v="3117.0"/>
        <n v="2545.0"/>
        <n v="1070.0"/>
        <n v="3169.0"/>
        <n v="1455.0"/>
        <n v="2321.0"/>
        <n v="628.0"/>
        <n v="1115.0"/>
        <n v="3091.0"/>
        <n v="1113.0"/>
        <n v="985.0"/>
        <n v="1821.0"/>
        <n v="2096.0"/>
        <n v="2287.0"/>
        <n v="2526.0"/>
        <n v="2475.0"/>
        <n v="3478.0"/>
        <n v="1621.0"/>
        <n v="831.0"/>
        <n v="2994.0"/>
        <n v="2781.0"/>
        <n v="2917.0"/>
        <n v="3307.0"/>
        <n v="2477.0"/>
        <n v="1038.0"/>
        <n v="2553.0"/>
        <n v="300.0"/>
        <n v="1208.0"/>
        <n v="454.0"/>
        <n v="1349.0"/>
        <n v="3293.0"/>
        <n v="793.0"/>
        <n v="1607.0"/>
        <n v="2069.0"/>
        <n v="1375.0"/>
        <n v="2298.0"/>
        <n v="593.0"/>
        <n v="1726.0"/>
        <n v="2852.0"/>
        <n v="760.0"/>
        <n v="1549.0"/>
        <n v="2538.0"/>
        <n v="2687.0"/>
        <n v="517.0"/>
        <n v="2285.0"/>
        <n v="3102.0"/>
        <n v="1885.0"/>
        <n v="659.0"/>
        <n v="1284.0"/>
        <n v="1146.0"/>
        <n v="2061.0"/>
        <n v="1054.0"/>
        <n v="3354.0"/>
        <n v="2780.0"/>
        <n v="849.0"/>
        <n v="2240.0"/>
        <n v="1211.0"/>
        <n v="1914.0"/>
        <n v="2149.0"/>
        <n v="2584.0"/>
        <n v="3468.0"/>
        <n v="2946.0"/>
        <n v="1624.0"/>
        <n v="1324.0"/>
        <n v="2897.0"/>
        <n v="2554.0"/>
        <n v="892.0"/>
        <n v="781.0"/>
        <n v="2790.0"/>
        <n v="625.0"/>
        <n v="1057.0"/>
        <n v="500.0"/>
        <n v="3369.0"/>
        <n v="577.0"/>
        <n v="3145.0"/>
        <n v="2281.0"/>
        <n v="2452.0"/>
        <n v="2272.0"/>
        <n v="2434.0"/>
        <n v="2665.0"/>
        <n v="3378.0"/>
        <n v="1079.0"/>
        <n v="2414.0"/>
        <n v="1573.0"/>
        <n v="1121.0"/>
        <n v="945.0"/>
        <n v="2522.0"/>
        <n v="591.0"/>
        <n v="2824.0"/>
        <n v="2625.0"/>
        <n v="1788.0"/>
        <n v="423.0"/>
        <n v="2775.0"/>
        <n v="1537.0"/>
        <n v="2530.0"/>
        <n v="3107.0"/>
        <n v="869.0"/>
        <n v="1897.0"/>
        <n v="1812.0"/>
        <n v="1263.0"/>
        <n v="2082.0"/>
        <n v="931.0"/>
        <n v="2039.0"/>
        <n v="437.0"/>
        <n v="2204.0"/>
        <n v="2220.0"/>
        <n v="1506.0"/>
        <n v="2877.0"/>
        <n v="1814.0"/>
        <n v="645.0"/>
        <n v="3006.0"/>
        <n v="2930.0"/>
        <n v="894.0"/>
        <n v="2476.0"/>
        <n v="2429.0"/>
        <n v="578.0"/>
        <n v="3270.0"/>
        <n v="2755.0"/>
        <n v="3451.0"/>
        <n v="3483.0"/>
        <n v="584.0"/>
        <n v="2514.0"/>
        <n v="598.0"/>
        <n v="2258.0"/>
        <n v="3123.0"/>
        <n v="526.0"/>
        <n v="2953.0"/>
        <n v="737.0"/>
        <n v="446.0"/>
        <n v="2346.0"/>
        <n v="1960.0"/>
        <n v="595.0"/>
        <n v="358.0"/>
        <n v="735.0"/>
        <n v="3322.0"/>
        <n v="1173.0"/>
        <n v="988.0"/>
        <n v="2889.0"/>
        <n v="3237.0"/>
        <n v="1432.0"/>
        <n v="954.0"/>
        <n v="1669.0"/>
        <n v="2409.0"/>
        <n v="1114.0"/>
        <n v="3321.0"/>
        <n v="893.0"/>
        <n v="2888.0"/>
        <n v="2206.0"/>
        <n v="1443.0"/>
        <n v="2723.0"/>
        <n v="2043.0"/>
        <n v="2587.0"/>
        <n v="2952.0"/>
        <n v="3461.0"/>
        <n v="1876.0"/>
        <n v="2841.0"/>
        <n v="1868.0"/>
        <n v="1612.0"/>
        <n v="1714.0"/>
        <n v="1032.0"/>
        <n v="1986.0"/>
        <n v="1046.0"/>
        <n v="1596.0"/>
        <n v="1708.0"/>
        <n v="1957.0"/>
        <n v="2241.0"/>
        <n v="3296.0"/>
        <n v="2126.0"/>
        <n v="1101.0"/>
        <n v="1183.0"/>
        <n v="3284.0"/>
        <n v="2451.0"/>
        <n v="2916.0"/>
        <n v="1061.0"/>
        <n v="2590.0"/>
        <n v="808.0"/>
        <n v="3432.0"/>
        <n v="1363.0"/>
        <n v="516.0"/>
        <n v="2404.0"/>
        <n v="3105.0"/>
        <n v="2186.0"/>
        <n v="1210.0"/>
        <n v="621.0"/>
        <n v="1336.0"/>
        <n v="1056.0"/>
        <n v="957.0"/>
        <n v="2466.0"/>
        <n v="1176.0"/>
        <n v="1040.0"/>
        <n v="1643.0"/>
        <n v="1225.0"/>
        <n v="887.0"/>
        <n v="1440.0"/>
        <n v="3030.0"/>
        <n v="800.0"/>
        <n v="1540.0"/>
        <n v="1127.0"/>
        <n v="2112.0"/>
        <n v="2064.0"/>
        <n v="2375.0"/>
        <n v="1858.0"/>
        <n v="1682.0"/>
        <n v="383.0"/>
        <n v="982.0"/>
        <n v="1477.0"/>
        <n v="614.0"/>
        <n v="1997.0"/>
        <n v="2871.0"/>
        <n v="2912.0"/>
        <n v="1792.0"/>
        <n v="1605.0"/>
        <n v="1967.0"/>
        <n v="2638.0"/>
        <n v="669.0"/>
        <n v="2032.0"/>
        <n v="2714.0"/>
        <n v="1437.0"/>
        <n v="3129.0"/>
        <n v="1518.0"/>
        <n v="3147.0"/>
        <n v="2733.0"/>
        <n v="1010.0"/>
        <n v="1911.0"/>
        <n v="2194.0"/>
        <n v="911.0"/>
        <n v="785.0"/>
        <n v="690.0"/>
        <n v="1338.0"/>
        <n v="2677.0"/>
        <n v="1599.0"/>
        <n v="1450.0"/>
        <n v="908.0"/>
        <n v="775.0"/>
        <n v="2607.0"/>
        <n v="2718.0"/>
        <n v="3346.0"/>
        <n v="3457.0"/>
        <n v="2606.0"/>
        <n v="2883.0"/>
        <n v="2459.0"/>
        <n v="1530.0"/>
        <n v="2556.0"/>
        <n v="766.0"/>
        <n v="1066.0"/>
        <n v="323.0"/>
        <n v="658.0"/>
        <n v="2956.0"/>
        <n v="3452.0"/>
        <n v="2286.0"/>
        <n v="508.0"/>
        <n v="451.0"/>
        <n v="3225.0"/>
        <n v="2955.0"/>
        <n v="385.0"/>
        <n v="2707.0"/>
        <n v="3261.0"/>
        <n v="963.0"/>
        <n v="2580.0"/>
        <n v="560.0"/>
        <n v="1755.0"/>
        <n v="2093.0"/>
        <n v="984.0"/>
        <n v="3300.0"/>
        <n v="1389.0"/>
        <n v="3385.0"/>
        <n v="1589.0"/>
        <n v="332.0"/>
        <n v="2529.0"/>
        <n v="1175.0"/>
        <n v="2511.0"/>
        <n v="2156.0"/>
        <n v="1525.0"/>
        <n v="701.0"/>
        <n v="2250.0"/>
        <n v="2693.0"/>
        <n v="891.0"/>
        <n v="795.0"/>
        <n v="1542.0"/>
        <n v="1461.0"/>
        <n v="2010.0"/>
        <n v="3420.0"/>
        <n v="665.0"/>
        <n v="3046.0"/>
        <n v="2937.0"/>
        <n v="3374.0"/>
        <n v="1426.0"/>
        <n v="2712.0"/>
        <n v="398.0"/>
        <n v="1048.0"/>
        <n v="1043.0"/>
        <n v="1356.0"/>
        <n v="2383.0"/>
        <n v="2565.0"/>
        <n v="2569.0"/>
        <n v="2501.0"/>
        <n v="302.0"/>
        <n v="667.0"/>
        <n v="1418.0"/>
        <n v="2947.0"/>
        <n v="3423.0"/>
        <n v="3053.0"/>
        <n v="3445.0"/>
        <n v="3406.0"/>
        <n v="1103.0"/>
        <n v="2560.0"/>
        <n v="2709.0"/>
        <n v="3077.0"/>
        <n v="2049.0"/>
        <n v="798.0"/>
      </sharedItems>
    </cacheField>
    <cacheField name="Doctor Name" numFmtId="0">
      <sharedItems containsBlank="1">
        <m/>
        <s v="Dr. Anjali Rao"/>
        <s v="Dr. Vikram Singh"/>
        <s v="Dr. Priya Sharma"/>
      </sharedItems>
    </cacheField>
    <cacheField name="Customer ID" numFmtId="0">
      <sharedItems>
        <s v="CUST058"/>
        <s v="CUST008"/>
        <s v="CUST115"/>
        <s v="CUST196"/>
        <s v="CUST187"/>
        <s v="CUST018"/>
        <s v="CUST163"/>
        <s v="CUST199"/>
        <s v="CUST146"/>
        <s v="CUST036"/>
        <s v="CUST057"/>
        <s v="CUST109"/>
        <s v="CUST185"/>
        <s v="CUST041"/>
        <s v="CUST077"/>
        <s v="CUST083"/>
        <s v="CUST021"/>
        <s v="CUST043"/>
        <s v="CUST172"/>
        <s v="CUST087"/>
        <s v="CUST162"/>
        <s v="CUST125"/>
        <s v="CUST105"/>
        <s v="CUST064"/>
        <s v="CUST020"/>
        <s v="CUST117"/>
        <s v="CUST076"/>
        <s v="CUST013"/>
        <s v="CUST169"/>
        <s v="CUST102"/>
        <s v="CUST160"/>
        <s v="CUST142"/>
        <s v="CUST073"/>
        <s v="CUST190"/>
        <s v="CUST039"/>
        <s v="CUST011"/>
        <s v="CUST200"/>
        <s v="CUST046"/>
        <s v="CUST180"/>
        <s v="CUST079"/>
        <s v="CUST072"/>
        <s v="CUST067"/>
        <s v="CUST156"/>
        <s v="CUST134"/>
        <s v="CUST098"/>
        <s v="CUST001"/>
        <s v="CUST114"/>
        <s v="CUST170"/>
        <s v="CUST012"/>
        <s v="CUST179"/>
        <s v="CUST136"/>
        <s v="CUST191"/>
        <s v="CUST113"/>
        <s v="CUST085"/>
        <s v="CUST148"/>
        <s v="CUST033"/>
        <s v="CUST110"/>
        <s v="CUST084"/>
        <s v="CUST005"/>
        <s v="CUST006"/>
        <s v="CUST066"/>
        <s v="CUST028"/>
        <s v="CUST051"/>
        <s v="CUST126"/>
        <s v="CUST188"/>
        <s v="CUST157"/>
        <s v="CUST091"/>
        <s v="CUST062"/>
        <s v="CUST056"/>
        <s v="CUST075"/>
        <s v="CUST123"/>
        <s v="CUST054"/>
        <s v="CUST181"/>
        <s v="CUST030"/>
        <s v="CUST078"/>
        <s v="CUST154"/>
        <s v="CUST059"/>
        <s v="CUST194"/>
        <s v="CUST106"/>
        <s v="CUST081"/>
        <s v="CUST049"/>
        <s v="CUST141"/>
        <s v="CUST124"/>
        <s v="CUST071"/>
        <s v="CUST149"/>
        <s v="CUST082"/>
        <s v="CUST129"/>
        <s v="CUST037"/>
        <s v="CUST111"/>
        <s v="CUST119"/>
        <s v="CUST140"/>
        <s v="CUST065"/>
        <s v="CUST052"/>
        <s v="CUST186"/>
        <s v="CUST138"/>
        <s v="CUST096"/>
        <s v="CUST009"/>
        <s v="CUST095"/>
        <s v="CUST032"/>
        <s v="CUST063"/>
        <s v="CUST038"/>
        <s v="CUST007"/>
        <s v="CUST014"/>
        <s v="CUST152"/>
        <s v="CUST130"/>
        <s v="CUST040"/>
        <s v="CUST193"/>
        <s v="CUST047"/>
        <s v="CUST145"/>
        <s v="CUST132"/>
        <s v="CUST137"/>
        <s v="CUST164"/>
        <s v="CUST093"/>
        <s v="CUST080"/>
        <s v="CUST090"/>
        <s v="CUST045"/>
        <s v="CUST121"/>
        <s v="CUST182"/>
        <s v="CUST150"/>
        <s v="CUST144"/>
        <s v="CUST159"/>
        <s v="CUST010"/>
        <s v="CUST002"/>
        <s v="CUST128"/>
        <s v="CUST017"/>
        <s v="CUST092"/>
        <s v="CUST133"/>
        <s v="CUST184"/>
        <s v="CUST112"/>
        <s v="CUST099"/>
        <s v="CUST019"/>
        <s v="CUST023"/>
        <s v="CUST161"/>
        <s v="CUST003"/>
        <s v="CUST103"/>
        <s v="CUST101"/>
        <s v="CUST131"/>
        <s v="CUST168"/>
        <s v="CUST175"/>
        <s v="CUST118"/>
        <s v="CUST089"/>
        <s v="CUST158"/>
        <s v="CUST167"/>
        <s v="CUST147"/>
        <s v="CUST127"/>
        <s v="CUST050"/>
        <s v="CUST035"/>
        <s v="CUST197"/>
        <s v="CUST097"/>
        <s v="CUST069"/>
        <s v="CUST165"/>
        <s v="CUST122"/>
        <s v="CUST025"/>
        <s v="CUST176"/>
        <s v="CUST048"/>
        <s v="CUST143"/>
        <s v="CUST086"/>
        <s v="CUST178"/>
        <s v="CUST053"/>
        <s v="CUST100"/>
        <s v="CUST074"/>
        <s v="CUST031"/>
        <s v="CUST195"/>
        <s v="CUST116"/>
        <s v="CUST070"/>
        <s v="CUST173"/>
        <s v="CUST107"/>
        <s v="CUST061"/>
        <s v="CUST024"/>
        <s v="CUST027"/>
        <s v="CUST166"/>
        <s v="CUST044"/>
        <s v="CUST183"/>
        <s v="CUST139"/>
        <s v="CUST135"/>
        <s v="CUST016"/>
        <s v="CUST151"/>
        <s v="CUST068"/>
        <s v="CUST055"/>
        <s v="CUST015"/>
        <s v="CUST153"/>
        <s v="CUST104"/>
        <s v="CUST026"/>
        <s v="CUST034"/>
        <s v="CUST174"/>
        <s v="CUST004"/>
        <s v="CUST042"/>
        <s v="CUST198"/>
        <s v="CUST189"/>
        <s v="CUST177"/>
        <s v="CUST022"/>
        <s v="CUST120"/>
        <s v="CUST088"/>
        <s v="CUST155"/>
        <s v="CUST171"/>
        <s v="CUST192"/>
        <s v="CUST094"/>
        <s v="CUST029"/>
      </sharedItems>
    </cacheField>
    <cacheField name="Appointment Type" numFmtId="0">
      <sharedItems>
        <s v="Scheduled"/>
        <s v="Emergency"/>
        <s v="Walk-in"/>
      </sharedItems>
    </cacheField>
    <cacheField name="Discount Applied (%)" numFmtId="49">
      <sharedItems>
        <s v="5%"/>
        <s v="0%"/>
        <s v="10%"/>
      </sharedItems>
    </cacheField>
    <cacheField name="Customer Satisfaction (1-5)" numFmtId="0">
      <sharedItems containsString="0" containsBlank="1" containsNumber="1" containsInteger="1">
        <m/>
        <n v="5.0"/>
        <n v="1.0"/>
        <n v="4.0"/>
        <n v="3.0"/>
        <n v="2.0"/>
      </sharedItems>
    </cacheField>
    <cacheField name="Net Revenue (INR)" numFmtId="0">
      <sharedItems containsSemiMixedTypes="0" containsString="0" containsNumber="1">
        <n v="1237.85"/>
        <n v="430.0"/>
        <n v="1202.0"/>
        <n v="1181.0"/>
        <n v="477.0"/>
        <n v="3185.0"/>
        <n v="2157.0"/>
        <n v="2487.0"/>
        <n v="3447.0"/>
        <n v="1164.0"/>
        <n v="1314.8"/>
        <n v="1782.0"/>
        <n v="3087.0"/>
        <n v="3086.0"/>
        <n v="2080.0"/>
        <n v="2861.0"/>
        <n v="2753.0"/>
        <n v="2491.85"/>
        <n v="2551.0"/>
        <n v="1934.0"/>
        <n v="562.0"/>
        <n v="3199.0"/>
        <n v="3040.0"/>
        <n v="2237.0"/>
        <n v="2212.0"/>
        <n v="747.0"/>
        <n v="1256.85"/>
        <n v="981.0"/>
        <n v="1386.0"/>
        <n v="969.3000000000001"/>
        <n v="534.0"/>
        <n v="2600.15"/>
        <n v="2017.0"/>
        <n v="1387.0"/>
        <n v="1959.3"/>
        <n v="1729.0"/>
        <n v="2731.5"/>
        <n v="1415.0"/>
        <n v="644.1"/>
        <n v="961.0"/>
        <n v="3130.0"/>
        <n v="822.0"/>
        <n v="1660.6"/>
        <n v="965.0"/>
        <n v="952.0"/>
        <n v="1732.0"/>
        <n v="3467.0"/>
        <n v="772.0"/>
        <n v="2087.0"/>
        <n v="306.0"/>
        <n v="1859.4"/>
        <n v="3031.0"/>
        <n v="2871.85"/>
        <n v="2544.0"/>
        <n v="2109.0"/>
        <n v="2411.0"/>
        <n v="360.0"/>
        <n v="3242.0"/>
        <n v="1020.0"/>
        <n v="3034.0"/>
        <n v="951.0"/>
        <n v="1352.8"/>
        <n v="866.0"/>
        <n v="1969.0"/>
        <n v="3435.0"/>
        <n v="2299.0"/>
        <n v="2214.0"/>
        <n v="2785.4"/>
        <n v="2053.9"/>
        <n v="2226.0"/>
        <n v="1116.0"/>
        <n v="3165.0"/>
        <n v="1574.0"/>
        <n v="3228.0"/>
        <n v="2618.0"/>
        <n v="2020.0"/>
        <n v="918.9"/>
        <n v="2084.0"/>
        <n v="2634.0"/>
        <n v="1168.0"/>
        <n v="650.0"/>
        <n v="681.0"/>
        <n v="2567.0"/>
        <n v="1409.0"/>
        <n v="1084.0"/>
        <n v="1095.0"/>
        <n v="2309.4"/>
        <n v="2222.0"/>
        <n v="1941.0"/>
        <n v="648.0"/>
        <n v="2037.75"/>
        <n v="3424.0"/>
        <n v="941.0"/>
        <n v="1406.0"/>
        <n v="2041.0"/>
        <n v="930.05"/>
        <n v="3120.0"/>
        <n v="597.55"/>
        <n v="640.3"/>
        <n v="3425.0"/>
        <n v="2900.0"/>
        <n v="1650.0"/>
        <n v="660.0"/>
        <n v="522.0"/>
        <n v="1253.7"/>
        <n v="2736.0"/>
        <n v="1098.0"/>
        <n v="2001.0"/>
        <n v="585.0"/>
        <n v="2704.0"/>
        <n v="1661.0"/>
        <n v="478.0"/>
        <n v="817.0"/>
        <n v="3096.0499999999997"/>
        <n v="2812.95"/>
        <n v="2829.0"/>
        <n v="2117.0"/>
        <n v="1835.0"/>
        <n v="966.15"/>
        <n v="1251.0"/>
        <n v="3075.0"/>
        <n v="1953.9"/>
        <n v="2654.0"/>
        <n v="2643.85"/>
        <n v="2700.85"/>
        <n v="1565.0"/>
        <n v="968.05"/>
        <n v="1284.3999999999999"/>
        <n v="2763.0"/>
        <n v="1383.0"/>
        <n v="2915.0"/>
        <n v="2902.0"/>
        <n v="2317.0"/>
        <n v="2705.0"/>
        <n v="1445.0"/>
        <n v="2797.2000000000003"/>
        <n v="1077.0"/>
        <n v="1582.6999999999998"/>
        <n v="3471.0"/>
        <n v="3007.0"/>
        <n v="1316.7"/>
        <n v="2402.0"/>
        <n v="2641.5"/>
        <n v="601.0"/>
        <n v="2158.0"/>
        <n v="1994.0"/>
        <n v="1649.7"/>
        <n v="3181.5499999999997"/>
        <n v="2873.75"/>
        <n v="2667.0"/>
        <n v="770.0"/>
        <n v="397.09999999999997"/>
        <n v="886.0"/>
        <n v="3356.0"/>
        <n v="3255.0"/>
        <n v="1414.0"/>
        <n v="3392.0"/>
        <n v="437.40000000000003"/>
        <n v="3430.0"/>
        <n v="1857.0"/>
        <n v="3339.0"/>
        <n v="3206.0"/>
        <n v="3124.0"/>
        <n v="1921.0"/>
        <n v="3305.0499999999997"/>
        <n v="1108.0"/>
        <n v="3089.0"/>
        <n v="579.0"/>
        <n v="1571.0"/>
        <n v="1975.5"/>
        <n v="2353.0"/>
        <n v="1182.6000000000001"/>
        <n v="1827.0"/>
        <n v="569.0"/>
        <n v="633.0"/>
        <n v="1568.0"/>
        <n v="2382.0"/>
        <n v="863.0"/>
        <n v="3438.0"/>
        <n v="1258.0"/>
        <n v="3487.0"/>
        <n v="2926.0"/>
        <n v="643.0"/>
        <n v="1731.0"/>
        <n v="776.7"/>
        <n v="2820.0"/>
        <n v="1273.0"/>
        <n v="754.0"/>
        <n v="1493.0"/>
        <n v="2199.6"/>
        <n v="2225.0"/>
        <n v="1712.0"/>
        <n v="481.0"/>
        <n v="809.4"/>
        <n v="471.0"/>
        <n v="1397.45"/>
        <n v="1841.1"/>
        <n v="1713.8"/>
        <n v="2534.0"/>
        <n v="2768.0"/>
        <n v="2818.0"/>
        <n v="427.0"/>
        <n v="1783.0"/>
        <n v="2118.0"/>
        <n v="1255.8999999999999"/>
        <n v="3474.0"/>
        <n v="855.0"/>
        <n v="797.0"/>
        <n v="2806.0"/>
        <n v="2388.6"/>
        <n v="825.0"/>
        <n v="1545.0"/>
        <n v="1104.0"/>
        <n v="2724.0"/>
        <n v="374.40000000000003"/>
        <n v="2339.0"/>
        <n v="1693.0"/>
        <n v="3415.0"/>
        <n v="1315.0"/>
        <n v="1641.0"/>
        <n v="1563.0"/>
        <n v="2689.0"/>
        <n v="2498.0"/>
        <n v="485.0"/>
        <n v="1787.8999999999999"/>
        <n v="661.1999999999999"/>
        <n v="2767.0"/>
        <n v="910.0"/>
        <n v="2594.45"/>
        <n v="368.0"/>
        <n v="905.0"/>
        <n v="2015.0"/>
        <n v="3190.0"/>
        <n v="1009.0"/>
        <n v="1087.0"/>
        <n v="1598.0"/>
        <n v="1916.0"/>
        <n v="2986.0"/>
        <n v="1992.0"/>
        <n v="2142.25"/>
        <n v="2971.0"/>
        <n v="1733.4"/>
        <n v="1504.8"/>
        <n v="1417.0"/>
        <n v="3317.0"/>
        <n v="655.0"/>
        <n v="1368.0"/>
        <n v="2977.0"/>
        <n v="2954.5"/>
        <n v="1197.0"/>
        <n v="3231.8999999999996"/>
        <n v="2463.0"/>
        <n v="973.0"/>
        <n v="527.0"/>
        <n v="3262.0"/>
        <n v="2035.0"/>
        <n v="985.15"/>
        <n v="2137.0"/>
        <n v="1031.0"/>
        <n v="3058.0"/>
        <n v="1357.55"/>
        <n v="1144.0"/>
        <n v="3333.0"/>
        <n v="1259.0"/>
        <n v="2318.4"/>
        <n v="1972.0"/>
        <n v="2878.2000000000003"/>
        <n v="1294.0"/>
        <n v="511.0"/>
        <n v="2263.0"/>
        <n v="1228.35"/>
        <n v="2209.0"/>
        <n v="667.85"/>
        <n v="2604.0"/>
        <n v="924.0"/>
        <n v="3263.0"/>
        <n v="3250.0"/>
        <n v="3037.0"/>
        <n v="2371.0"/>
        <n v="364.0"/>
        <n v="1034.0"/>
        <n v="1732.5"/>
        <n v="2790.9"/>
        <n v="2563.0"/>
        <n v="2355.3"/>
        <n v="573.8"/>
        <n v="2478.5499999999997"/>
        <n v="3224.2999999999997"/>
        <n v="665.0"/>
        <n v="399.95"/>
        <n v="2068.0"/>
        <n v="636.0"/>
        <n v="674.0"/>
        <n v="2138.0"/>
        <n v="2607.75"/>
        <n v="3268.0"/>
        <n v="1401.0"/>
        <n v="2283.0"/>
        <n v="2175.0"/>
        <n v="1997.85"/>
        <n v="2770.0"/>
        <n v="2658.0"/>
        <n v="3092.0"/>
        <n v="3137.0"/>
        <n v="2997.0"/>
        <n v="2488.0"/>
        <n v="3449.0"/>
        <n v="3382.0"/>
        <n v="1740.3999999999999"/>
        <n v="400.0"/>
        <n v="2165.0"/>
        <n v="1529.0"/>
        <n v="2413.0"/>
        <n v="2879.0"/>
        <n v="2725.0"/>
        <n v="2499.0"/>
        <n v="2745.0"/>
        <n v="2753.1"/>
        <n v="1550.0"/>
        <n v="2305.0"/>
        <n v="2169.7999999999997"/>
        <n v="2948.7999999999997"/>
        <n v="3417.0"/>
        <n v="2616.0"/>
        <n v="2394.0"/>
        <n v="3314.0"/>
        <n v="2098.0"/>
        <n v="1625.0"/>
        <n v="3034.8"/>
        <n v="1313.0"/>
        <n v="1836.0"/>
        <n v="2162.0"/>
        <n v="1192.0"/>
        <n v="1707.0"/>
        <n v="1896.3"/>
        <n v="682.0"/>
        <n v="1826.85"/>
        <n v="1174.0"/>
        <n v="316.34999999999997"/>
        <n v="1175.1499999999999"/>
        <n v="1867.0"/>
        <n v="2102.0"/>
        <n v="711.0"/>
        <n v="1314.0"/>
        <n v="2996.0"/>
        <n v="1280.0"/>
        <n v="1779.0"/>
        <n v="3455.0"/>
        <n v="1930.0"/>
        <n v="2923.0"/>
        <n v="936.0"/>
        <n v="2844.9"/>
        <n v="333.45"/>
        <n v="1731.85"/>
        <n v="2058.0"/>
        <n v="2164.0"/>
        <n v="2650.0"/>
        <n v="1301.0"/>
        <n v="1316.0"/>
        <n v="930.6"/>
        <n v="653.0"/>
        <n v="1980.0"/>
        <n v="326.0"/>
        <n v="305.0"/>
        <n v="2470.0"/>
        <n v="2306.6"/>
        <n v="2910.0"/>
        <n v="1300.55"/>
        <n v="1256.0"/>
        <n v="2208.0"/>
        <n v="751.4499999999999"/>
        <n v="1559.8999999999999"/>
        <n v="1228.5"/>
        <n v="2192.0"/>
        <n v="3111.0"/>
        <n v="1053.55"/>
        <n v="507.0"/>
        <n v="3098.0"/>
        <n v="441.0"/>
        <n v="549.0"/>
        <n v="1866.0"/>
        <n v="1407.0"/>
        <n v="3096.0"/>
        <n v="3257.5499999999997"/>
        <n v="2726.0"/>
        <n v="2316.0"/>
        <n v="381.0"/>
        <n v="2969.1"/>
        <n v="3026.0"/>
        <n v="2956.5"/>
        <n v="2804.0"/>
        <n v="1527.6"/>
        <n v="346.0"/>
        <n v="472.15"/>
        <n v="2409.2"/>
        <n v="2148.0"/>
        <n v="946.1999999999999"/>
        <n v="2066.0"/>
        <n v="1078.0"/>
        <n v="1272.0"/>
        <n v="315.0"/>
        <n v="697.0"/>
        <n v="2228.0"/>
        <n v="1862.0"/>
        <n v="1400.0"/>
        <n v="2517.0"/>
        <n v="2645.0"/>
        <n v="3060.9"/>
        <n v="620.0"/>
        <n v="656.0"/>
        <n v="3168.0"/>
        <n v="695.4"/>
        <n v="2982.0"/>
        <n v="458.0"/>
        <n v="382.0"/>
        <n v="850.0"/>
        <n v="2003.55"/>
        <n v="1122.0"/>
        <n v="2201.0"/>
        <n v="2302.0"/>
        <n v="920.55"/>
        <n v="918.65"/>
        <n v="1266.35"/>
        <n v="1728.0"/>
        <n v="297.0"/>
        <n v="3103.0"/>
        <n v="2987.0"/>
        <n v="3005.0"/>
        <n v="1913.3"/>
        <n v="3275.0"/>
        <n v="2993.0"/>
        <n v="2980.0"/>
        <n v="1367.0"/>
        <n v="1041.2"/>
        <n v="917.0"/>
        <n v="3490.0"/>
        <n v="1420.0"/>
        <n v="2894.0"/>
        <n v="3127.3999999999996"/>
        <n v="1226.0"/>
        <n v="510.3"/>
        <n v="2801.7000000000003"/>
        <n v="359.09999999999997"/>
        <n v="3212.0"/>
        <n v="2860.45"/>
        <n v="3010.0"/>
        <n v="729.0"/>
        <n v="3137.4"/>
        <n v="414.90000000000003"/>
        <n v="316.8"/>
        <n v="3317.3999999999996"/>
        <n v="1381.0"/>
        <n v="2044.0"/>
        <n v="1987.3999999999999"/>
        <n v="724.85"/>
        <n v="989.9"/>
        <n v="1984.0"/>
        <n v="2304.7"/>
        <n v="3018.0"/>
        <n v="2251.5"/>
        <n v="1439.0"/>
        <n v="2180.0"/>
        <n v="3352.0"/>
        <n v="2052.95"/>
        <n v="699.0"/>
        <n v="487.0"/>
        <n v="1341.0"/>
        <n v="741.0"/>
        <n v="1955.7"/>
        <n v="2561.2"/>
        <n v="724.0"/>
        <n v="1278.0"/>
        <n v="3014.35"/>
        <n v="2856.0"/>
        <n v="3416.0"/>
        <n v="2030.0"/>
        <n v="3372.0"/>
        <n v="1769.0"/>
        <n v="2432.95"/>
        <n v="3222.3999999999996"/>
        <n v="1026.0"/>
        <n v="466.0"/>
        <n v="2210.0"/>
        <n v="2432.0"/>
        <n v="1206.0"/>
        <n v="769.0"/>
        <n v="2785.5"/>
        <n v="2417.0"/>
        <n v="2968.0"/>
        <n v="1104.85"/>
        <n v="2948.0"/>
        <n v="570.0"/>
        <n v="2147.0"/>
        <n v="3396.0"/>
        <n v="3109.0"/>
        <n v="940.0"/>
        <n v="3074.0"/>
        <n v="3365.0"/>
        <n v="1000.3499999999999"/>
        <n v="2940.0"/>
        <n v="1655.0"/>
        <n v="2290.0"/>
        <n v="1595.0"/>
        <n v="2928.85"/>
        <n v="2559.0"/>
        <n v="3138.7999999999997"/>
        <n v="3105.0"/>
        <n v="1708.1"/>
        <n v="2352.0"/>
        <n v="2127.0"/>
        <n v="465.0"/>
        <n v="2421.0"/>
        <n v="3338.0"/>
        <n v="2174.4"/>
        <n v="2294.0"/>
        <n v="2407.0"/>
        <n v="1998.0"/>
        <n v="2951.0"/>
        <n v="2734.1"/>
        <n v="2754.0"/>
        <n v="1068.3"/>
        <n v="2686.0"/>
        <n v="2743.0"/>
        <n v="912.0"/>
        <n v="2047.5"/>
        <n v="3157.0"/>
        <n v="805.5999999999999"/>
        <n v="1020.3"/>
        <n v="2045.0"/>
        <n v="1339.0"/>
        <n v="2129.0"/>
        <n v="1798.35"/>
        <n v="2892.6"/>
        <n v="1126.0"/>
        <n v="3060.0"/>
        <n v="3042.0"/>
        <n v="3274.0"/>
        <n v="2281.9"/>
        <n v="3107.7000000000003"/>
        <n v="776.0"/>
        <n v="1989.0"/>
        <n v="1837.3"/>
        <n v="1748.0"/>
        <n v="1197.95"/>
        <n v="938.0"/>
        <n v="3258.5"/>
        <n v="2310.0"/>
        <n v="2259.0"/>
        <n v="3160.0"/>
        <n v="1550.3999999999999"/>
        <n v="2230.0"/>
        <n v="1795.0"/>
        <n v="1201.75"/>
        <n v="1823.4"/>
        <n v="1451.6"/>
        <n v="1122.8999999999999"/>
        <n v="1597.5"/>
        <n v="1738.0"/>
        <n v="1754.0"/>
        <n v="2089.0499999999997"/>
        <n v="624.0"/>
        <n v="1340.45"/>
        <n v="394.0"/>
        <n v="983.0"/>
        <n v="2446.0"/>
        <n v="2866.15"/>
        <n v="1722.0"/>
        <n v="1364.0"/>
        <n v="3117.0"/>
        <n v="2545.0"/>
        <n v="2295.2"/>
        <n v="1070.0"/>
        <n v="3169.0"/>
        <n v="1382.25"/>
        <n v="2321.0"/>
        <n v="628.0"/>
        <n v="1675.8"/>
        <n v="1059.25"/>
        <n v="3091.0"/>
        <n v="1057.35"/>
        <n v="985.0"/>
        <n v="1821.0"/>
        <n v="2096.0"/>
        <n v="2287.0"/>
        <n v="2399.7"/>
        <n v="2475.0"/>
        <n v="3478.0"/>
        <n v="1621.0"/>
        <n v="831.0"/>
        <n v="2994.0"/>
        <n v="2781.0"/>
        <n v="2917.0"/>
        <n v="3307.0"/>
        <n v="2477.0"/>
        <n v="1038.0"/>
        <n v="2553.0"/>
        <n v="1652.4"/>
        <n v="270.0"/>
        <n v="1208.0"/>
        <n v="454.0"/>
        <n v="1349.0"/>
        <n v="3293.0"/>
        <n v="753.3499999999999"/>
        <n v="1607.0"/>
        <n v="2069.0"/>
        <n v="1375.0"/>
        <n v="2298.0"/>
        <n v="593.0"/>
        <n v="1726.0"/>
        <n v="2852.0"/>
        <n v="760.0"/>
        <n v="1549.0"/>
        <n v="2538.0"/>
        <n v="2687.0"/>
        <n v="465.3"/>
        <n v="378.0"/>
        <n v="2285.0"/>
        <n v="3102.0"/>
        <n v="1696.5"/>
        <n v="659.0"/>
        <n v="1284.0"/>
        <n v="1146.0"/>
        <n v="2061.0"/>
        <n v="1001.3"/>
        <n v="3354.0"/>
        <n v="2780.0"/>
        <n v="849.0"/>
        <n v="2240.0"/>
        <n v="1089.9"/>
        <n v="2961.1499999999996"/>
        <n v="1914.0"/>
        <n v="2041.55"/>
        <n v="2454.7999999999997"/>
        <n v="3468.0"/>
        <n v="2798.7"/>
        <n v="1624.0"/>
        <n v="1324.0"/>
        <n v="2897.0"/>
        <n v="2426.2999999999997"/>
        <n v="892.0"/>
        <n v="781.0"/>
        <n v="2790.0"/>
        <n v="625.0"/>
        <n v="1057.0"/>
        <n v="450.0"/>
        <n v="3032.1"/>
        <n v="548.15"/>
        <n v="3145.0"/>
        <n v="2281.0"/>
        <n v="2452.0"/>
        <n v="2717.95"/>
        <n v="2272.0"/>
        <n v="2312.2999999999997"/>
        <n v="2531.75"/>
        <n v="1744.1999999999998"/>
        <n v="3209.1"/>
        <n v="1209.35"/>
        <n v="1648.8"/>
        <n v="1025.05"/>
        <n v="2414.0"/>
        <n v="1494.35"/>
        <n v="2310.4"/>
        <n v="1121.0"/>
        <n v="945.0"/>
        <n v="2522.0"/>
        <n v="561.4499999999999"/>
        <n v="2824.0"/>
        <n v="2493.75"/>
        <n v="2947.85"/>
        <n v="1788.0"/>
        <n v="423.0"/>
        <n v="2775.0"/>
        <n v="1537.0"/>
        <n v="2275.0"/>
        <n v="2530.0"/>
        <n v="3107.0"/>
        <n v="825.55"/>
        <n v="1897.0"/>
        <n v="1872.0"/>
        <n v="1812.0"/>
        <n v="1263.0"/>
        <n v="2082.0"/>
        <n v="931.0"/>
        <n v="2161.0"/>
        <n v="2039.0"/>
        <n v="437.0"/>
        <n v="2204.0"/>
        <n v="2945.95"/>
        <n v="1506.0"/>
        <n v="2877.0"/>
        <n v="1352.0"/>
        <n v="1723.3"/>
        <n v="580.5"/>
        <n v="3006.0"/>
        <n v="2930.0"/>
        <n v="894.0"/>
        <n v="2228.4"/>
        <n v="2429.0"/>
        <n v="578.0"/>
        <n v="3270.0"/>
        <n v="2617.25"/>
        <n v="3105.9"/>
        <n v="3483.0"/>
        <n v="584.0"/>
        <n v="2514.0"/>
        <n v="568.1"/>
        <n v="2145.1"/>
        <n v="3123.0"/>
        <n v="526.0"/>
        <n v="2953.0"/>
        <n v="737.0"/>
        <n v="423.7"/>
        <n v="2111.4"/>
        <n v="595.0"/>
        <n v="358.0"/>
        <n v="735.0"/>
        <n v="3322.0"/>
        <n v="1173.0"/>
        <n v="988.0"/>
        <n v="2744.5499999999997"/>
        <n v="2913.3"/>
        <n v="2584.0"/>
        <n v="1432.0"/>
        <n v="954.0"/>
        <n v="1669.0"/>
        <n v="2288.5499999999997"/>
        <n v="1058.3"/>
        <n v="3321.0"/>
        <n v="893.0"/>
        <n v="2888.0"/>
        <n v="2206.0"/>
        <n v="1443.0"/>
        <n v="2586.85"/>
        <n v="2043.0"/>
        <n v="2587.0"/>
        <n v="2952.0"/>
        <n v="3461.0"/>
        <n v="1876.0"/>
        <n v="2556.9"/>
        <n v="1868.0"/>
        <n v="1612.0"/>
        <n v="1714.0"/>
        <n v="2558.7000000000003"/>
        <n v="1032.0"/>
        <n v="1986.0"/>
        <n v="1467.75"/>
        <n v="1480.0"/>
        <n v="1046.0"/>
        <n v="1596.0"/>
        <n v="1708.0"/>
        <n v="1761.3"/>
        <n v="2241.0"/>
        <n v="3296.0"/>
        <n v="2126.0"/>
        <n v="1101.0"/>
        <n v="1096.0"/>
        <n v="1814.0"/>
        <n v="1123.85"/>
        <n v="3119.7999999999997"/>
        <n v="2205.9"/>
        <n v="2916.0"/>
        <n v="1061.0"/>
        <n v="2590.0"/>
        <n v="767.5999999999999"/>
        <n v="3088.8"/>
        <n v="1363.0"/>
        <n v="516.0"/>
        <n v="2404.0"/>
        <n v="352.0"/>
        <n v="2076.7"/>
        <n v="869.0"/>
        <n v="1210.0"/>
        <n v="589.9499999999999"/>
        <n v="1048.8"/>
        <n v="1336.0"/>
        <n v="1056.0"/>
        <n v="957.0"/>
        <n v="2466.0"/>
        <n v="1176.0"/>
        <n v="1040.0"/>
        <n v="1643.0"/>
        <n v="1225.0"/>
        <n v="887.0"/>
        <n v="1115.0"/>
        <n v="2727.0"/>
        <n v="800.0"/>
        <n v="1540.0"/>
        <n v="1127.0"/>
        <n v="2112.0"/>
        <n v="1960.8"/>
        <n v="2375.0"/>
        <n v="1858.0"/>
        <n v="1682.0"/>
        <n v="383.0"/>
        <n v="982.0"/>
        <n v="1477.0"/>
        <n v="614.0"/>
        <n v="1997.0"/>
        <n v="2727.45"/>
        <n v="2766.4"/>
        <n v="1792.0"/>
        <n v="1605.0"/>
        <n v="3113.0"/>
        <n v="1980.9"/>
        <n v="3259.0"/>
        <n v="1967.0"/>
        <n v="2374.2000000000003"/>
        <n v="669.0"/>
        <n v="2032.0"/>
        <n v="2714.0"/>
        <n v="1437.0"/>
        <n v="3129.0"/>
        <n v="1900.8"/>
        <n v="1366.2"/>
        <n v="3147.0"/>
        <n v="2596.35"/>
        <n v="959.5"/>
        <n v="1911.0"/>
        <n v="2084.2999999999997"/>
        <n v="911.0"/>
        <n v="785.0"/>
        <n v="690.0"/>
        <n v="1338.0"/>
        <n v="2677.0"/>
        <n v="1599.0"/>
        <n v="1305.0"/>
        <n v="1979.8"/>
        <n v="908.0"/>
        <n v="775.0"/>
        <n v="2607.0"/>
        <n v="2718.0"/>
        <n v="2733.0"/>
        <n v="3011.4"/>
        <n v="3457.0"/>
        <n v="3025.0"/>
        <n v="2606.0"/>
        <n v="2883.0"/>
        <n v="2459.0"/>
        <n v="1530.0"/>
        <n v="2556.0"/>
        <n v="2855.7"/>
        <n v="766.0"/>
        <n v="1066.0"/>
        <n v="323.0"/>
        <n v="658.0"/>
        <n v="2956.0"/>
        <n v="3452.0"/>
        <n v="2171.7"/>
        <n v="508.0"/>
        <n v="451.0"/>
        <n v="3225.0"/>
        <n v="2955.0"/>
        <n v="365.75"/>
        <n v="2436.3"/>
        <n v="2934.9"/>
        <n v="963.0"/>
        <n v="2580.0"/>
        <n v="560.0"/>
        <n v="1667.25"/>
        <n v="1883.7"/>
        <n v="934.8"/>
        <n v="3300.0"/>
        <n v="3450.0"/>
        <n v="1319.55"/>
        <n v="3385.0"/>
        <n v="2172.6"/>
        <n v="1589.0"/>
        <n v="1916.1499999999999"/>
        <n v="332.0"/>
        <n v="2529.0"/>
        <n v="645.0"/>
        <n v="1175.0"/>
        <n v="2511.0"/>
        <n v="2048.2"/>
        <n v="1448.75"/>
        <n v="2428.0"/>
        <n v="701.0"/>
        <n v="2250.0"/>
        <n v="2693.0"/>
        <n v="891.0"/>
        <n v="2056.75"/>
        <n v="795.0"/>
        <n v="1542.0"/>
        <n v="1387.95"/>
        <n v="2010.0"/>
        <n v="3420.0"/>
        <n v="3046.0"/>
        <n v="2937.0"/>
        <n v="3205.2999999999997"/>
        <n v="1354.7"/>
        <n v="2576.4"/>
        <n v="398.0"/>
        <n v="1048.0"/>
        <n v="1043.0"/>
        <n v="1356.0"/>
        <n v="2383.0"/>
        <n v="2565.0"/>
        <n v="2569.0"/>
        <n v="2501.0"/>
        <n v="302.0"/>
        <n v="2696.0"/>
        <n v="667.0"/>
        <n v="1046.7"/>
        <n v="1276.2"/>
        <n v="2947.0"/>
        <n v="3423.0"/>
        <n v="2747.7000000000003"/>
        <n v="3445.0"/>
        <n v="3065.4"/>
        <n v="1103.0"/>
        <n v="2709.0"/>
        <n v="3077.0"/>
        <n v="1844.1000000000001"/>
        <n v="798.0"/>
      </sharedItems>
    </cacheField>
    <cacheField name="Day Of Week" numFmtId="0">
      <sharedItems>
        <s v="Saturday"/>
        <s v="Thursday"/>
        <s v="Friday"/>
        <s v="Wednesday"/>
        <s v="Sunday"/>
        <s v="Monday"/>
        <s v="Tuesda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et Revenue (INR) vs. Transacti" cacheId="0" dataCaption="" compact="0" compactData="0">
  <location ref="A1:D2504" firstHeaderRow="0" firstDataRow="3" firstDataCol="0"/>
  <pivotFields>
    <pivotField name="Transaction 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ransaction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Clinic Location" compact="0" outline="0" multipleItemSelectionAllowed="1" showAll="0">
      <items>
        <item x="0"/>
        <item x="1"/>
        <item x="2"/>
        <item t="default"/>
      </items>
    </pivotField>
    <pivotField name="Service/Product Category" axis="axisRow" compact="0" outline="0" multipleItemSelectionAllowed="1" showAll="0" sortType="ascending">
      <items>
        <item x="3"/>
        <item x="4"/>
        <item sd="0" x="1"/>
        <item sd="0" x="5"/>
        <item sd="0" x="0"/>
        <item x="2"/>
        <item t="default"/>
      </items>
    </pivotField>
    <pivotField name="Specific Item/Ser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et Type" compact="0" outline="0" multipleItemSelectionAllowed="1" showAll="0">
      <items>
        <item x="0"/>
        <item x="1"/>
        <item t="default"/>
      </items>
    </pivotField>
    <pivotField name="Gross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Doctor Name" axis="axisRow" compact="0" outline="0" multipleItemSelectionAllowed="1" showAll="0" sortType="ascending">
      <items>
        <item x="0"/>
        <item x="1"/>
        <item x="3"/>
        <item x="2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ppointment Type" compact="0" outline="0" multipleItemSelectionAllowed="1" showAll="0">
      <items>
        <item x="0"/>
        <item x="1"/>
        <item x="2"/>
        <item t="default"/>
      </items>
    </pivotField>
    <pivotField name="Discount Applied (%)" compact="0" numFmtId="49" outline="0" multipleItemSelectionAllowed="1" showAll="0">
      <items>
        <item x="0"/>
        <item x="1"/>
        <item x="2"/>
        <item t="default"/>
      </items>
    </pivotField>
    <pivotField name="Customer Satisfaction (1-5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et Revenue (INR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0"/>
    <field x="3"/>
    <field x="7"/>
  </rowFields>
  <dataFields>
    <dataField name="SUM of Net Revenue (INR)" fld="12" baseField="0"/>
  </dataFields>
</pivotTableDefinition>
</file>

<file path=xl/pivotTables/pivotTable2.xml><?xml version="1.0" encoding="utf-8"?>
<pivotTableDefinition xmlns="http://schemas.openxmlformats.org/spreadsheetml/2006/main" name="Average of Customer Satisfactio" cacheId="0" dataCaption="" compact="0" compactData="0">
  <location ref="A1:B4" firstHeaderRow="0" firstDataRow="1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Transaction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Clinic Location" compact="0" outline="0" multipleItemSelectionAllowed="1" showAll="0">
      <items>
        <item x="0"/>
        <item x="1"/>
        <item x="2"/>
        <item t="default"/>
      </items>
    </pivotField>
    <pivotField name="Service/Product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pecific Item/Ser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et Type" compact="0" outline="0" multipleItemSelectionAllowed="1" showAll="0">
      <items>
        <item x="0"/>
        <item x="1"/>
        <item t="default"/>
      </items>
    </pivotField>
    <pivotField name="Gross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Doctor Name" compact="0" outline="0" multipleItemSelectionAllowed="1" showAll="0">
      <items>
        <item x="0"/>
        <item x="1"/>
        <item x="2"/>
        <item x="3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ppointment Type" axis="axisRow" compact="0" outline="0" multipleItemSelectionAllowed="1" showAll="0" sortType="ascending">
      <items>
        <item h="1" x="1"/>
        <item x="0"/>
        <item x="2"/>
        <item t="default"/>
      </items>
    </pivotField>
    <pivotField name="Discount Applied (%)" compact="0" numFmtId="49" outline="0" multipleItemSelectionAllowed="1" showAll="0">
      <items>
        <item x="0"/>
        <item x="1"/>
        <item x="2"/>
        <item t="default"/>
      </items>
    </pivotField>
    <pivotField name="Customer Satisfaction (1-5)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et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9"/>
  </rowFields>
  <dataFields>
    <dataField name="AVERAGE of Customer Satisfaction (1-5)" fld="11" subtotal="average" baseField="0"/>
  </dataFields>
</pivotTableDefinition>
</file>

<file path=xl/pivotTables/pivotTable3.xml><?xml version="1.0" encoding="utf-8"?>
<pivotTableDefinition xmlns="http://schemas.openxmlformats.org/spreadsheetml/2006/main" name="Transaction ID vs. Day Of Week" cacheId="0" dataCaption="" compact="0" compactData="0">
  <location ref="A3:B11" firstHeaderRow="0" firstDataRow="1" firstDataCol="0" rowPageCount="1" colPageCount="1"/>
  <pivotFields>
    <pivotField name="Transaction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Transaction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Clinic Location" axis="axisPage" compact="0" outline="0" multipleItemSelectionAllowed="1" showAll="0">
      <items>
        <item x="0"/>
        <item x="1"/>
        <item x="2"/>
        <item t="default"/>
      </items>
    </pivotField>
    <pivotField name="Service/Product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pecific Item/Ser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et Type" compact="0" outline="0" multipleItemSelectionAllowed="1" showAll="0">
      <items>
        <item x="0"/>
        <item x="1"/>
        <item t="default"/>
      </items>
    </pivotField>
    <pivotField name="Gross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Doctor Name" compact="0" outline="0" multipleItemSelectionAllowed="1" showAll="0">
      <items>
        <item x="0"/>
        <item x="1"/>
        <item x="2"/>
        <item x="3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ppointment Type" compact="0" outline="0" multipleItemSelectionAllowed="1" showAll="0">
      <items>
        <item x="0"/>
        <item x="1"/>
        <item x="2"/>
        <item t="default"/>
      </items>
    </pivotField>
    <pivotField name="Discount Applied (%)" compact="0" numFmtId="49" outline="0" multipleItemSelectionAllowed="1" showAll="0">
      <items>
        <item x="0"/>
        <item x="1"/>
        <item x="2"/>
        <item t="default"/>
      </items>
    </pivotField>
    <pivotField name="Customer Satisfaction (1-5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et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Day Of Week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13"/>
  </rowFields>
  <pageFields>
    <pageField fld="2"/>
  </pageFields>
  <dataFields>
    <dataField name="COUNTA of Transaction ID" fld="0" subtotal="count" baseField="0"/>
  </dataFields>
</pivotTableDefinition>
</file>

<file path=xl/pivotTables/pivotTable4.xml><?xml version="1.0" encoding="utf-8"?>
<pivotTableDefinition xmlns="http://schemas.openxmlformats.org/spreadsheetml/2006/main" name="Net Revenue (INR) vs. Customer " cacheId="0" dataCaption="" compact="0" compactData="0">
  <location ref="A1:B200" firstHeaderRow="0" firstDataRow="1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Transaction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Clinic Location" compact="0" outline="0" multipleItemSelectionAllowed="1" showAll="0">
      <items>
        <item x="0"/>
        <item x="1"/>
        <item x="2"/>
        <item t="default"/>
      </items>
    </pivotField>
    <pivotField name="Service/Product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pecific Item/Ser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et Type" compact="0" outline="0" multipleItemSelectionAllowed="1" showAll="0">
      <items>
        <item x="0"/>
        <item x="1"/>
        <item t="default"/>
      </items>
    </pivotField>
    <pivotField name="Gross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Doctor Name" compact="0" outline="0" multipleItemSelectionAllowed="1" showAll="0">
      <items>
        <item x="0"/>
        <item x="1"/>
        <item x="2"/>
        <item x="3"/>
        <item t="default"/>
      </items>
    </pivotField>
    <pivotField name="Customer 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ppointment Type" compact="0" outline="0" multipleItemSelectionAllowed="1" showAll="0">
      <items>
        <item x="0"/>
        <item x="1"/>
        <item x="2"/>
        <item t="default"/>
      </items>
    </pivotField>
    <pivotField name="Discount Applied (%)" compact="0" numFmtId="49" outline="0" multipleItemSelectionAllowed="1" showAll="0">
      <items>
        <item x="0"/>
        <item x="1"/>
        <item x="2"/>
        <item t="default"/>
      </items>
    </pivotField>
    <pivotField name="Customer Satisfaction (1-5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et Revenue (INR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8"/>
  </rowFields>
  <dataFields>
    <dataField name="SUM of Net Revenue (INR)" fld="12" baseField="0"/>
  </dataFields>
</pivotTableDefinition>
</file>

<file path=xl/pivotTables/pivotTable5.xml><?xml version="1.0" encoding="utf-8"?>
<pivotTableDefinition xmlns="http://schemas.openxmlformats.org/spreadsheetml/2006/main" name="Dr. VS Net Revenue (INR)" cacheId="0" dataCaption="" compact="0" compactData="0">
  <location ref="A4:B8" firstHeaderRow="0" firstDataRow="1" firstDataCol="0" rowPageCount="2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Transaction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Clinic Location" axis="axisPage" compact="0" outline="0" multipleItemSelectionAllowed="1" showAll="0">
      <items>
        <item h="1" x="0"/>
        <item h="1" x="1"/>
        <item x="2"/>
        <item t="default"/>
      </items>
    </pivotField>
    <pivotField name="Service/Product Category" axis="axisPage" compact="0" outline="0" multipleItemSelectionAllowed="1" showAll="0">
      <items>
        <item h="1" x="0"/>
        <item h="1" x="1"/>
        <item h="1" x="2"/>
        <item x="3"/>
        <item h="1" x="4"/>
        <item h="1" x="5"/>
        <item t="default"/>
      </items>
    </pivotField>
    <pivotField name="Specific Item/Ser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et Type" compact="0" outline="0" multipleItemSelectionAllowed="1" showAll="0">
      <items>
        <item x="0"/>
        <item x="1"/>
        <item t="default"/>
      </items>
    </pivotField>
    <pivotField name="Gross Revenue 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t="default"/>
      </items>
    </pivotField>
    <pivotField name="Doctor Name" axis="axisRow" compact="0" outline="0" multipleItemSelectionAllowed="1" showAll="0" sortType="ascending">
      <items>
        <item x="0"/>
        <item x="1"/>
        <item x="3"/>
        <item x="2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ppointment Type" compact="0" outline="0" multipleItemSelectionAllowed="1" showAll="0">
      <items>
        <item x="0"/>
        <item x="1"/>
        <item x="2"/>
        <item t="default"/>
      </items>
    </pivotField>
    <pivotField name="Discount Applied (%)" compact="0" numFmtId="49" outline="0" multipleItemSelectionAllowed="1" showAll="0">
      <items>
        <item x="0"/>
        <item x="1"/>
        <item x="2"/>
        <item t="default"/>
      </items>
    </pivotField>
    <pivotField name="Customer Satisfaction (1-5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et Revenue (INR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7"/>
  </rowFields>
  <pageFields>
    <pageField fld="3"/>
    <pageField fld="2"/>
  </pageFields>
  <dataFields>
    <dataField name="SUM of Net Revenue (INR)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pivotTable" Target="../pivotTables/pivotTable4.xm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0.14"/>
    <col customWidth="1" min="3" max="3" width="15.71"/>
    <col customWidth="1" min="4" max="4" width="23.29"/>
    <col customWidth="1" min="5" max="5" width="20.86"/>
    <col customWidth="1" min="6" max="6" width="8.57"/>
    <col customWidth="1" min="7" max="7" width="18.86"/>
    <col customWidth="1" min="8" max="8" width="22.29"/>
    <col customWidth="1" min="9" max="9" width="11.86"/>
    <col customWidth="1" min="10" max="10" width="17.29"/>
    <col customWidth="1" min="11" max="11" width="19.29"/>
    <col customWidth="1" min="12" max="12" width="24.57"/>
    <col customWidth="1" min="13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12</v>
      </c>
      <c r="B2" s="4">
        <v>45906.0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1303.0</v>
      </c>
      <c r="H2" s="3"/>
      <c r="I2" s="3" t="s">
        <v>17</v>
      </c>
      <c r="J2" s="3" t="s">
        <v>18</v>
      </c>
      <c r="K2" s="5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20</v>
      </c>
      <c r="B3" s="4">
        <v>45701.0</v>
      </c>
      <c r="C3" s="6" t="s">
        <v>21</v>
      </c>
      <c r="D3" s="3" t="s">
        <v>14</v>
      </c>
      <c r="E3" s="3" t="s">
        <v>22</v>
      </c>
      <c r="F3" s="3" t="s">
        <v>16</v>
      </c>
      <c r="G3" s="3">
        <v>430.0</v>
      </c>
      <c r="H3" s="3"/>
      <c r="I3" s="3" t="s">
        <v>23</v>
      </c>
      <c r="J3" s="3" t="s">
        <v>18</v>
      </c>
      <c r="K3" s="5" t="s">
        <v>24</v>
      </c>
      <c r="L3" s="3">
        <v>5.0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25</v>
      </c>
      <c r="B4" s="4">
        <v>45667.0</v>
      </c>
      <c r="C4" s="6" t="s">
        <v>21</v>
      </c>
      <c r="D4" s="3" t="s">
        <v>26</v>
      </c>
      <c r="E4" s="3" t="s">
        <v>27</v>
      </c>
      <c r="F4" s="3" t="s">
        <v>16</v>
      </c>
      <c r="G4" s="3">
        <v>1202.0</v>
      </c>
      <c r="H4" s="3"/>
      <c r="I4" s="3" t="s">
        <v>28</v>
      </c>
      <c r="J4" s="3" t="s">
        <v>29</v>
      </c>
      <c r="K4" s="5" t="s">
        <v>24</v>
      </c>
      <c r="L4" s="3">
        <v>1.0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30</v>
      </c>
      <c r="B5" s="4">
        <v>45945.0</v>
      </c>
      <c r="C5" s="3" t="s">
        <v>21</v>
      </c>
      <c r="D5" s="3" t="s">
        <v>31</v>
      </c>
      <c r="E5" s="3" t="s">
        <v>32</v>
      </c>
      <c r="F5" s="3" t="s">
        <v>33</v>
      </c>
      <c r="G5" s="3">
        <v>1181.0</v>
      </c>
      <c r="H5" s="3" t="s">
        <v>34</v>
      </c>
      <c r="I5" s="3" t="s">
        <v>35</v>
      </c>
      <c r="J5" s="3" t="s">
        <v>36</v>
      </c>
      <c r="K5" s="5" t="s">
        <v>24</v>
      </c>
      <c r="L5" s="3">
        <v>4.0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37</v>
      </c>
      <c r="B6" s="4">
        <v>45764.0</v>
      </c>
      <c r="C6" s="3" t="s">
        <v>13</v>
      </c>
      <c r="D6" s="3" t="s">
        <v>38</v>
      </c>
      <c r="E6" s="3" t="s">
        <v>39</v>
      </c>
      <c r="F6" s="3" t="s">
        <v>33</v>
      </c>
      <c r="G6" s="3">
        <v>477.0</v>
      </c>
      <c r="H6" s="3" t="s">
        <v>40</v>
      </c>
      <c r="I6" s="3" t="s">
        <v>41</v>
      </c>
      <c r="J6" s="3" t="s">
        <v>36</v>
      </c>
      <c r="K6" s="5" t="s">
        <v>24</v>
      </c>
      <c r="L6" s="3">
        <v>4.0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42</v>
      </c>
      <c r="B7" s="4">
        <v>45753.0</v>
      </c>
      <c r="C7" s="3" t="s">
        <v>21</v>
      </c>
      <c r="D7" s="3" t="s">
        <v>38</v>
      </c>
      <c r="E7" s="3" t="s">
        <v>43</v>
      </c>
      <c r="F7" s="3" t="s">
        <v>33</v>
      </c>
      <c r="G7" s="3">
        <v>3185.0</v>
      </c>
      <c r="H7" s="3" t="s">
        <v>40</v>
      </c>
      <c r="I7" s="3" t="s">
        <v>44</v>
      </c>
      <c r="J7" s="3" t="s">
        <v>18</v>
      </c>
      <c r="K7" s="5" t="s">
        <v>24</v>
      </c>
      <c r="L7" s="3">
        <v>3.0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45</v>
      </c>
      <c r="B8" s="4">
        <v>45744.0</v>
      </c>
      <c r="C8" s="3" t="s">
        <v>13</v>
      </c>
      <c r="D8" s="3" t="s">
        <v>38</v>
      </c>
      <c r="E8" s="3" t="s">
        <v>46</v>
      </c>
      <c r="F8" s="3" t="s">
        <v>16</v>
      </c>
      <c r="G8" s="3">
        <v>2157.0</v>
      </c>
      <c r="H8" s="3" t="s">
        <v>34</v>
      </c>
      <c r="I8" s="3" t="s">
        <v>47</v>
      </c>
      <c r="J8" s="3" t="s">
        <v>36</v>
      </c>
      <c r="K8" s="5" t="s">
        <v>24</v>
      </c>
      <c r="L8" s="3">
        <v>3.0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48</v>
      </c>
      <c r="B9" s="4">
        <v>45712.0</v>
      </c>
      <c r="C9" s="3" t="s">
        <v>21</v>
      </c>
      <c r="D9" s="3" t="s">
        <v>31</v>
      </c>
      <c r="E9" s="3" t="s">
        <v>49</v>
      </c>
      <c r="F9" s="3" t="s">
        <v>16</v>
      </c>
      <c r="G9" s="3">
        <v>2487.0</v>
      </c>
      <c r="H9" s="3" t="s">
        <v>40</v>
      </c>
      <c r="I9" s="3" t="s">
        <v>41</v>
      </c>
      <c r="J9" s="3" t="s">
        <v>18</v>
      </c>
      <c r="K9" s="5" t="s">
        <v>24</v>
      </c>
      <c r="L9" s="3">
        <v>4.0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50</v>
      </c>
      <c r="B10" s="4">
        <v>45944.0</v>
      </c>
      <c r="C10" s="3" t="s">
        <v>13</v>
      </c>
      <c r="D10" s="6" t="s">
        <v>51</v>
      </c>
      <c r="E10" s="3" t="s">
        <v>52</v>
      </c>
      <c r="F10" s="3" t="s">
        <v>16</v>
      </c>
      <c r="G10" s="3">
        <v>3447.0</v>
      </c>
      <c r="H10" s="3"/>
      <c r="I10" s="3" t="s">
        <v>53</v>
      </c>
      <c r="J10" s="3" t="s">
        <v>18</v>
      </c>
      <c r="K10" s="5" t="s">
        <v>24</v>
      </c>
      <c r="L10" s="3">
        <v>1.0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54</v>
      </c>
      <c r="B11" s="4">
        <v>45697.0</v>
      </c>
      <c r="C11" s="3" t="s">
        <v>55</v>
      </c>
      <c r="D11" s="6" t="s">
        <v>51</v>
      </c>
      <c r="E11" s="3" t="s">
        <v>56</v>
      </c>
      <c r="F11" s="3" t="s">
        <v>33</v>
      </c>
      <c r="G11" s="3">
        <v>1164.0</v>
      </c>
      <c r="H11" s="3"/>
      <c r="I11" s="3" t="s">
        <v>57</v>
      </c>
      <c r="J11" s="3" t="s">
        <v>29</v>
      </c>
      <c r="K11" s="5" t="s">
        <v>24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58</v>
      </c>
      <c r="B12" s="4">
        <v>45920.0</v>
      </c>
      <c r="C12" s="3" t="s">
        <v>21</v>
      </c>
      <c r="D12" s="3" t="s">
        <v>59</v>
      </c>
      <c r="E12" s="3" t="s">
        <v>60</v>
      </c>
      <c r="F12" s="3" t="s">
        <v>33</v>
      </c>
      <c r="G12" s="3">
        <v>1384.0</v>
      </c>
      <c r="H12" s="3"/>
      <c r="I12" s="3" t="s">
        <v>61</v>
      </c>
      <c r="J12" s="3" t="s">
        <v>18</v>
      </c>
      <c r="K12" s="5" t="s">
        <v>19</v>
      </c>
      <c r="L12" s="3">
        <v>5.0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62</v>
      </c>
      <c r="B13" s="4">
        <v>45945.0</v>
      </c>
      <c r="C13" s="6" t="s">
        <v>21</v>
      </c>
      <c r="D13" s="6" t="s">
        <v>51</v>
      </c>
      <c r="E13" s="3" t="s">
        <v>52</v>
      </c>
      <c r="F13" s="3" t="s">
        <v>33</v>
      </c>
      <c r="G13" s="3">
        <v>1782.0</v>
      </c>
      <c r="H13" s="3"/>
      <c r="I13" s="3" t="s">
        <v>63</v>
      </c>
      <c r="J13" s="3" t="s">
        <v>18</v>
      </c>
      <c r="K13" s="5" t="s">
        <v>24</v>
      </c>
      <c r="L13" s="3">
        <v>1.0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64</v>
      </c>
      <c r="B14" s="4">
        <v>46004.0</v>
      </c>
      <c r="C14" s="3" t="s">
        <v>21</v>
      </c>
      <c r="D14" s="3" t="s">
        <v>38</v>
      </c>
      <c r="E14" s="3" t="s">
        <v>65</v>
      </c>
      <c r="F14" s="3" t="s">
        <v>16</v>
      </c>
      <c r="G14" s="3">
        <v>3087.0</v>
      </c>
      <c r="H14" s="3" t="s">
        <v>40</v>
      </c>
      <c r="I14" s="3" t="s">
        <v>66</v>
      </c>
      <c r="J14" s="3" t="s">
        <v>29</v>
      </c>
      <c r="K14" s="5" t="s">
        <v>24</v>
      </c>
      <c r="L14" s="3">
        <v>4.0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67</v>
      </c>
      <c r="B15" s="4">
        <v>45869.0</v>
      </c>
      <c r="C15" s="3" t="s">
        <v>55</v>
      </c>
      <c r="D15" s="3" t="s">
        <v>26</v>
      </c>
      <c r="E15" s="3" t="s">
        <v>68</v>
      </c>
      <c r="F15" s="3" t="s">
        <v>33</v>
      </c>
      <c r="G15" s="3">
        <v>3086.0</v>
      </c>
      <c r="H15" s="3"/>
      <c r="I15" s="3" t="s">
        <v>69</v>
      </c>
      <c r="J15" s="3" t="s">
        <v>18</v>
      </c>
      <c r="K15" s="5" t="s">
        <v>24</v>
      </c>
      <c r="L15" s="3">
        <v>5.0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70</v>
      </c>
      <c r="B16" s="4">
        <v>45691.0</v>
      </c>
      <c r="C16" s="3" t="s">
        <v>13</v>
      </c>
      <c r="D16" s="6" t="s">
        <v>51</v>
      </c>
      <c r="E16" s="3" t="s">
        <v>71</v>
      </c>
      <c r="F16" s="3" t="s">
        <v>16</v>
      </c>
      <c r="G16" s="3">
        <v>2080.0</v>
      </c>
      <c r="H16" s="3"/>
      <c r="I16" s="3" t="s">
        <v>72</v>
      </c>
      <c r="J16" s="3" t="s">
        <v>36</v>
      </c>
      <c r="K16" s="5" t="s">
        <v>24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73</v>
      </c>
      <c r="B17" s="4">
        <v>45887.0</v>
      </c>
      <c r="C17" s="3" t="s">
        <v>55</v>
      </c>
      <c r="D17" s="3" t="s">
        <v>14</v>
      </c>
      <c r="E17" s="3" t="s">
        <v>74</v>
      </c>
      <c r="F17" s="3" t="s">
        <v>16</v>
      </c>
      <c r="G17" s="3">
        <v>2861.0</v>
      </c>
      <c r="H17" s="3"/>
      <c r="I17" s="3" t="s">
        <v>75</v>
      </c>
      <c r="J17" s="3" t="s">
        <v>29</v>
      </c>
      <c r="K17" s="5" t="s">
        <v>24</v>
      </c>
      <c r="L17" s="3">
        <v>2.0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76</v>
      </c>
      <c r="B18" s="4">
        <v>45821.0</v>
      </c>
      <c r="C18" s="3" t="s">
        <v>55</v>
      </c>
      <c r="D18" s="3" t="s">
        <v>31</v>
      </c>
      <c r="E18" s="3" t="s">
        <v>49</v>
      </c>
      <c r="F18" s="3" t="s">
        <v>16</v>
      </c>
      <c r="G18" s="3">
        <v>2753.0</v>
      </c>
      <c r="H18" s="3" t="s">
        <v>40</v>
      </c>
      <c r="I18" s="3" t="s">
        <v>77</v>
      </c>
      <c r="J18" s="3" t="s">
        <v>36</v>
      </c>
      <c r="K18" s="5" t="s">
        <v>24</v>
      </c>
      <c r="L18" s="3">
        <v>3.0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78</v>
      </c>
      <c r="B19" s="4">
        <v>45670.0</v>
      </c>
      <c r="C19" s="3" t="s">
        <v>21</v>
      </c>
      <c r="D19" s="6" t="s">
        <v>51</v>
      </c>
      <c r="E19" s="3" t="s">
        <v>79</v>
      </c>
      <c r="F19" s="3" t="s">
        <v>16</v>
      </c>
      <c r="G19" s="3">
        <v>2623.0</v>
      </c>
      <c r="H19" s="3"/>
      <c r="I19" s="3" t="s">
        <v>80</v>
      </c>
      <c r="J19" s="3" t="s">
        <v>18</v>
      </c>
      <c r="K19" s="5" t="s">
        <v>19</v>
      </c>
      <c r="L19" s="3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81</v>
      </c>
      <c r="B20" s="4">
        <v>45669.0</v>
      </c>
      <c r="C20" s="6" t="s">
        <v>21</v>
      </c>
      <c r="D20" s="3" t="s">
        <v>26</v>
      </c>
      <c r="E20" s="3" t="s">
        <v>82</v>
      </c>
      <c r="F20" s="3" t="s">
        <v>16</v>
      </c>
      <c r="G20" s="3">
        <v>2551.0</v>
      </c>
      <c r="H20" s="3"/>
      <c r="I20" s="3" t="s">
        <v>83</v>
      </c>
      <c r="J20" s="3" t="s">
        <v>36</v>
      </c>
      <c r="K20" s="5" t="s">
        <v>24</v>
      </c>
      <c r="L20" s="3">
        <v>5.0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84</v>
      </c>
      <c r="B21" s="4">
        <v>45694.0</v>
      </c>
      <c r="C21" s="3" t="s">
        <v>13</v>
      </c>
      <c r="D21" s="3" t="s">
        <v>59</v>
      </c>
      <c r="E21" s="3" t="s">
        <v>85</v>
      </c>
      <c r="F21" s="3" t="s">
        <v>16</v>
      </c>
      <c r="G21" s="3">
        <v>1934.0</v>
      </c>
      <c r="H21" s="3"/>
      <c r="I21" s="3" t="s">
        <v>86</v>
      </c>
      <c r="J21" s="3" t="s">
        <v>29</v>
      </c>
      <c r="K21" s="5" t="s">
        <v>24</v>
      </c>
      <c r="L21" s="3">
        <v>5.0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87</v>
      </c>
      <c r="B22" s="4">
        <v>45742.0</v>
      </c>
      <c r="C22" s="3" t="s">
        <v>21</v>
      </c>
      <c r="D22" s="3" t="s">
        <v>59</v>
      </c>
      <c r="E22" s="3" t="s">
        <v>88</v>
      </c>
      <c r="F22" s="3" t="s">
        <v>16</v>
      </c>
      <c r="G22" s="3">
        <v>562.0</v>
      </c>
      <c r="H22" s="3"/>
      <c r="I22" s="3" t="s">
        <v>89</v>
      </c>
      <c r="J22" s="3" t="s">
        <v>18</v>
      </c>
      <c r="K22" s="5" t="s">
        <v>24</v>
      </c>
      <c r="L22" s="3">
        <v>2.0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90</v>
      </c>
      <c r="B23" s="4">
        <v>45748.0</v>
      </c>
      <c r="C23" s="3" t="s">
        <v>55</v>
      </c>
      <c r="D23" s="3" t="s">
        <v>26</v>
      </c>
      <c r="E23" s="3" t="s">
        <v>82</v>
      </c>
      <c r="F23" s="3" t="s">
        <v>16</v>
      </c>
      <c r="G23" s="3">
        <v>3199.0</v>
      </c>
      <c r="H23" s="3"/>
      <c r="I23" s="3" t="s">
        <v>91</v>
      </c>
      <c r="J23" s="3" t="s">
        <v>18</v>
      </c>
      <c r="K23" s="5" t="s">
        <v>24</v>
      </c>
      <c r="L23" s="3">
        <v>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92</v>
      </c>
      <c r="B24" s="4">
        <v>45854.0</v>
      </c>
      <c r="C24" s="3" t="s">
        <v>13</v>
      </c>
      <c r="D24" s="6" t="s">
        <v>51</v>
      </c>
      <c r="E24" s="3" t="s">
        <v>93</v>
      </c>
      <c r="F24" s="3" t="s">
        <v>16</v>
      </c>
      <c r="G24" s="3">
        <v>3040.0</v>
      </c>
      <c r="H24" s="3"/>
      <c r="I24" s="3" t="s">
        <v>94</v>
      </c>
      <c r="J24" s="3" t="s">
        <v>18</v>
      </c>
      <c r="K24" s="5" t="s">
        <v>24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95</v>
      </c>
      <c r="B25" s="4">
        <v>45891.0</v>
      </c>
      <c r="C25" s="3" t="s">
        <v>21</v>
      </c>
      <c r="D25" s="3" t="s">
        <v>26</v>
      </c>
      <c r="E25" s="3" t="s">
        <v>96</v>
      </c>
      <c r="F25" s="3" t="s">
        <v>33</v>
      </c>
      <c r="G25" s="3">
        <v>2237.0</v>
      </c>
      <c r="H25" s="3"/>
      <c r="I25" s="3" t="s">
        <v>97</v>
      </c>
      <c r="J25" s="3" t="s">
        <v>18</v>
      </c>
      <c r="K25" s="5" t="s">
        <v>24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98</v>
      </c>
      <c r="B26" s="4">
        <v>45668.0</v>
      </c>
      <c r="C26" s="6" t="s">
        <v>21</v>
      </c>
      <c r="D26" s="3" t="s">
        <v>59</v>
      </c>
      <c r="E26" s="3" t="s">
        <v>99</v>
      </c>
      <c r="F26" s="3" t="s">
        <v>33</v>
      </c>
      <c r="G26" s="3">
        <v>2212.0</v>
      </c>
      <c r="H26" s="3"/>
      <c r="I26" s="3" t="s">
        <v>41</v>
      </c>
      <c r="J26" s="3" t="s">
        <v>18</v>
      </c>
      <c r="K26" s="5" t="s">
        <v>24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100</v>
      </c>
      <c r="B27" s="4">
        <v>45875.0</v>
      </c>
      <c r="C27" s="3" t="s">
        <v>13</v>
      </c>
      <c r="D27" s="3" t="s">
        <v>38</v>
      </c>
      <c r="E27" s="3" t="s">
        <v>101</v>
      </c>
      <c r="F27" s="3" t="s">
        <v>33</v>
      </c>
      <c r="G27" s="3">
        <v>747.0</v>
      </c>
      <c r="H27" s="3" t="s">
        <v>40</v>
      </c>
      <c r="I27" s="3" t="s">
        <v>102</v>
      </c>
      <c r="J27" s="3" t="s">
        <v>18</v>
      </c>
      <c r="K27" s="5" t="s">
        <v>24</v>
      </c>
      <c r="L27" s="3">
        <v>4.0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103</v>
      </c>
      <c r="B28" s="4">
        <v>45735.0</v>
      </c>
      <c r="C28" s="6" t="s">
        <v>21</v>
      </c>
      <c r="D28" s="3" t="s">
        <v>31</v>
      </c>
      <c r="E28" s="3" t="s">
        <v>32</v>
      </c>
      <c r="F28" s="3" t="s">
        <v>16</v>
      </c>
      <c r="G28" s="3">
        <v>1323.0</v>
      </c>
      <c r="H28" s="3" t="s">
        <v>34</v>
      </c>
      <c r="I28" s="3" t="s">
        <v>104</v>
      </c>
      <c r="J28" s="3" t="s">
        <v>36</v>
      </c>
      <c r="K28" s="5" t="s">
        <v>19</v>
      </c>
      <c r="L28" s="3">
        <v>5.0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105</v>
      </c>
      <c r="B29" s="4">
        <v>45936.0</v>
      </c>
      <c r="C29" s="3" t="s">
        <v>21</v>
      </c>
      <c r="D29" s="3" t="s">
        <v>38</v>
      </c>
      <c r="E29" s="3" t="s">
        <v>101</v>
      </c>
      <c r="F29" s="3" t="s">
        <v>16</v>
      </c>
      <c r="G29" s="3">
        <v>981.0</v>
      </c>
      <c r="H29" s="3" t="s">
        <v>106</v>
      </c>
      <c r="I29" s="3" t="s">
        <v>97</v>
      </c>
      <c r="J29" s="3" t="s">
        <v>36</v>
      </c>
      <c r="K29" s="5" t="s">
        <v>24</v>
      </c>
      <c r="L29" s="3">
        <v>4.0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107</v>
      </c>
      <c r="B30" s="4">
        <v>45910.0</v>
      </c>
      <c r="C30" s="6" t="s">
        <v>21</v>
      </c>
      <c r="D30" s="3" t="s">
        <v>38</v>
      </c>
      <c r="E30" s="3" t="s">
        <v>108</v>
      </c>
      <c r="F30" s="3" t="s">
        <v>33</v>
      </c>
      <c r="G30" s="3">
        <v>1386.0</v>
      </c>
      <c r="H30" s="3" t="s">
        <v>106</v>
      </c>
      <c r="I30" s="3" t="s">
        <v>109</v>
      </c>
      <c r="J30" s="3" t="s">
        <v>36</v>
      </c>
      <c r="K30" s="5" t="s">
        <v>24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110</v>
      </c>
      <c r="B31" s="4">
        <v>45930.0</v>
      </c>
      <c r="C31" s="3" t="s">
        <v>21</v>
      </c>
      <c r="D31" s="3" t="s">
        <v>26</v>
      </c>
      <c r="E31" s="3" t="s">
        <v>111</v>
      </c>
      <c r="F31" s="3" t="s">
        <v>33</v>
      </c>
      <c r="G31" s="3">
        <v>1077.0</v>
      </c>
      <c r="H31" s="3"/>
      <c r="I31" s="3" t="s">
        <v>112</v>
      </c>
      <c r="J31" s="3" t="s">
        <v>18</v>
      </c>
      <c r="K31" s="5" t="s">
        <v>113</v>
      </c>
      <c r="L31" s="3">
        <v>5.0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114</v>
      </c>
      <c r="B32" s="4">
        <v>45869.0</v>
      </c>
      <c r="C32" s="3" t="s">
        <v>13</v>
      </c>
      <c r="D32" s="3" t="s">
        <v>14</v>
      </c>
      <c r="E32" s="3" t="s">
        <v>22</v>
      </c>
      <c r="F32" s="3" t="s">
        <v>16</v>
      </c>
      <c r="G32" s="3">
        <v>534.0</v>
      </c>
      <c r="H32" s="3"/>
      <c r="I32" s="3" t="s">
        <v>115</v>
      </c>
      <c r="J32" s="3" t="s">
        <v>29</v>
      </c>
      <c r="K32" s="5" t="s">
        <v>24</v>
      </c>
      <c r="L32" s="3">
        <v>5.0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116</v>
      </c>
      <c r="B33" s="4">
        <v>45820.0</v>
      </c>
      <c r="C33" s="3" t="s">
        <v>55</v>
      </c>
      <c r="D33" s="3" t="s">
        <v>31</v>
      </c>
      <c r="E33" s="3" t="s">
        <v>117</v>
      </c>
      <c r="F33" s="3" t="s">
        <v>16</v>
      </c>
      <c r="G33" s="3">
        <v>2737.0</v>
      </c>
      <c r="H33" s="3" t="s">
        <v>106</v>
      </c>
      <c r="I33" s="3" t="s">
        <v>44</v>
      </c>
      <c r="J33" s="3" t="s">
        <v>29</v>
      </c>
      <c r="K33" s="5" t="s">
        <v>19</v>
      </c>
      <c r="L33" s="3">
        <v>4.0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118</v>
      </c>
      <c r="B34" s="4">
        <v>45743.0</v>
      </c>
      <c r="C34" s="3" t="s">
        <v>55</v>
      </c>
      <c r="D34" s="3" t="s">
        <v>38</v>
      </c>
      <c r="E34" s="3" t="s">
        <v>46</v>
      </c>
      <c r="F34" s="3" t="s">
        <v>16</v>
      </c>
      <c r="G34" s="3">
        <v>2017.0</v>
      </c>
      <c r="H34" s="3" t="s">
        <v>40</v>
      </c>
      <c r="I34" s="3" t="s">
        <v>119</v>
      </c>
      <c r="J34" s="3" t="s">
        <v>29</v>
      </c>
      <c r="K34" s="5" t="s">
        <v>24</v>
      </c>
      <c r="L34" s="3">
        <v>3.0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120</v>
      </c>
      <c r="B35" s="4">
        <v>45832.0</v>
      </c>
      <c r="C35" s="3" t="s">
        <v>21</v>
      </c>
      <c r="D35" s="6" t="s">
        <v>51</v>
      </c>
      <c r="E35" s="3" t="s">
        <v>79</v>
      </c>
      <c r="F35" s="3" t="s">
        <v>33</v>
      </c>
      <c r="G35" s="3">
        <v>1387.0</v>
      </c>
      <c r="H35" s="3"/>
      <c r="I35" s="3" t="s">
        <v>121</v>
      </c>
      <c r="J35" s="3" t="s">
        <v>18</v>
      </c>
      <c r="K35" s="5" t="s">
        <v>24</v>
      </c>
      <c r="L35" s="3">
        <v>3.0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122</v>
      </c>
      <c r="B36" s="4">
        <v>45886.0</v>
      </c>
      <c r="C36" s="3" t="s">
        <v>55</v>
      </c>
      <c r="D36" s="3" t="s">
        <v>59</v>
      </c>
      <c r="E36" s="3" t="s">
        <v>99</v>
      </c>
      <c r="F36" s="3" t="s">
        <v>16</v>
      </c>
      <c r="G36" s="3">
        <v>2177.0</v>
      </c>
      <c r="H36" s="3"/>
      <c r="I36" s="3" t="s">
        <v>123</v>
      </c>
      <c r="J36" s="3" t="s">
        <v>29</v>
      </c>
      <c r="K36" s="5" t="s">
        <v>113</v>
      </c>
      <c r="L36" s="3">
        <v>1.0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124</v>
      </c>
      <c r="B37" s="4">
        <v>45766.0</v>
      </c>
      <c r="C37" s="3" t="s">
        <v>21</v>
      </c>
      <c r="D37" s="3" t="s">
        <v>26</v>
      </c>
      <c r="E37" s="3" t="s">
        <v>82</v>
      </c>
      <c r="F37" s="3" t="s">
        <v>33</v>
      </c>
      <c r="G37" s="3">
        <v>1729.0</v>
      </c>
      <c r="H37" s="3"/>
      <c r="I37" s="3" t="s">
        <v>44</v>
      </c>
      <c r="J37" s="3" t="s">
        <v>18</v>
      </c>
      <c r="K37" s="5" t="s">
        <v>24</v>
      </c>
      <c r="L37" s="3">
        <v>2.0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125</v>
      </c>
      <c r="B38" s="4">
        <v>45972.0</v>
      </c>
      <c r="C38" s="3" t="s">
        <v>55</v>
      </c>
      <c r="D38" s="3" t="s">
        <v>59</v>
      </c>
      <c r="E38" s="3" t="s">
        <v>126</v>
      </c>
      <c r="F38" s="3" t="s">
        <v>33</v>
      </c>
      <c r="G38" s="3">
        <v>3035.0</v>
      </c>
      <c r="H38" s="3"/>
      <c r="I38" s="3" t="s">
        <v>127</v>
      </c>
      <c r="J38" s="3" t="s">
        <v>36</v>
      </c>
      <c r="K38" s="5" t="s">
        <v>113</v>
      </c>
      <c r="L38" s="3">
        <v>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128</v>
      </c>
      <c r="B39" s="4">
        <v>45995.0</v>
      </c>
      <c r="C39" s="3" t="s">
        <v>21</v>
      </c>
      <c r="D39" s="3" t="s">
        <v>31</v>
      </c>
      <c r="E39" s="3" t="s">
        <v>49</v>
      </c>
      <c r="F39" s="3" t="s">
        <v>16</v>
      </c>
      <c r="G39" s="3">
        <v>1415.0</v>
      </c>
      <c r="H39" s="3" t="s">
        <v>106</v>
      </c>
      <c r="I39" s="3" t="s">
        <v>129</v>
      </c>
      <c r="J39" s="3" t="s">
        <v>29</v>
      </c>
      <c r="K39" s="5" t="s">
        <v>24</v>
      </c>
      <c r="L39" s="3">
        <v>3.0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130</v>
      </c>
      <c r="B40" s="4">
        <v>45660.0</v>
      </c>
      <c r="C40" s="3" t="s">
        <v>55</v>
      </c>
      <c r="D40" s="3" t="s">
        <v>31</v>
      </c>
      <c r="E40" s="3" t="s">
        <v>49</v>
      </c>
      <c r="F40" s="3" t="s">
        <v>33</v>
      </c>
      <c r="G40" s="3">
        <v>678.0</v>
      </c>
      <c r="H40" s="3" t="s">
        <v>34</v>
      </c>
      <c r="I40" s="3" t="s">
        <v>47</v>
      </c>
      <c r="J40" s="3" t="s">
        <v>36</v>
      </c>
      <c r="K40" s="5" t="s">
        <v>19</v>
      </c>
      <c r="L40" s="3">
        <v>1.0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131</v>
      </c>
      <c r="B41" s="4">
        <v>45952.0</v>
      </c>
      <c r="C41" s="3" t="s">
        <v>13</v>
      </c>
      <c r="D41" s="3" t="s">
        <v>38</v>
      </c>
      <c r="E41" s="3" t="s">
        <v>39</v>
      </c>
      <c r="F41" s="3" t="s">
        <v>16</v>
      </c>
      <c r="G41" s="3">
        <v>961.0</v>
      </c>
      <c r="H41" s="3" t="s">
        <v>40</v>
      </c>
      <c r="I41" s="3" t="s">
        <v>132</v>
      </c>
      <c r="J41" s="3" t="s">
        <v>36</v>
      </c>
      <c r="K41" s="5" t="s">
        <v>24</v>
      </c>
      <c r="L41" s="3">
        <v>4.0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133</v>
      </c>
      <c r="B42" s="4">
        <v>45970.0</v>
      </c>
      <c r="C42" s="3" t="s">
        <v>55</v>
      </c>
      <c r="D42" s="3" t="s">
        <v>26</v>
      </c>
      <c r="E42" s="3" t="s">
        <v>27</v>
      </c>
      <c r="F42" s="3" t="s">
        <v>16</v>
      </c>
      <c r="G42" s="3">
        <v>3130.0</v>
      </c>
      <c r="H42" s="3"/>
      <c r="I42" s="3" t="s">
        <v>134</v>
      </c>
      <c r="J42" s="3" t="s">
        <v>29</v>
      </c>
      <c r="K42" s="5" t="s">
        <v>24</v>
      </c>
      <c r="L42" s="3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135</v>
      </c>
      <c r="B43" s="4">
        <v>45720.0</v>
      </c>
      <c r="C43" s="6" t="s">
        <v>21</v>
      </c>
      <c r="D43" s="3" t="s">
        <v>26</v>
      </c>
      <c r="E43" s="3" t="s">
        <v>96</v>
      </c>
      <c r="F43" s="3" t="s">
        <v>16</v>
      </c>
      <c r="G43" s="3">
        <v>822.0</v>
      </c>
      <c r="H43" s="3"/>
      <c r="I43" s="3" t="s">
        <v>136</v>
      </c>
      <c r="J43" s="3" t="s">
        <v>36</v>
      </c>
      <c r="K43" s="5" t="s">
        <v>24</v>
      </c>
      <c r="L43" s="3">
        <v>1.0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137</v>
      </c>
      <c r="B44" s="4">
        <v>45929.0</v>
      </c>
      <c r="C44" s="3" t="s">
        <v>55</v>
      </c>
      <c r="D44" s="6" t="s">
        <v>51</v>
      </c>
      <c r="E44" s="3" t="s">
        <v>79</v>
      </c>
      <c r="F44" s="3" t="s">
        <v>16</v>
      </c>
      <c r="G44" s="3">
        <v>1748.0</v>
      </c>
      <c r="H44" s="3"/>
      <c r="I44" s="3" t="s">
        <v>138</v>
      </c>
      <c r="J44" s="3" t="s">
        <v>29</v>
      </c>
      <c r="K44" s="5" t="s">
        <v>19</v>
      </c>
      <c r="L44" s="3">
        <v>4.0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139</v>
      </c>
      <c r="B45" s="4">
        <v>45822.0</v>
      </c>
      <c r="C45" s="3" t="s">
        <v>21</v>
      </c>
      <c r="D45" s="3" t="s">
        <v>26</v>
      </c>
      <c r="E45" s="3" t="s">
        <v>111</v>
      </c>
      <c r="F45" s="3" t="s">
        <v>16</v>
      </c>
      <c r="G45" s="3">
        <v>965.0</v>
      </c>
      <c r="H45" s="3"/>
      <c r="I45" s="3" t="s">
        <v>140</v>
      </c>
      <c r="J45" s="3" t="s">
        <v>36</v>
      </c>
      <c r="K45" s="5" t="s">
        <v>24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141</v>
      </c>
      <c r="B46" s="4">
        <v>45790.0</v>
      </c>
      <c r="C46" s="3" t="s">
        <v>13</v>
      </c>
      <c r="D46" s="6" t="s">
        <v>51</v>
      </c>
      <c r="E46" s="3" t="s">
        <v>56</v>
      </c>
      <c r="F46" s="3" t="s">
        <v>16</v>
      </c>
      <c r="G46" s="3">
        <v>952.0</v>
      </c>
      <c r="H46" s="3"/>
      <c r="I46" s="3" t="s">
        <v>142</v>
      </c>
      <c r="J46" s="3" t="s">
        <v>18</v>
      </c>
      <c r="K46" s="5" t="s">
        <v>24</v>
      </c>
      <c r="L46" s="3">
        <v>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143</v>
      </c>
      <c r="B47" s="4">
        <v>45765.0</v>
      </c>
      <c r="C47" s="6" t="s">
        <v>21</v>
      </c>
      <c r="D47" s="3" t="s">
        <v>59</v>
      </c>
      <c r="E47" s="3" t="s">
        <v>85</v>
      </c>
      <c r="F47" s="3" t="s">
        <v>16</v>
      </c>
      <c r="G47" s="3">
        <v>1732.0</v>
      </c>
      <c r="H47" s="3"/>
      <c r="I47" s="3" t="s">
        <v>144</v>
      </c>
      <c r="J47" s="3" t="s">
        <v>18</v>
      </c>
      <c r="K47" s="5" t="s">
        <v>24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145</v>
      </c>
      <c r="B48" s="4">
        <v>45718.0</v>
      </c>
      <c r="C48" s="3" t="s">
        <v>55</v>
      </c>
      <c r="D48" s="3" t="s">
        <v>31</v>
      </c>
      <c r="E48" s="3" t="s">
        <v>32</v>
      </c>
      <c r="F48" s="3" t="s">
        <v>33</v>
      </c>
      <c r="G48" s="3">
        <v>3467.0</v>
      </c>
      <c r="H48" s="3" t="s">
        <v>34</v>
      </c>
      <c r="I48" s="3" t="s">
        <v>146</v>
      </c>
      <c r="J48" s="3" t="s">
        <v>36</v>
      </c>
      <c r="K48" s="5" t="s">
        <v>24</v>
      </c>
      <c r="L48" s="3">
        <v>4.0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147</v>
      </c>
      <c r="B49" s="4">
        <v>45741.0</v>
      </c>
      <c r="C49" s="3" t="s">
        <v>55</v>
      </c>
      <c r="D49" s="3" t="s">
        <v>14</v>
      </c>
      <c r="E49" s="3" t="s">
        <v>22</v>
      </c>
      <c r="F49" s="3" t="s">
        <v>33</v>
      </c>
      <c r="G49" s="3">
        <v>772.0</v>
      </c>
      <c r="H49" s="3"/>
      <c r="I49" s="3" t="s">
        <v>148</v>
      </c>
      <c r="J49" s="3" t="s">
        <v>18</v>
      </c>
      <c r="K49" s="5" t="s">
        <v>24</v>
      </c>
      <c r="L49" s="3">
        <v>3.0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149</v>
      </c>
      <c r="B50" s="4">
        <v>45954.0</v>
      </c>
      <c r="C50" s="3" t="s">
        <v>13</v>
      </c>
      <c r="D50" s="3" t="s">
        <v>38</v>
      </c>
      <c r="E50" s="3" t="s">
        <v>65</v>
      </c>
      <c r="F50" s="3" t="s">
        <v>33</v>
      </c>
      <c r="G50" s="3">
        <v>2087.0</v>
      </c>
      <c r="H50" s="3" t="s">
        <v>34</v>
      </c>
      <c r="I50" s="3" t="s">
        <v>150</v>
      </c>
      <c r="J50" s="3" t="s">
        <v>29</v>
      </c>
      <c r="K50" s="5" t="s">
        <v>24</v>
      </c>
      <c r="L50" s="3">
        <v>5.0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151</v>
      </c>
      <c r="B51" s="4">
        <v>45788.0</v>
      </c>
      <c r="C51" s="6" t="s">
        <v>21</v>
      </c>
      <c r="D51" s="3" t="s">
        <v>31</v>
      </c>
      <c r="E51" s="3" t="s">
        <v>49</v>
      </c>
      <c r="F51" s="3" t="s">
        <v>16</v>
      </c>
      <c r="G51" s="3">
        <v>306.0</v>
      </c>
      <c r="H51" s="3" t="s">
        <v>40</v>
      </c>
      <c r="I51" s="3" t="s">
        <v>152</v>
      </c>
      <c r="J51" s="3" t="s">
        <v>29</v>
      </c>
      <c r="K51" s="5" t="s">
        <v>24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153</v>
      </c>
      <c r="B52" s="4">
        <v>45697.0</v>
      </c>
      <c r="C52" s="3" t="s">
        <v>13</v>
      </c>
      <c r="D52" s="3" t="s">
        <v>14</v>
      </c>
      <c r="E52" s="3" t="s">
        <v>22</v>
      </c>
      <c r="F52" s="3" t="s">
        <v>16</v>
      </c>
      <c r="G52" s="3">
        <v>2066.0</v>
      </c>
      <c r="H52" s="3"/>
      <c r="I52" s="3" t="s">
        <v>44</v>
      </c>
      <c r="J52" s="3" t="s">
        <v>29</v>
      </c>
      <c r="K52" s="5" t="s">
        <v>113</v>
      </c>
      <c r="L52" s="3">
        <v>5.0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154</v>
      </c>
      <c r="B53" s="4">
        <v>45694.0</v>
      </c>
      <c r="C53" s="3" t="s">
        <v>13</v>
      </c>
      <c r="D53" s="6" t="s">
        <v>51</v>
      </c>
      <c r="E53" s="3" t="s">
        <v>93</v>
      </c>
      <c r="F53" s="3" t="s">
        <v>33</v>
      </c>
      <c r="G53" s="3">
        <v>3031.0</v>
      </c>
      <c r="H53" s="3"/>
      <c r="I53" s="3" t="s">
        <v>97</v>
      </c>
      <c r="J53" s="3" t="s">
        <v>36</v>
      </c>
      <c r="K53" s="5" t="s">
        <v>24</v>
      </c>
      <c r="L53" s="3">
        <v>3.0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155</v>
      </c>
      <c r="B54" s="4">
        <v>45805.0</v>
      </c>
      <c r="C54" s="6" t="s">
        <v>21</v>
      </c>
      <c r="D54" s="3" t="s">
        <v>26</v>
      </c>
      <c r="E54" s="3" t="s">
        <v>82</v>
      </c>
      <c r="F54" s="3" t="s">
        <v>16</v>
      </c>
      <c r="G54" s="3">
        <v>3023.0</v>
      </c>
      <c r="H54" s="3"/>
      <c r="I54" s="3" t="s">
        <v>156</v>
      </c>
      <c r="J54" s="3" t="s">
        <v>29</v>
      </c>
      <c r="K54" s="5" t="s">
        <v>19</v>
      </c>
      <c r="L54" s="3">
        <v>2.0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157</v>
      </c>
      <c r="B55" s="4">
        <v>45695.0</v>
      </c>
      <c r="C55" s="6" t="s">
        <v>21</v>
      </c>
      <c r="D55" s="3" t="s">
        <v>26</v>
      </c>
      <c r="E55" s="3" t="s">
        <v>96</v>
      </c>
      <c r="F55" s="3" t="s">
        <v>33</v>
      </c>
      <c r="G55" s="3">
        <v>2544.0</v>
      </c>
      <c r="H55" s="3"/>
      <c r="I55" s="3" t="s">
        <v>158</v>
      </c>
      <c r="J55" s="3" t="s">
        <v>36</v>
      </c>
      <c r="K55" s="5" t="s">
        <v>24</v>
      </c>
      <c r="L55" s="3">
        <v>4.0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159</v>
      </c>
      <c r="B56" s="4">
        <v>45797.0</v>
      </c>
      <c r="C56" s="6" t="s">
        <v>21</v>
      </c>
      <c r="D56" s="3" t="s">
        <v>26</v>
      </c>
      <c r="E56" s="3" t="s">
        <v>96</v>
      </c>
      <c r="F56" s="3" t="s">
        <v>33</v>
      </c>
      <c r="G56" s="3">
        <v>2109.0</v>
      </c>
      <c r="H56" s="3"/>
      <c r="I56" s="3" t="s">
        <v>160</v>
      </c>
      <c r="J56" s="3" t="s">
        <v>29</v>
      </c>
      <c r="K56" s="5" t="s">
        <v>24</v>
      </c>
      <c r="L56" s="3">
        <v>4.0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161</v>
      </c>
      <c r="B57" s="4">
        <v>45987.0</v>
      </c>
      <c r="C57" s="3" t="s">
        <v>13</v>
      </c>
      <c r="D57" s="3" t="s">
        <v>14</v>
      </c>
      <c r="E57" s="3" t="s">
        <v>15</v>
      </c>
      <c r="F57" s="3" t="s">
        <v>16</v>
      </c>
      <c r="G57" s="3">
        <v>2411.0</v>
      </c>
      <c r="H57" s="3"/>
      <c r="I57" s="3" t="s">
        <v>162</v>
      </c>
      <c r="J57" s="3" t="s">
        <v>29</v>
      </c>
      <c r="K57" s="5" t="s">
        <v>24</v>
      </c>
      <c r="L57" s="3">
        <v>1.0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163</v>
      </c>
      <c r="B58" s="4">
        <v>45791.0</v>
      </c>
      <c r="C58" s="3" t="s">
        <v>21</v>
      </c>
      <c r="D58" s="3" t="s">
        <v>31</v>
      </c>
      <c r="E58" s="3" t="s">
        <v>49</v>
      </c>
      <c r="F58" s="3" t="s">
        <v>16</v>
      </c>
      <c r="G58" s="3">
        <v>400.0</v>
      </c>
      <c r="H58" s="3" t="s">
        <v>106</v>
      </c>
      <c r="I58" s="3" t="s">
        <v>164</v>
      </c>
      <c r="J58" s="3" t="s">
        <v>18</v>
      </c>
      <c r="K58" s="5" t="s">
        <v>113</v>
      </c>
      <c r="L58" s="3">
        <v>5.0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165</v>
      </c>
      <c r="B59" s="4">
        <v>45892.0</v>
      </c>
      <c r="C59" s="3" t="s">
        <v>21</v>
      </c>
      <c r="D59" s="3" t="s">
        <v>38</v>
      </c>
      <c r="E59" s="3" t="s">
        <v>166</v>
      </c>
      <c r="F59" s="3" t="s">
        <v>33</v>
      </c>
      <c r="G59" s="3">
        <v>3242.0</v>
      </c>
      <c r="H59" s="3" t="s">
        <v>40</v>
      </c>
      <c r="I59" s="3" t="s">
        <v>167</v>
      </c>
      <c r="J59" s="3" t="s">
        <v>36</v>
      </c>
      <c r="K59" s="5" t="s">
        <v>24</v>
      </c>
      <c r="L59" s="3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168</v>
      </c>
      <c r="B60" s="4">
        <v>45760.0</v>
      </c>
      <c r="C60" s="3" t="s">
        <v>21</v>
      </c>
      <c r="D60" s="3" t="s">
        <v>31</v>
      </c>
      <c r="E60" s="3" t="s">
        <v>117</v>
      </c>
      <c r="F60" s="3" t="s">
        <v>16</v>
      </c>
      <c r="G60" s="3">
        <v>1020.0</v>
      </c>
      <c r="H60" s="3" t="s">
        <v>34</v>
      </c>
      <c r="I60" s="3" t="s">
        <v>167</v>
      </c>
      <c r="J60" s="3" t="s">
        <v>29</v>
      </c>
      <c r="K60" s="5" t="s">
        <v>24</v>
      </c>
      <c r="L60" s="3">
        <v>5.0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169</v>
      </c>
      <c r="B61" s="4">
        <v>45971.0</v>
      </c>
      <c r="C61" s="6" t="s">
        <v>21</v>
      </c>
      <c r="D61" s="3" t="s">
        <v>31</v>
      </c>
      <c r="E61" s="3" t="s">
        <v>117</v>
      </c>
      <c r="F61" s="3" t="s">
        <v>33</v>
      </c>
      <c r="G61" s="3">
        <v>3034.0</v>
      </c>
      <c r="H61" s="3" t="s">
        <v>106</v>
      </c>
      <c r="I61" s="3" t="s">
        <v>170</v>
      </c>
      <c r="J61" s="3" t="s">
        <v>29</v>
      </c>
      <c r="K61" s="5" t="s">
        <v>24</v>
      </c>
      <c r="L61" s="3">
        <v>4.0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171</v>
      </c>
      <c r="B62" s="4">
        <v>45674.0</v>
      </c>
      <c r="C62" s="6" t="s">
        <v>21</v>
      </c>
      <c r="D62" s="3" t="s">
        <v>26</v>
      </c>
      <c r="E62" s="3" t="s">
        <v>111</v>
      </c>
      <c r="F62" s="3" t="s">
        <v>33</v>
      </c>
      <c r="G62" s="3">
        <v>951.0</v>
      </c>
      <c r="H62" s="3"/>
      <c r="I62" s="3" t="s">
        <v>172</v>
      </c>
      <c r="J62" s="3" t="s">
        <v>36</v>
      </c>
      <c r="K62" s="5" t="s">
        <v>24</v>
      </c>
      <c r="L62" s="3">
        <v>2.0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173</v>
      </c>
      <c r="B63" s="4">
        <v>45941.0</v>
      </c>
      <c r="C63" s="3" t="s">
        <v>21</v>
      </c>
      <c r="D63" s="3" t="s">
        <v>14</v>
      </c>
      <c r="E63" s="3" t="s">
        <v>74</v>
      </c>
      <c r="F63" s="3" t="s">
        <v>33</v>
      </c>
      <c r="G63" s="3">
        <v>1424.0</v>
      </c>
      <c r="H63" s="3"/>
      <c r="I63" s="3" t="s">
        <v>174</v>
      </c>
      <c r="J63" s="3" t="s">
        <v>18</v>
      </c>
      <c r="K63" s="5" t="s">
        <v>19</v>
      </c>
      <c r="L63" s="3">
        <v>2.0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175</v>
      </c>
      <c r="B64" s="4">
        <v>45836.0</v>
      </c>
      <c r="C64" s="3" t="s">
        <v>55</v>
      </c>
      <c r="D64" s="6" t="s">
        <v>51</v>
      </c>
      <c r="E64" s="3" t="s">
        <v>71</v>
      </c>
      <c r="F64" s="3" t="s">
        <v>33</v>
      </c>
      <c r="G64" s="3">
        <v>866.0</v>
      </c>
      <c r="H64" s="3"/>
      <c r="I64" s="3" t="s">
        <v>134</v>
      </c>
      <c r="J64" s="3" t="s">
        <v>18</v>
      </c>
      <c r="K64" s="5" t="s">
        <v>24</v>
      </c>
      <c r="L64" s="3">
        <v>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176</v>
      </c>
      <c r="B65" s="4">
        <v>45866.0</v>
      </c>
      <c r="C65" s="6" t="s">
        <v>21</v>
      </c>
      <c r="D65" s="3" t="s">
        <v>14</v>
      </c>
      <c r="E65" s="3" t="s">
        <v>15</v>
      </c>
      <c r="F65" s="3" t="s">
        <v>16</v>
      </c>
      <c r="G65" s="3">
        <v>1969.0</v>
      </c>
      <c r="H65" s="3"/>
      <c r="I65" s="3" t="s">
        <v>177</v>
      </c>
      <c r="J65" s="3" t="s">
        <v>29</v>
      </c>
      <c r="K65" s="5" t="s">
        <v>24</v>
      </c>
      <c r="L65" s="3">
        <v>1.0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178</v>
      </c>
      <c r="B66" s="4">
        <v>45706.0</v>
      </c>
      <c r="C66" s="3" t="s">
        <v>55</v>
      </c>
      <c r="D66" s="3" t="s">
        <v>31</v>
      </c>
      <c r="E66" s="3" t="s">
        <v>32</v>
      </c>
      <c r="F66" s="3" t="s">
        <v>33</v>
      </c>
      <c r="G66" s="3">
        <v>3435.0</v>
      </c>
      <c r="H66" s="3" t="s">
        <v>40</v>
      </c>
      <c r="I66" s="3" t="s">
        <v>179</v>
      </c>
      <c r="J66" s="3" t="s">
        <v>36</v>
      </c>
      <c r="K66" s="5" t="s">
        <v>24</v>
      </c>
      <c r="L66" s="3">
        <v>3.0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180</v>
      </c>
      <c r="B67" s="4">
        <v>46016.0</v>
      </c>
      <c r="C67" s="3" t="s">
        <v>21</v>
      </c>
      <c r="D67" s="6" t="s">
        <v>51</v>
      </c>
      <c r="E67" s="3" t="s">
        <v>56</v>
      </c>
      <c r="F67" s="3" t="s">
        <v>33</v>
      </c>
      <c r="G67" s="3">
        <v>2299.0</v>
      </c>
      <c r="H67" s="3"/>
      <c r="I67" s="3" t="s">
        <v>63</v>
      </c>
      <c r="J67" s="3" t="s">
        <v>36</v>
      </c>
      <c r="K67" s="5" t="s">
        <v>24</v>
      </c>
      <c r="L67" s="3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181</v>
      </c>
      <c r="B68" s="4">
        <v>45805.0</v>
      </c>
      <c r="C68" s="3" t="s">
        <v>21</v>
      </c>
      <c r="D68" s="3" t="s">
        <v>59</v>
      </c>
      <c r="E68" s="3" t="s">
        <v>99</v>
      </c>
      <c r="F68" s="3" t="s">
        <v>33</v>
      </c>
      <c r="G68" s="3">
        <v>2214.0</v>
      </c>
      <c r="H68" s="3"/>
      <c r="I68" s="3" t="s">
        <v>182</v>
      </c>
      <c r="J68" s="3" t="s">
        <v>29</v>
      </c>
      <c r="K68" s="5" t="s">
        <v>24</v>
      </c>
      <c r="L68" s="3">
        <v>4.0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183</v>
      </c>
      <c r="B69" s="4">
        <v>45688.0</v>
      </c>
      <c r="C69" s="3" t="s">
        <v>55</v>
      </c>
      <c r="D69" s="3" t="s">
        <v>26</v>
      </c>
      <c r="E69" s="3" t="s">
        <v>96</v>
      </c>
      <c r="F69" s="3" t="s">
        <v>16</v>
      </c>
      <c r="G69" s="3">
        <v>2932.0</v>
      </c>
      <c r="H69" s="3"/>
      <c r="I69" s="3" t="s">
        <v>184</v>
      </c>
      <c r="J69" s="3" t="s">
        <v>18</v>
      </c>
      <c r="K69" s="5" t="s">
        <v>19</v>
      </c>
      <c r="L69" s="3">
        <v>2.0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185</v>
      </c>
      <c r="B70" s="4">
        <v>45872.0</v>
      </c>
      <c r="C70" s="3" t="s">
        <v>21</v>
      </c>
      <c r="D70" s="3" t="s">
        <v>38</v>
      </c>
      <c r="E70" s="3" t="s">
        <v>43</v>
      </c>
      <c r="F70" s="3" t="s">
        <v>33</v>
      </c>
      <c r="G70" s="3">
        <v>2162.0</v>
      </c>
      <c r="H70" s="3" t="s">
        <v>34</v>
      </c>
      <c r="I70" s="3" t="s">
        <v>186</v>
      </c>
      <c r="J70" s="3" t="s">
        <v>36</v>
      </c>
      <c r="K70" s="5" t="s">
        <v>19</v>
      </c>
      <c r="L70" s="3">
        <v>4.0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187</v>
      </c>
      <c r="B71" s="4">
        <v>45771.0</v>
      </c>
      <c r="C71" s="3" t="s">
        <v>55</v>
      </c>
      <c r="D71" s="6" t="s">
        <v>51</v>
      </c>
      <c r="E71" s="3" t="s">
        <v>56</v>
      </c>
      <c r="F71" s="3" t="s">
        <v>33</v>
      </c>
      <c r="G71" s="3">
        <v>2226.0</v>
      </c>
      <c r="H71" s="3"/>
      <c r="I71" s="3" t="s">
        <v>188</v>
      </c>
      <c r="J71" s="3" t="s">
        <v>29</v>
      </c>
      <c r="K71" s="5" t="s">
        <v>24</v>
      </c>
      <c r="L71" s="3">
        <v>3.0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189</v>
      </c>
      <c r="B72" s="4">
        <v>45980.0</v>
      </c>
      <c r="C72" s="3" t="s">
        <v>21</v>
      </c>
      <c r="D72" s="3" t="s">
        <v>31</v>
      </c>
      <c r="E72" s="3" t="s">
        <v>117</v>
      </c>
      <c r="F72" s="3" t="s">
        <v>16</v>
      </c>
      <c r="G72" s="3">
        <v>1116.0</v>
      </c>
      <c r="H72" s="3" t="s">
        <v>106</v>
      </c>
      <c r="I72" s="3" t="s">
        <v>190</v>
      </c>
      <c r="J72" s="3" t="s">
        <v>29</v>
      </c>
      <c r="K72" s="5" t="s">
        <v>24</v>
      </c>
      <c r="L72" s="3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191</v>
      </c>
      <c r="B73" s="4">
        <v>45902.0</v>
      </c>
      <c r="C73" s="6" t="s">
        <v>21</v>
      </c>
      <c r="D73" s="3" t="s">
        <v>59</v>
      </c>
      <c r="E73" s="3" t="s">
        <v>88</v>
      </c>
      <c r="F73" s="3" t="s">
        <v>16</v>
      </c>
      <c r="G73" s="3">
        <v>3165.0</v>
      </c>
      <c r="H73" s="3"/>
      <c r="I73" s="3" t="s">
        <v>192</v>
      </c>
      <c r="J73" s="3" t="s">
        <v>36</v>
      </c>
      <c r="K73" s="5" t="s">
        <v>24</v>
      </c>
      <c r="L73" s="3">
        <v>5.0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193</v>
      </c>
      <c r="B74" s="4">
        <v>45898.0</v>
      </c>
      <c r="C74" s="3" t="s">
        <v>21</v>
      </c>
      <c r="D74" s="3" t="s">
        <v>14</v>
      </c>
      <c r="E74" s="3" t="s">
        <v>22</v>
      </c>
      <c r="F74" s="3" t="s">
        <v>16</v>
      </c>
      <c r="G74" s="3">
        <v>1574.0</v>
      </c>
      <c r="H74" s="3"/>
      <c r="I74" s="3" t="s">
        <v>194</v>
      </c>
      <c r="J74" s="3" t="s">
        <v>29</v>
      </c>
      <c r="K74" s="5" t="s">
        <v>24</v>
      </c>
      <c r="L74" s="3">
        <v>3.0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195</v>
      </c>
      <c r="B75" s="4">
        <v>46001.0</v>
      </c>
      <c r="C75" s="6" t="s">
        <v>21</v>
      </c>
      <c r="D75" s="3" t="s">
        <v>26</v>
      </c>
      <c r="E75" s="3" t="s">
        <v>111</v>
      </c>
      <c r="F75" s="3" t="s">
        <v>33</v>
      </c>
      <c r="G75" s="3">
        <v>3228.0</v>
      </c>
      <c r="H75" s="3"/>
      <c r="I75" s="3" t="s">
        <v>196</v>
      </c>
      <c r="J75" s="3" t="s">
        <v>18</v>
      </c>
      <c r="K75" s="5" t="s">
        <v>24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197</v>
      </c>
      <c r="B76" s="4">
        <v>45992.0</v>
      </c>
      <c r="C76" s="3" t="s">
        <v>55</v>
      </c>
      <c r="D76" s="3" t="s">
        <v>31</v>
      </c>
      <c r="E76" s="3" t="s">
        <v>117</v>
      </c>
      <c r="F76" s="3" t="s">
        <v>33</v>
      </c>
      <c r="G76" s="3">
        <v>2618.0</v>
      </c>
      <c r="H76" s="3" t="s">
        <v>40</v>
      </c>
      <c r="I76" s="3" t="s">
        <v>136</v>
      </c>
      <c r="J76" s="3" t="s">
        <v>36</v>
      </c>
      <c r="K76" s="5" t="s">
        <v>24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198</v>
      </c>
      <c r="B77" s="4">
        <v>45798.0</v>
      </c>
      <c r="C77" s="3" t="s">
        <v>55</v>
      </c>
      <c r="D77" s="6" t="s">
        <v>51</v>
      </c>
      <c r="E77" s="3" t="s">
        <v>93</v>
      </c>
      <c r="F77" s="3" t="s">
        <v>33</v>
      </c>
      <c r="G77" s="3">
        <v>2020.0</v>
      </c>
      <c r="H77" s="3"/>
      <c r="I77" s="3" t="s">
        <v>199</v>
      </c>
      <c r="J77" s="3" t="s">
        <v>18</v>
      </c>
      <c r="K77" s="5" t="s">
        <v>24</v>
      </c>
      <c r="L77" s="3">
        <v>3.0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200</v>
      </c>
      <c r="B78" s="4">
        <v>45882.0</v>
      </c>
      <c r="C78" s="6" t="s">
        <v>21</v>
      </c>
      <c r="D78" s="3" t="s">
        <v>14</v>
      </c>
      <c r="E78" s="3" t="s">
        <v>74</v>
      </c>
      <c r="F78" s="3" t="s">
        <v>16</v>
      </c>
      <c r="G78" s="3">
        <v>1021.0</v>
      </c>
      <c r="H78" s="3"/>
      <c r="I78" s="3" t="s">
        <v>201</v>
      </c>
      <c r="J78" s="3" t="s">
        <v>29</v>
      </c>
      <c r="K78" s="5" t="s">
        <v>113</v>
      </c>
      <c r="L78" s="3">
        <v>3.0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202</v>
      </c>
      <c r="B79" s="4">
        <v>45732.0</v>
      </c>
      <c r="C79" s="6" t="s">
        <v>21</v>
      </c>
      <c r="D79" s="3" t="s">
        <v>26</v>
      </c>
      <c r="E79" s="3" t="s">
        <v>96</v>
      </c>
      <c r="F79" s="3" t="s">
        <v>33</v>
      </c>
      <c r="G79" s="3">
        <v>2084.0</v>
      </c>
      <c r="H79" s="3"/>
      <c r="I79" s="3" t="s">
        <v>201</v>
      </c>
      <c r="J79" s="3" t="s">
        <v>29</v>
      </c>
      <c r="K79" s="5" t="s">
        <v>24</v>
      </c>
      <c r="L79" s="3">
        <v>2.0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203</v>
      </c>
      <c r="B80" s="4">
        <v>45931.0</v>
      </c>
      <c r="C80" s="6" t="s">
        <v>21</v>
      </c>
      <c r="D80" s="3" t="s">
        <v>38</v>
      </c>
      <c r="E80" s="3" t="s">
        <v>43</v>
      </c>
      <c r="F80" s="3" t="s">
        <v>33</v>
      </c>
      <c r="G80" s="3">
        <v>2634.0</v>
      </c>
      <c r="H80" s="3" t="s">
        <v>106</v>
      </c>
      <c r="I80" s="3" t="s">
        <v>204</v>
      </c>
      <c r="J80" s="3" t="s">
        <v>29</v>
      </c>
      <c r="K80" s="5" t="s">
        <v>24</v>
      </c>
      <c r="L80" s="3">
        <v>1.0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205</v>
      </c>
      <c r="B81" s="4">
        <v>45685.0</v>
      </c>
      <c r="C81" s="6" t="s">
        <v>21</v>
      </c>
      <c r="D81" s="3" t="s">
        <v>59</v>
      </c>
      <c r="E81" s="3" t="s">
        <v>99</v>
      </c>
      <c r="F81" s="3" t="s">
        <v>16</v>
      </c>
      <c r="G81" s="3">
        <v>1168.0</v>
      </c>
      <c r="H81" s="3"/>
      <c r="I81" s="3" t="s">
        <v>206</v>
      </c>
      <c r="J81" s="3" t="s">
        <v>36</v>
      </c>
      <c r="K81" s="5" t="s">
        <v>24</v>
      </c>
      <c r="L81" s="3">
        <v>5.0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207</v>
      </c>
      <c r="B82" s="4">
        <v>45675.0</v>
      </c>
      <c r="C82" s="3" t="s">
        <v>21</v>
      </c>
      <c r="D82" s="3" t="s">
        <v>14</v>
      </c>
      <c r="E82" s="3" t="s">
        <v>74</v>
      </c>
      <c r="F82" s="3" t="s">
        <v>16</v>
      </c>
      <c r="G82" s="3">
        <v>650.0</v>
      </c>
      <c r="H82" s="3"/>
      <c r="I82" s="3" t="s">
        <v>208</v>
      </c>
      <c r="J82" s="3" t="s">
        <v>29</v>
      </c>
      <c r="K82" s="5" t="s">
        <v>24</v>
      </c>
      <c r="L82" s="3">
        <v>5.0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209</v>
      </c>
      <c r="B83" s="4">
        <v>45914.0</v>
      </c>
      <c r="C83" s="3" t="s">
        <v>55</v>
      </c>
      <c r="D83" s="3" t="s">
        <v>31</v>
      </c>
      <c r="E83" s="3" t="s">
        <v>32</v>
      </c>
      <c r="F83" s="3" t="s">
        <v>33</v>
      </c>
      <c r="G83" s="3">
        <v>681.0</v>
      </c>
      <c r="H83" s="3" t="s">
        <v>34</v>
      </c>
      <c r="I83" s="3" t="s">
        <v>112</v>
      </c>
      <c r="J83" s="3" t="s">
        <v>18</v>
      </c>
      <c r="K83" s="5" t="s">
        <v>24</v>
      </c>
      <c r="L83" s="3">
        <v>2.0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210</v>
      </c>
      <c r="B84" s="4">
        <v>45746.0</v>
      </c>
      <c r="C84" s="6" t="s">
        <v>21</v>
      </c>
      <c r="D84" s="6" t="s">
        <v>51</v>
      </c>
      <c r="E84" s="3" t="s">
        <v>52</v>
      </c>
      <c r="F84" s="3" t="s">
        <v>33</v>
      </c>
      <c r="G84" s="3">
        <v>2567.0</v>
      </c>
      <c r="H84" s="3"/>
      <c r="I84" s="3" t="s">
        <v>170</v>
      </c>
      <c r="J84" s="3" t="s">
        <v>36</v>
      </c>
      <c r="K84" s="5" t="s">
        <v>24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211</v>
      </c>
      <c r="B85" s="4">
        <v>45958.0</v>
      </c>
      <c r="C85" s="6" t="s">
        <v>21</v>
      </c>
      <c r="D85" s="3" t="s">
        <v>26</v>
      </c>
      <c r="E85" s="3" t="s">
        <v>212</v>
      </c>
      <c r="F85" s="3" t="s">
        <v>33</v>
      </c>
      <c r="G85" s="3">
        <v>1409.0</v>
      </c>
      <c r="H85" s="3"/>
      <c r="I85" s="3" t="s">
        <v>144</v>
      </c>
      <c r="J85" s="3" t="s">
        <v>36</v>
      </c>
      <c r="K85" s="5" t="s">
        <v>24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213</v>
      </c>
      <c r="B86" s="4">
        <v>45770.0</v>
      </c>
      <c r="C86" s="3" t="s">
        <v>21</v>
      </c>
      <c r="D86" s="3" t="s">
        <v>31</v>
      </c>
      <c r="E86" s="3" t="s">
        <v>49</v>
      </c>
      <c r="F86" s="3" t="s">
        <v>16</v>
      </c>
      <c r="G86" s="3">
        <v>1084.0</v>
      </c>
      <c r="H86" s="3" t="s">
        <v>40</v>
      </c>
      <c r="I86" s="3" t="s">
        <v>214</v>
      </c>
      <c r="J86" s="3" t="s">
        <v>29</v>
      </c>
      <c r="K86" s="5" t="s">
        <v>24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215</v>
      </c>
      <c r="B87" s="4">
        <v>45688.0</v>
      </c>
      <c r="C87" s="3" t="s">
        <v>55</v>
      </c>
      <c r="D87" s="3" t="s">
        <v>26</v>
      </c>
      <c r="E87" s="3" t="s">
        <v>96</v>
      </c>
      <c r="F87" s="3" t="s">
        <v>33</v>
      </c>
      <c r="G87" s="3">
        <v>1095.0</v>
      </c>
      <c r="H87" s="3"/>
      <c r="I87" s="3" t="s">
        <v>112</v>
      </c>
      <c r="J87" s="3" t="s">
        <v>18</v>
      </c>
      <c r="K87" s="5" t="s">
        <v>24</v>
      </c>
      <c r="L87" s="3">
        <v>3.0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216</v>
      </c>
      <c r="B88" s="4">
        <v>45990.0</v>
      </c>
      <c r="C88" s="3" t="s">
        <v>55</v>
      </c>
      <c r="D88" s="3" t="s">
        <v>38</v>
      </c>
      <c r="E88" s="3" t="s">
        <v>108</v>
      </c>
      <c r="F88" s="3" t="s">
        <v>33</v>
      </c>
      <c r="G88" s="3">
        <v>2566.0</v>
      </c>
      <c r="H88" s="3" t="s">
        <v>106</v>
      </c>
      <c r="I88" s="3" t="s">
        <v>217</v>
      </c>
      <c r="J88" s="3" t="s">
        <v>29</v>
      </c>
      <c r="K88" s="5" t="s">
        <v>113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218</v>
      </c>
      <c r="B89" s="4">
        <v>45748.0</v>
      </c>
      <c r="C89" s="3" t="s">
        <v>13</v>
      </c>
      <c r="D89" s="3" t="s">
        <v>59</v>
      </c>
      <c r="E89" s="3" t="s">
        <v>88</v>
      </c>
      <c r="F89" s="3" t="s">
        <v>16</v>
      </c>
      <c r="G89" s="3">
        <v>2222.0</v>
      </c>
      <c r="H89" s="3"/>
      <c r="I89" s="3" t="s">
        <v>219</v>
      </c>
      <c r="J89" s="3" t="s">
        <v>36</v>
      </c>
      <c r="K89" s="5" t="s">
        <v>24</v>
      </c>
      <c r="L89" s="3">
        <v>1.0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220</v>
      </c>
      <c r="B90" s="4">
        <v>45994.0</v>
      </c>
      <c r="C90" s="3" t="s">
        <v>55</v>
      </c>
      <c r="D90" s="6" t="s">
        <v>51</v>
      </c>
      <c r="E90" s="3" t="s">
        <v>56</v>
      </c>
      <c r="F90" s="3" t="s">
        <v>16</v>
      </c>
      <c r="G90" s="3">
        <v>1941.0</v>
      </c>
      <c r="H90" s="3"/>
      <c r="I90" s="3" t="s">
        <v>199</v>
      </c>
      <c r="J90" s="3" t="s">
        <v>18</v>
      </c>
      <c r="K90" s="5" t="s">
        <v>24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221</v>
      </c>
      <c r="B91" s="4">
        <v>45697.0</v>
      </c>
      <c r="C91" s="3" t="s">
        <v>13</v>
      </c>
      <c r="D91" s="3" t="s">
        <v>38</v>
      </c>
      <c r="E91" s="3" t="s">
        <v>108</v>
      </c>
      <c r="F91" s="3" t="s">
        <v>16</v>
      </c>
      <c r="G91" s="3">
        <v>648.0</v>
      </c>
      <c r="H91" s="3" t="s">
        <v>40</v>
      </c>
      <c r="I91" s="3" t="s">
        <v>102</v>
      </c>
      <c r="J91" s="3" t="s">
        <v>18</v>
      </c>
      <c r="K91" s="5" t="s">
        <v>24</v>
      </c>
      <c r="L91" s="3">
        <v>4.0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222</v>
      </c>
      <c r="B92" s="4">
        <v>45805.0</v>
      </c>
      <c r="C92" s="6" t="s">
        <v>21</v>
      </c>
      <c r="D92" s="3" t="s">
        <v>26</v>
      </c>
      <c r="E92" s="3" t="s">
        <v>96</v>
      </c>
      <c r="F92" s="3" t="s">
        <v>16</v>
      </c>
      <c r="G92" s="3">
        <v>2145.0</v>
      </c>
      <c r="H92" s="3"/>
      <c r="I92" s="3" t="s">
        <v>160</v>
      </c>
      <c r="J92" s="3" t="s">
        <v>36</v>
      </c>
      <c r="K92" s="5" t="s">
        <v>19</v>
      </c>
      <c r="L92" s="3">
        <v>4.0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223</v>
      </c>
      <c r="B93" s="4">
        <v>45765.0</v>
      </c>
      <c r="C93" s="3" t="s">
        <v>55</v>
      </c>
      <c r="D93" s="6" t="s">
        <v>51</v>
      </c>
      <c r="E93" s="3" t="s">
        <v>52</v>
      </c>
      <c r="F93" s="3" t="s">
        <v>16</v>
      </c>
      <c r="G93" s="3">
        <v>3424.0</v>
      </c>
      <c r="H93" s="3"/>
      <c r="I93" s="3" t="s">
        <v>224</v>
      </c>
      <c r="J93" s="3" t="s">
        <v>29</v>
      </c>
      <c r="K93" s="5" t="s">
        <v>24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225</v>
      </c>
      <c r="B94" s="4">
        <v>45834.0</v>
      </c>
      <c r="C94" s="3" t="s">
        <v>55</v>
      </c>
      <c r="D94" s="3" t="s">
        <v>38</v>
      </c>
      <c r="E94" s="3" t="s">
        <v>108</v>
      </c>
      <c r="F94" s="3" t="s">
        <v>16</v>
      </c>
      <c r="G94" s="3">
        <v>941.0</v>
      </c>
      <c r="H94" s="3" t="s">
        <v>106</v>
      </c>
      <c r="I94" s="3" t="s">
        <v>158</v>
      </c>
      <c r="J94" s="3" t="s">
        <v>36</v>
      </c>
      <c r="K94" s="5" t="s">
        <v>24</v>
      </c>
      <c r="L94" s="3">
        <v>5.0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226</v>
      </c>
      <c r="B95" s="4">
        <v>45904.0</v>
      </c>
      <c r="C95" s="3" t="s">
        <v>21</v>
      </c>
      <c r="D95" s="3" t="s">
        <v>59</v>
      </c>
      <c r="E95" s="3" t="s">
        <v>99</v>
      </c>
      <c r="F95" s="3" t="s">
        <v>16</v>
      </c>
      <c r="G95" s="3">
        <v>1480.0</v>
      </c>
      <c r="H95" s="3"/>
      <c r="I95" s="3" t="s">
        <v>227</v>
      </c>
      <c r="J95" s="3" t="s">
        <v>36</v>
      </c>
      <c r="K95" s="5" t="s">
        <v>19</v>
      </c>
      <c r="L95" s="3">
        <v>4.0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228</v>
      </c>
      <c r="B96" s="4">
        <v>45981.0</v>
      </c>
      <c r="C96" s="3" t="s">
        <v>21</v>
      </c>
      <c r="D96" s="3" t="s">
        <v>38</v>
      </c>
      <c r="E96" s="3" t="s">
        <v>46</v>
      </c>
      <c r="F96" s="3" t="s">
        <v>33</v>
      </c>
      <c r="G96" s="3">
        <v>2041.0</v>
      </c>
      <c r="H96" s="3" t="s">
        <v>40</v>
      </c>
      <c r="I96" s="3" t="s">
        <v>229</v>
      </c>
      <c r="J96" s="3" t="s">
        <v>29</v>
      </c>
      <c r="K96" s="5" t="s">
        <v>24</v>
      </c>
      <c r="L96" s="3">
        <v>2.0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230</v>
      </c>
      <c r="B97" s="4">
        <v>45799.0</v>
      </c>
      <c r="C97" s="3" t="s">
        <v>55</v>
      </c>
      <c r="D97" s="6" t="s">
        <v>51</v>
      </c>
      <c r="E97" s="3" t="s">
        <v>79</v>
      </c>
      <c r="F97" s="3" t="s">
        <v>16</v>
      </c>
      <c r="G97" s="3">
        <v>979.0</v>
      </c>
      <c r="H97" s="3"/>
      <c r="I97" s="3" t="s">
        <v>144</v>
      </c>
      <c r="J97" s="3" t="s">
        <v>29</v>
      </c>
      <c r="K97" s="5" t="s">
        <v>19</v>
      </c>
      <c r="L97" s="3">
        <v>5.0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231</v>
      </c>
      <c r="B98" s="4">
        <v>45721.0</v>
      </c>
      <c r="C98" s="6" t="s">
        <v>21</v>
      </c>
      <c r="D98" s="6" t="s">
        <v>51</v>
      </c>
      <c r="E98" s="3" t="s">
        <v>56</v>
      </c>
      <c r="F98" s="3" t="s">
        <v>16</v>
      </c>
      <c r="G98" s="3">
        <v>3120.0</v>
      </c>
      <c r="H98" s="3"/>
      <c r="I98" s="3" t="s">
        <v>232</v>
      </c>
      <c r="J98" s="3" t="s">
        <v>29</v>
      </c>
      <c r="K98" s="5" t="s">
        <v>24</v>
      </c>
      <c r="L98" s="3">
        <v>3.0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233</v>
      </c>
      <c r="B99" s="4">
        <v>45801.0</v>
      </c>
      <c r="C99" s="6" t="s">
        <v>21</v>
      </c>
      <c r="D99" s="3" t="s">
        <v>26</v>
      </c>
      <c r="E99" s="3" t="s">
        <v>96</v>
      </c>
      <c r="F99" s="3" t="s">
        <v>33</v>
      </c>
      <c r="G99" s="3">
        <v>629.0</v>
      </c>
      <c r="H99" s="3"/>
      <c r="I99" s="3" t="s">
        <v>234</v>
      </c>
      <c r="J99" s="3" t="s">
        <v>18</v>
      </c>
      <c r="K99" s="5" t="s">
        <v>19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235</v>
      </c>
      <c r="B100" s="4">
        <v>45795.0</v>
      </c>
      <c r="C100" s="3" t="s">
        <v>55</v>
      </c>
      <c r="D100" s="6" t="s">
        <v>51</v>
      </c>
      <c r="E100" s="3" t="s">
        <v>52</v>
      </c>
      <c r="F100" s="3" t="s">
        <v>33</v>
      </c>
      <c r="G100" s="3">
        <v>674.0</v>
      </c>
      <c r="H100" s="3"/>
      <c r="I100" s="3" t="s">
        <v>236</v>
      </c>
      <c r="J100" s="3" t="s">
        <v>29</v>
      </c>
      <c r="K100" s="5" t="s">
        <v>19</v>
      </c>
      <c r="L100" s="3">
        <v>5.0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237</v>
      </c>
      <c r="B101" s="4">
        <v>45739.0</v>
      </c>
      <c r="C101" s="3" t="s">
        <v>55</v>
      </c>
      <c r="D101" s="3" t="s">
        <v>26</v>
      </c>
      <c r="E101" s="3" t="s">
        <v>27</v>
      </c>
      <c r="F101" s="3" t="s">
        <v>33</v>
      </c>
      <c r="G101" s="3">
        <v>3425.0</v>
      </c>
      <c r="H101" s="3"/>
      <c r="I101" s="3" t="s">
        <v>238</v>
      </c>
      <c r="J101" s="3" t="s">
        <v>18</v>
      </c>
      <c r="K101" s="5" t="s">
        <v>24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239</v>
      </c>
      <c r="B102" s="4">
        <v>45918.0</v>
      </c>
      <c r="C102" s="6" t="s">
        <v>21</v>
      </c>
      <c r="D102" s="3" t="s">
        <v>59</v>
      </c>
      <c r="E102" s="3" t="s">
        <v>99</v>
      </c>
      <c r="F102" s="3" t="s">
        <v>16</v>
      </c>
      <c r="G102" s="3">
        <v>2900.0</v>
      </c>
      <c r="H102" s="3"/>
      <c r="I102" s="3" t="s">
        <v>199</v>
      </c>
      <c r="J102" s="3" t="s">
        <v>18</v>
      </c>
      <c r="K102" s="5" t="s">
        <v>24</v>
      </c>
      <c r="L102" s="3">
        <v>4.0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240</v>
      </c>
      <c r="B103" s="4">
        <v>45761.0</v>
      </c>
      <c r="C103" s="3" t="s">
        <v>21</v>
      </c>
      <c r="D103" s="6" t="s">
        <v>51</v>
      </c>
      <c r="E103" s="3" t="s">
        <v>71</v>
      </c>
      <c r="F103" s="3" t="s">
        <v>16</v>
      </c>
      <c r="G103" s="3">
        <v>1650.0</v>
      </c>
      <c r="H103" s="3"/>
      <c r="I103" s="3" t="s">
        <v>241</v>
      </c>
      <c r="J103" s="3" t="s">
        <v>29</v>
      </c>
      <c r="K103" s="5" t="s">
        <v>24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242</v>
      </c>
      <c r="B104" s="4">
        <v>45930.0</v>
      </c>
      <c r="C104" s="6" t="s">
        <v>21</v>
      </c>
      <c r="D104" s="3" t="s">
        <v>59</v>
      </c>
      <c r="E104" s="3" t="s">
        <v>126</v>
      </c>
      <c r="F104" s="3" t="s">
        <v>16</v>
      </c>
      <c r="G104" s="3">
        <v>660.0</v>
      </c>
      <c r="H104" s="3"/>
      <c r="I104" s="3" t="s">
        <v>243</v>
      </c>
      <c r="J104" s="3" t="s">
        <v>36</v>
      </c>
      <c r="K104" s="5" t="s">
        <v>24</v>
      </c>
      <c r="L104" s="3">
        <v>4.0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244</v>
      </c>
      <c r="B105" s="4">
        <v>46021.0</v>
      </c>
      <c r="C105" s="6" t="s">
        <v>21</v>
      </c>
      <c r="D105" s="3" t="s">
        <v>26</v>
      </c>
      <c r="E105" s="3" t="s">
        <v>27</v>
      </c>
      <c r="F105" s="3" t="s">
        <v>33</v>
      </c>
      <c r="G105" s="3">
        <v>522.0</v>
      </c>
      <c r="H105" s="3"/>
      <c r="I105" s="3" t="s">
        <v>245</v>
      </c>
      <c r="J105" s="3" t="s">
        <v>29</v>
      </c>
      <c r="K105" s="5" t="s">
        <v>24</v>
      </c>
      <c r="L105" s="3">
        <v>4.0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246</v>
      </c>
      <c r="B106" s="4">
        <v>45923.0</v>
      </c>
      <c r="C106" s="3" t="s">
        <v>21</v>
      </c>
      <c r="D106" s="3" t="s">
        <v>14</v>
      </c>
      <c r="E106" s="3" t="s">
        <v>74</v>
      </c>
      <c r="F106" s="3" t="s">
        <v>16</v>
      </c>
      <c r="G106" s="3">
        <v>1393.0</v>
      </c>
      <c r="H106" s="3"/>
      <c r="I106" s="3" t="s">
        <v>247</v>
      </c>
      <c r="J106" s="3" t="s">
        <v>18</v>
      </c>
      <c r="K106" s="5" t="s">
        <v>113</v>
      </c>
      <c r="L106" s="3">
        <v>4.0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248</v>
      </c>
      <c r="B107" s="4">
        <v>45909.0</v>
      </c>
      <c r="C107" s="3" t="s">
        <v>55</v>
      </c>
      <c r="D107" s="3" t="s">
        <v>14</v>
      </c>
      <c r="E107" s="3" t="s">
        <v>74</v>
      </c>
      <c r="F107" s="3" t="s">
        <v>16</v>
      </c>
      <c r="G107" s="3">
        <v>2880.0</v>
      </c>
      <c r="H107" s="3"/>
      <c r="I107" s="3" t="s">
        <v>150</v>
      </c>
      <c r="J107" s="3" t="s">
        <v>18</v>
      </c>
      <c r="K107" s="5" t="s">
        <v>19</v>
      </c>
      <c r="L107" s="3">
        <v>3.0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249</v>
      </c>
      <c r="B108" s="4">
        <v>45685.0</v>
      </c>
      <c r="C108" s="3" t="s">
        <v>55</v>
      </c>
      <c r="D108" s="3" t="s">
        <v>26</v>
      </c>
      <c r="E108" s="3" t="s">
        <v>27</v>
      </c>
      <c r="F108" s="3" t="s">
        <v>33</v>
      </c>
      <c r="G108" s="3">
        <v>1220.0</v>
      </c>
      <c r="H108" s="3"/>
      <c r="I108" s="3" t="s">
        <v>229</v>
      </c>
      <c r="J108" s="3" t="s">
        <v>36</v>
      </c>
      <c r="K108" s="5" t="s">
        <v>113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250</v>
      </c>
      <c r="B109" s="4">
        <v>45894.0</v>
      </c>
      <c r="C109" s="3" t="s">
        <v>13</v>
      </c>
      <c r="D109" s="3" t="s">
        <v>31</v>
      </c>
      <c r="E109" s="3" t="s">
        <v>32</v>
      </c>
      <c r="F109" s="3" t="s">
        <v>33</v>
      </c>
      <c r="G109" s="3">
        <v>2001.0</v>
      </c>
      <c r="H109" s="3" t="s">
        <v>40</v>
      </c>
      <c r="I109" s="3" t="s">
        <v>251</v>
      </c>
      <c r="J109" s="3" t="s">
        <v>36</v>
      </c>
      <c r="K109" s="5" t="s">
        <v>24</v>
      </c>
      <c r="L109" s="3">
        <v>5.0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252</v>
      </c>
      <c r="B110" s="4">
        <v>45904.0</v>
      </c>
      <c r="C110" s="3" t="s">
        <v>21</v>
      </c>
      <c r="D110" s="3" t="s">
        <v>31</v>
      </c>
      <c r="E110" s="3" t="s">
        <v>32</v>
      </c>
      <c r="F110" s="3" t="s">
        <v>16</v>
      </c>
      <c r="G110" s="3">
        <v>585.0</v>
      </c>
      <c r="H110" s="3" t="s">
        <v>40</v>
      </c>
      <c r="I110" s="3" t="s">
        <v>253</v>
      </c>
      <c r="J110" s="3" t="s">
        <v>36</v>
      </c>
      <c r="K110" s="5" t="s">
        <v>24</v>
      </c>
      <c r="L110" s="3">
        <v>5.0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254</v>
      </c>
      <c r="B111" s="4">
        <v>45724.0</v>
      </c>
      <c r="C111" s="3" t="s">
        <v>13</v>
      </c>
      <c r="D111" s="6" t="s">
        <v>51</v>
      </c>
      <c r="E111" s="3" t="s">
        <v>93</v>
      </c>
      <c r="F111" s="3" t="s">
        <v>33</v>
      </c>
      <c r="G111" s="3">
        <v>2704.0</v>
      </c>
      <c r="H111" s="3"/>
      <c r="I111" s="3" t="s">
        <v>255</v>
      </c>
      <c r="J111" s="3" t="s">
        <v>29</v>
      </c>
      <c r="K111" s="5" t="s">
        <v>24</v>
      </c>
      <c r="L111" s="3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256</v>
      </c>
      <c r="B112" s="4">
        <v>45865.0</v>
      </c>
      <c r="C112" s="3" t="s">
        <v>13</v>
      </c>
      <c r="D112" s="3" t="s">
        <v>59</v>
      </c>
      <c r="E112" s="3" t="s">
        <v>126</v>
      </c>
      <c r="F112" s="3" t="s">
        <v>33</v>
      </c>
      <c r="G112" s="3">
        <v>1661.0</v>
      </c>
      <c r="H112" s="3"/>
      <c r="I112" s="3" t="s">
        <v>127</v>
      </c>
      <c r="J112" s="3" t="s">
        <v>29</v>
      </c>
      <c r="K112" s="5" t="s">
        <v>24</v>
      </c>
      <c r="L112" s="3">
        <v>3.0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257</v>
      </c>
      <c r="B113" s="4">
        <v>45941.0</v>
      </c>
      <c r="C113" s="6" t="s">
        <v>21</v>
      </c>
      <c r="D113" s="3" t="s">
        <v>31</v>
      </c>
      <c r="E113" s="3" t="s">
        <v>258</v>
      </c>
      <c r="F113" s="3" t="s">
        <v>33</v>
      </c>
      <c r="G113" s="3">
        <v>478.0</v>
      </c>
      <c r="H113" s="3" t="s">
        <v>106</v>
      </c>
      <c r="I113" s="3" t="s">
        <v>259</v>
      </c>
      <c r="J113" s="3" t="s">
        <v>29</v>
      </c>
      <c r="K113" s="5" t="s">
        <v>24</v>
      </c>
      <c r="L113" s="3">
        <v>4.0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260</v>
      </c>
      <c r="B114" s="4">
        <v>45753.0</v>
      </c>
      <c r="C114" s="3" t="s">
        <v>55</v>
      </c>
      <c r="D114" s="3" t="s">
        <v>59</v>
      </c>
      <c r="E114" s="3" t="s">
        <v>85</v>
      </c>
      <c r="F114" s="3" t="s">
        <v>33</v>
      </c>
      <c r="G114" s="3">
        <v>817.0</v>
      </c>
      <c r="H114" s="3"/>
      <c r="I114" s="3" t="s">
        <v>261</v>
      </c>
      <c r="J114" s="3" t="s">
        <v>29</v>
      </c>
      <c r="K114" s="5" t="s">
        <v>24</v>
      </c>
      <c r="L114" s="3">
        <v>1.0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262</v>
      </c>
      <c r="B115" s="4">
        <v>45721.0</v>
      </c>
      <c r="C115" s="3" t="s">
        <v>55</v>
      </c>
      <c r="D115" s="3" t="s">
        <v>59</v>
      </c>
      <c r="E115" s="3" t="s">
        <v>88</v>
      </c>
      <c r="F115" s="3" t="s">
        <v>33</v>
      </c>
      <c r="G115" s="3">
        <v>3259.0</v>
      </c>
      <c r="H115" s="3"/>
      <c r="I115" s="3" t="s">
        <v>263</v>
      </c>
      <c r="J115" s="3" t="s">
        <v>36</v>
      </c>
      <c r="K115" s="5" t="s">
        <v>19</v>
      </c>
      <c r="L115" s="3">
        <v>2.0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264</v>
      </c>
      <c r="B116" s="4">
        <v>45837.0</v>
      </c>
      <c r="C116" s="6" t="s">
        <v>21</v>
      </c>
      <c r="D116" s="3" t="s">
        <v>38</v>
      </c>
      <c r="E116" s="3" t="s">
        <v>166</v>
      </c>
      <c r="F116" s="3" t="s">
        <v>33</v>
      </c>
      <c r="G116" s="3">
        <v>2961.0</v>
      </c>
      <c r="H116" s="3" t="s">
        <v>34</v>
      </c>
      <c r="I116" s="3" t="s">
        <v>80</v>
      </c>
      <c r="J116" s="3" t="s">
        <v>36</v>
      </c>
      <c r="K116" s="5" t="s">
        <v>19</v>
      </c>
      <c r="L116" s="3">
        <v>5.0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265</v>
      </c>
      <c r="B117" s="4">
        <v>45805.0</v>
      </c>
      <c r="C117" s="3" t="s">
        <v>55</v>
      </c>
      <c r="D117" s="3" t="s">
        <v>59</v>
      </c>
      <c r="E117" s="3" t="s">
        <v>99</v>
      </c>
      <c r="F117" s="3" t="s">
        <v>33</v>
      </c>
      <c r="G117" s="3">
        <v>2829.0</v>
      </c>
      <c r="H117" s="3"/>
      <c r="I117" s="3" t="s">
        <v>44</v>
      </c>
      <c r="J117" s="3" t="s">
        <v>18</v>
      </c>
      <c r="K117" s="5" t="s">
        <v>24</v>
      </c>
      <c r="L117" s="3">
        <v>3.0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266</v>
      </c>
      <c r="B118" s="4">
        <v>45762.0</v>
      </c>
      <c r="C118" s="3" t="s">
        <v>55</v>
      </c>
      <c r="D118" s="3" t="s">
        <v>31</v>
      </c>
      <c r="E118" s="3" t="s">
        <v>117</v>
      </c>
      <c r="F118" s="3" t="s">
        <v>33</v>
      </c>
      <c r="G118" s="3">
        <v>2117.0</v>
      </c>
      <c r="H118" s="3" t="s">
        <v>106</v>
      </c>
      <c r="I118" s="3" t="s">
        <v>83</v>
      </c>
      <c r="J118" s="3" t="s">
        <v>29</v>
      </c>
      <c r="K118" s="5" t="s">
        <v>24</v>
      </c>
      <c r="L118" s="3">
        <v>1.0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267</v>
      </c>
      <c r="B119" s="4">
        <v>46017.0</v>
      </c>
      <c r="C119" s="3" t="s">
        <v>13</v>
      </c>
      <c r="D119" s="3" t="s">
        <v>38</v>
      </c>
      <c r="E119" s="3" t="s">
        <v>39</v>
      </c>
      <c r="F119" s="3" t="s">
        <v>16</v>
      </c>
      <c r="G119" s="3">
        <v>1835.0</v>
      </c>
      <c r="H119" s="3" t="s">
        <v>34</v>
      </c>
      <c r="I119" s="3" t="s">
        <v>268</v>
      </c>
      <c r="J119" s="3" t="s">
        <v>18</v>
      </c>
      <c r="K119" s="5" t="s">
        <v>24</v>
      </c>
      <c r="L119" s="3">
        <v>4.0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269</v>
      </c>
      <c r="B120" s="4">
        <v>45906.0</v>
      </c>
      <c r="C120" s="3" t="s">
        <v>21</v>
      </c>
      <c r="D120" s="3" t="s">
        <v>26</v>
      </c>
      <c r="E120" s="3" t="s">
        <v>111</v>
      </c>
      <c r="F120" s="3" t="s">
        <v>16</v>
      </c>
      <c r="G120" s="3">
        <v>1017.0</v>
      </c>
      <c r="H120" s="3"/>
      <c r="I120" s="3" t="s">
        <v>80</v>
      </c>
      <c r="J120" s="3" t="s">
        <v>29</v>
      </c>
      <c r="K120" s="5" t="s">
        <v>19</v>
      </c>
      <c r="L120" s="3">
        <v>5.0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270</v>
      </c>
      <c r="B121" s="4">
        <v>45925.0</v>
      </c>
      <c r="C121" s="3" t="s">
        <v>21</v>
      </c>
      <c r="D121" s="3" t="s">
        <v>14</v>
      </c>
      <c r="E121" s="3" t="s">
        <v>15</v>
      </c>
      <c r="F121" s="3" t="s">
        <v>33</v>
      </c>
      <c r="G121" s="3">
        <v>1251.0</v>
      </c>
      <c r="H121" s="3"/>
      <c r="I121" s="3" t="s">
        <v>271</v>
      </c>
      <c r="J121" s="3" t="s">
        <v>29</v>
      </c>
      <c r="K121" s="5" t="s">
        <v>24</v>
      </c>
      <c r="L121" s="3">
        <v>3.0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272</v>
      </c>
      <c r="B122" s="4">
        <v>45874.0</v>
      </c>
      <c r="C122" s="3" t="s">
        <v>13</v>
      </c>
      <c r="D122" s="3" t="s">
        <v>14</v>
      </c>
      <c r="E122" s="3" t="s">
        <v>15</v>
      </c>
      <c r="F122" s="3" t="s">
        <v>33</v>
      </c>
      <c r="G122" s="3">
        <v>3075.0</v>
      </c>
      <c r="H122" s="3"/>
      <c r="I122" s="3" t="s">
        <v>273</v>
      </c>
      <c r="J122" s="3" t="s">
        <v>18</v>
      </c>
      <c r="K122" s="5" t="s">
        <v>24</v>
      </c>
      <c r="L122" s="3">
        <v>3.0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274</v>
      </c>
      <c r="B123" s="4">
        <v>45743.0</v>
      </c>
      <c r="C123" s="3" t="s">
        <v>13</v>
      </c>
      <c r="D123" s="3" t="s">
        <v>26</v>
      </c>
      <c r="E123" s="3" t="s">
        <v>212</v>
      </c>
      <c r="F123" s="3" t="s">
        <v>33</v>
      </c>
      <c r="G123" s="3">
        <v>2171.0</v>
      </c>
      <c r="H123" s="3"/>
      <c r="I123" s="3" t="s">
        <v>232</v>
      </c>
      <c r="J123" s="3" t="s">
        <v>18</v>
      </c>
      <c r="K123" s="5" t="s">
        <v>113</v>
      </c>
      <c r="L123" s="3">
        <v>4.0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275</v>
      </c>
      <c r="B124" s="4">
        <v>45923.0</v>
      </c>
      <c r="C124" s="3" t="s">
        <v>13</v>
      </c>
      <c r="D124" s="3" t="s">
        <v>38</v>
      </c>
      <c r="E124" s="3" t="s">
        <v>46</v>
      </c>
      <c r="F124" s="3" t="s">
        <v>33</v>
      </c>
      <c r="G124" s="3">
        <v>2654.0</v>
      </c>
      <c r="H124" s="3" t="s">
        <v>40</v>
      </c>
      <c r="I124" s="3" t="s">
        <v>112</v>
      </c>
      <c r="J124" s="3" t="s">
        <v>29</v>
      </c>
      <c r="K124" s="5" t="s">
        <v>24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276</v>
      </c>
      <c r="B125" s="4">
        <v>45783.0</v>
      </c>
      <c r="C125" s="3" t="s">
        <v>55</v>
      </c>
      <c r="D125" s="3" t="s">
        <v>59</v>
      </c>
      <c r="E125" s="3" t="s">
        <v>99</v>
      </c>
      <c r="F125" s="3" t="s">
        <v>16</v>
      </c>
      <c r="G125" s="3">
        <v>2783.0</v>
      </c>
      <c r="H125" s="3"/>
      <c r="I125" s="3" t="s">
        <v>172</v>
      </c>
      <c r="J125" s="3" t="s">
        <v>36</v>
      </c>
      <c r="K125" s="5" t="s">
        <v>19</v>
      </c>
      <c r="L125" s="3">
        <v>3.0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277</v>
      </c>
      <c r="B126" s="4">
        <v>45985.0</v>
      </c>
      <c r="C126" s="3" t="s">
        <v>21</v>
      </c>
      <c r="D126" s="3" t="s">
        <v>31</v>
      </c>
      <c r="E126" s="3" t="s">
        <v>278</v>
      </c>
      <c r="F126" s="3" t="s">
        <v>33</v>
      </c>
      <c r="G126" s="3">
        <v>2843.0</v>
      </c>
      <c r="H126" s="3" t="s">
        <v>106</v>
      </c>
      <c r="I126" s="3" t="s">
        <v>279</v>
      </c>
      <c r="J126" s="3" t="s">
        <v>29</v>
      </c>
      <c r="K126" s="5" t="s">
        <v>19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280</v>
      </c>
      <c r="B127" s="4">
        <v>45956.0</v>
      </c>
      <c r="C127" s="3" t="s">
        <v>55</v>
      </c>
      <c r="D127" s="3" t="s">
        <v>14</v>
      </c>
      <c r="E127" s="3" t="s">
        <v>15</v>
      </c>
      <c r="F127" s="3" t="s">
        <v>16</v>
      </c>
      <c r="G127" s="3">
        <v>1565.0</v>
      </c>
      <c r="H127" s="3"/>
      <c r="I127" s="3" t="s">
        <v>174</v>
      </c>
      <c r="J127" s="3" t="s">
        <v>18</v>
      </c>
      <c r="K127" s="5" t="s">
        <v>24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281</v>
      </c>
      <c r="B128" s="4">
        <v>45959.0</v>
      </c>
      <c r="C128" s="6" t="s">
        <v>21</v>
      </c>
      <c r="D128" s="3" t="s">
        <v>31</v>
      </c>
      <c r="E128" s="3" t="s">
        <v>117</v>
      </c>
      <c r="F128" s="3" t="s">
        <v>33</v>
      </c>
      <c r="G128" s="3">
        <v>1019.0</v>
      </c>
      <c r="H128" s="3" t="s">
        <v>34</v>
      </c>
      <c r="I128" s="3" t="s">
        <v>282</v>
      </c>
      <c r="J128" s="3" t="s">
        <v>18</v>
      </c>
      <c r="K128" s="5" t="s">
        <v>19</v>
      </c>
      <c r="L128" s="3">
        <v>3.0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283</v>
      </c>
      <c r="B129" s="4">
        <v>45679.0</v>
      </c>
      <c r="C129" s="3" t="s">
        <v>21</v>
      </c>
      <c r="D129" s="3" t="s">
        <v>26</v>
      </c>
      <c r="E129" s="3" t="s">
        <v>96</v>
      </c>
      <c r="F129" s="3" t="s">
        <v>33</v>
      </c>
      <c r="G129" s="3">
        <v>1352.0</v>
      </c>
      <c r="H129" s="3"/>
      <c r="I129" s="3" t="s">
        <v>251</v>
      </c>
      <c r="J129" s="3" t="s">
        <v>36</v>
      </c>
      <c r="K129" s="5" t="s">
        <v>19</v>
      </c>
      <c r="L129" s="3">
        <v>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284</v>
      </c>
      <c r="B130" s="4">
        <v>45746.0</v>
      </c>
      <c r="C130" s="3" t="s">
        <v>21</v>
      </c>
      <c r="D130" s="3" t="s">
        <v>38</v>
      </c>
      <c r="E130" s="3" t="s">
        <v>166</v>
      </c>
      <c r="F130" s="3" t="s">
        <v>16</v>
      </c>
      <c r="G130" s="3">
        <v>3070.0</v>
      </c>
      <c r="H130" s="3" t="s">
        <v>106</v>
      </c>
      <c r="I130" s="3" t="s">
        <v>285</v>
      </c>
      <c r="J130" s="3" t="s">
        <v>29</v>
      </c>
      <c r="K130" s="5" t="s">
        <v>113</v>
      </c>
      <c r="L130" s="3">
        <v>5.0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286</v>
      </c>
      <c r="B131" s="4">
        <v>45977.0</v>
      </c>
      <c r="C131" s="3" t="s">
        <v>55</v>
      </c>
      <c r="D131" s="6" t="s">
        <v>51</v>
      </c>
      <c r="E131" s="3" t="s">
        <v>93</v>
      </c>
      <c r="F131" s="3" t="s">
        <v>33</v>
      </c>
      <c r="G131" s="3">
        <v>1383.0</v>
      </c>
      <c r="H131" s="3"/>
      <c r="I131" s="3" t="s">
        <v>287</v>
      </c>
      <c r="J131" s="3" t="s">
        <v>18</v>
      </c>
      <c r="K131" s="5" t="s">
        <v>24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288</v>
      </c>
      <c r="B132" s="4">
        <v>45670.0</v>
      </c>
      <c r="C132" s="6" t="s">
        <v>21</v>
      </c>
      <c r="D132" s="3" t="s">
        <v>14</v>
      </c>
      <c r="E132" s="3" t="s">
        <v>22</v>
      </c>
      <c r="F132" s="3" t="s">
        <v>33</v>
      </c>
      <c r="G132" s="3">
        <v>2915.0</v>
      </c>
      <c r="H132" s="3"/>
      <c r="I132" s="3" t="s">
        <v>289</v>
      </c>
      <c r="J132" s="3" t="s">
        <v>18</v>
      </c>
      <c r="K132" s="5" t="s">
        <v>24</v>
      </c>
      <c r="L132" s="3">
        <v>4.0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290</v>
      </c>
      <c r="B133" s="4">
        <v>45970.0</v>
      </c>
      <c r="C133" s="3" t="s">
        <v>55</v>
      </c>
      <c r="D133" s="3" t="s">
        <v>38</v>
      </c>
      <c r="E133" s="3" t="s">
        <v>39</v>
      </c>
      <c r="F133" s="3" t="s">
        <v>16</v>
      </c>
      <c r="G133" s="3">
        <v>2902.0</v>
      </c>
      <c r="H133" s="3" t="s">
        <v>40</v>
      </c>
      <c r="I133" s="3" t="s">
        <v>271</v>
      </c>
      <c r="J133" s="3" t="s">
        <v>29</v>
      </c>
      <c r="K133" s="5" t="s">
        <v>24</v>
      </c>
      <c r="L133" s="3">
        <v>4.0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291</v>
      </c>
      <c r="B134" s="4">
        <v>45780.0</v>
      </c>
      <c r="C134" s="3" t="s">
        <v>13</v>
      </c>
      <c r="D134" s="3" t="s">
        <v>38</v>
      </c>
      <c r="E134" s="3" t="s">
        <v>108</v>
      </c>
      <c r="F134" s="3" t="s">
        <v>16</v>
      </c>
      <c r="G134" s="3">
        <v>2317.0</v>
      </c>
      <c r="H134" s="3" t="s">
        <v>106</v>
      </c>
      <c r="I134" s="3" t="s">
        <v>229</v>
      </c>
      <c r="J134" s="3" t="s">
        <v>18</v>
      </c>
      <c r="K134" s="5" t="s">
        <v>24</v>
      </c>
      <c r="L134" s="3">
        <v>5.0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292</v>
      </c>
      <c r="B135" s="4">
        <v>45813.0</v>
      </c>
      <c r="C135" s="6" t="s">
        <v>21</v>
      </c>
      <c r="D135" s="3" t="s">
        <v>31</v>
      </c>
      <c r="E135" s="3" t="s">
        <v>32</v>
      </c>
      <c r="F135" s="3" t="s">
        <v>33</v>
      </c>
      <c r="G135" s="3">
        <v>2705.0</v>
      </c>
      <c r="H135" s="3" t="s">
        <v>34</v>
      </c>
      <c r="I135" s="3" t="s">
        <v>172</v>
      </c>
      <c r="J135" s="3" t="s">
        <v>29</v>
      </c>
      <c r="K135" s="5" t="s">
        <v>24</v>
      </c>
      <c r="L135" s="3">
        <v>4.0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293</v>
      </c>
      <c r="B136" s="4">
        <v>45761.0</v>
      </c>
      <c r="C136" s="6" t="s">
        <v>21</v>
      </c>
      <c r="D136" s="3" t="s">
        <v>14</v>
      </c>
      <c r="E136" s="3" t="s">
        <v>15</v>
      </c>
      <c r="F136" s="3" t="s">
        <v>33</v>
      </c>
      <c r="G136" s="3">
        <v>1445.0</v>
      </c>
      <c r="H136" s="3"/>
      <c r="I136" s="3" t="s">
        <v>294</v>
      </c>
      <c r="J136" s="3" t="s">
        <v>29</v>
      </c>
      <c r="K136" s="5" t="s">
        <v>24</v>
      </c>
      <c r="L136" s="3">
        <v>4.0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295</v>
      </c>
      <c r="B137" s="4">
        <v>45683.0</v>
      </c>
      <c r="C137" s="3" t="s">
        <v>55</v>
      </c>
      <c r="D137" s="3" t="s">
        <v>59</v>
      </c>
      <c r="E137" s="3" t="s">
        <v>85</v>
      </c>
      <c r="F137" s="3" t="s">
        <v>33</v>
      </c>
      <c r="G137" s="3">
        <v>3108.0</v>
      </c>
      <c r="H137" s="3"/>
      <c r="I137" s="3" t="s">
        <v>296</v>
      </c>
      <c r="J137" s="3" t="s">
        <v>29</v>
      </c>
      <c r="K137" s="5" t="s">
        <v>113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297</v>
      </c>
      <c r="B138" s="4">
        <v>45739.0</v>
      </c>
      <c r="C138" s="3" t="s">
        <v>13</v>
      </c>
      <c r="D138" s="6" t="s">
        <v>51</v>
      </c>
      <c r="E138" s="3" t="s">
        <v>93</v>
      </c>
      <c r="F138" s="3" t="s">
        <v>33</v>
      </c>
      <c r="G138" s="3">
        <v>1077.0</v>
      </c>
      <c r="H138" s="3"/>
      <c r="I138" s="3" t="s">
        <v>298</v>
      </c>
      <c r="J138" s="3" t="s">
        <v>36</v>
      </c>
      <c r="K138" s="5" t="s">
        <v>24</v>
      </c>
      <c r="L138" s="3">
        <v>2.0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299</v>
      </c>
      <c r="B139" s="4">
        <v>46012.0</v>
      </c>
      <c r="C139" s="3" t="s">
        <v>55</v>
      </c>
      <c r="D139" s="3" t="s">
        <v>14</v>
      </c>
      <c r="E139" s="3" t="s">
        <v>22</v>
      </c>
      <c r="F139" s="3" t="s">
        <v>16</v>
      </c>
      <c r="G139" s="3">
        <v>1666.0</v>
      </c>
      <c r="H139" s="3"/>
      <c r="I139" s="3" t="s">
        <v>300</v>
      </c>
      <c r="J139" s="3" t="s">
        <v>18</v>
      </c>
      <c r="K139" s="5" t="s">
        <v>19</v>
      </c>
      <c r="L139" s="3">
        <v>2.0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301</v>
      </c>
      <c r="B140" s="4">
        <v>45878.0</v>
      </c>
      <c r="C140" s="3" t="s">
        <v>13</v>
      </c>
      <c r="D140" s="3" t="s">
        <v>38</v>
      </c>
      <c r="E140" s="3" t="s">
        <v>46</v>
      </c>
      <c r="F140" s="3" t="s">
        <v>16</v>
      </c>
      <c r="G140" s="3">
        <v>3471.0</v>
      </c>
      <c r="H140" s="3" t="s">
        <v>106</v>
      </c>
      <c r="I140" s="3" t="s">
        <v>302</v>
      </c>
      <c r="J140" s="3" t="s">
        <v>29</v>
      </c>
      <c r="K140" s="5" t="s">
        <v>24</v>
      </c>
      <c r="L140" s="3">
        <v>2.0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303</v>
      </c>
      <c r="B141" s="4">
        <v>45998.0</v>
      </c>
      <c r="C141" s="3" t="s">
        <v>55</v>
      </c>
      <c r="D141" s="3" t="s">
        <v>31</v>
      </c>
      <c r="E141" s="3" t="s">
        <v>278</v>
      </c>
      <c r="F141" s="3" t="s">
        <v>33</v>
      </c>
      <c r="G141" s="3">
        <v>3007.0</v>
      </c>
      <c r="H141" s="3" t="s">
        <v>106</v>
      </c>
      <c r="I141" s="3" t="s">
        <v>304</v>
      </c>
      <c r="J141" s="3" t="s">
        <v>18</v>
      </c>
      <c r="K141" s="5" t="s">
        <v>24</v>
      </c>
      <c r="L141" s="3">
        <v>2.0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305</v>
      </c>
      <c r="B142" s="4">
        <v>45936.0</v>
      </c>
      <c r="C142" s="3" t="s">
        <v>21</v>
      </c>
      <c r="D142" s="3" t="s">
        <v>26</v>
      </c>
      <c r="E142" s="3" t="s">
        <v>212</v>
      </c>
      <c r="F142" s="3" t="s">
        <v>16</v>
      </c>
      <c r="G142" s="3">
        <v>1386.0</v>
      </c>
      <c r="H142" s="3"/>
      <c r="I142" s="3" t="s">
        <v>306</v>
      </c>
      <c r="J142" s="3" t="s">
        <v>18</v>
      </c>
      <c r="K142" s="5" t="s">
        <v>19</v>
      </c>
      <c r="L142" s="3">
        <v>5.0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307</v>
      </c>
      <c r="B143" s="4">
        <v>45780.0</v>
      </c>
      <c r="C143" s="3" t="s">
        <v>13</v>
      </c>
      <c r="D143" s="3" t="s">
        <v>38</v>
      </c>
      <c r="E143" s="3" t="s">
        <v>65</v>
      </c>
      <c r="F143" s="3" t="s">
        <v>33</v>
      </c>
      <c r="G143" s="3">
        <v>2402.0</v>
      </c>
      <c r="H143" s="3" t="s">
        <v>34</v>
      </c>
      <c r="I143" s="3" t="s">
        <v>308</v>
      </c>
      <c r="J143" s="3" t="s">
        <v>18</v>
      </c>
      <c r="K143" s="5" t="s">
        <v>24</v>
      </c>
      <c r="L143" s="3">
        <v>2.0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309</v>
      </c>
      <c r="B144" s="4">
        <v>45740.0</v>
      </c>
      <c r="C144" s="6" t="s">
        <v>21</v>
      </c>
      <c r="D144" s="3" t="s">
        <v>26</v>
      </c>
      <c r="E144" s="3" t="s">
        <v>27</v>
      </c>
      <c r="F144" s="3" t="s">
        <v>33</v>
      </c>
      <c r="G144" s="3">
        <v>2935.0</v>
      </c>
      <c r="H144" s="3"/>
      <c r="I144" s="3" t="s">
        <v>23</v>
      </c>
      <c r="J144" s="3" t="s">
        <v>18</v>
      </c>
      <c r="K144" s="5" t="s">
        <v>113</v>
      </c>
      <c r="L144" s="3">
        <v>4.0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310</v>
      </c>
      <c r="B145" s="4">
        <v>45912.0</v>
      </c>
      <c r="C145" s="6" t="s">
        <v>21</v>
      </c>
      <c r="D145" s="3" t="s">
        <v>59</v>
      </c>
      <c r="E145" s="3" t="s">
        <v>88</v>
      </c>
      <c r="F145" s="3" t="s">
        <v>33</v>
      </c>
      <c r="G145" s="3">
        <v>601.0</v>
      </c>
      <c r="H145" s="3"/>
      <c r="I145" s="3" t="s">
        <v>80</v>
      </c>
      <c r="J145" s="3" t="s">
        <v>36</v>
      </c>
      <c r="K145" s="5" t="s">
        <v>24</v>
      </c>
      <c r="L145" s="3">
        <v>1.0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311</v>
      </c>
      <c r="B146" s="4">
        <v>45851.0</v>
      </c>
      <c r="C146" s="3" t="s">
        <v>13</v>
      </c>
      <c r="D146" s="3" t="s">
        <v>31</v>
      </c>
      <c r="E146" s="3" t="s">
        <v>49</v>
      </c>
      <c r="F146" s="3" t="s">
        <v>33</v>
      </c>
      <c r="G146" s="3">
        <v>2158.0</v>
      </c>
      <c r="H146" s="3" t="s">
        <v>34</v>
      </c>
      <c r="I146" s="3" t="s">
        <v>312</v>
      </c>
      <c r="J146" s="3" t="s">
        <v>29</v>
      </c>
      <c r="K146" s="5" t="s">
        <v>24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313</v>
      </c>
      <c r="B147" s="4">
        <v>45811.0</v>
      </c>
      <c r="C147" s="3" t="s">
        <v>21</v>
      </c>
      <c r="D147" s="3" t="s">
        <v>38</v>
      </c>
      <c r="E147" s="3" t="s">
        <v>46</v>
      </c>
      <c r="F147" s="3" t="s">
        <v>33</v>
      </c>
      <c r="G147" s="3">
        <v>1994.0</v>
      </c>
      <c r="H147" s="3" t="s">
        <v>34</v>
      </c>
      <c r="I147" s="3" t="s">
        <v>89</v>
      </c>
      <c r="J147" s="3" t="s">
        <v>36</v>
      </c>
      <c r="K147" s="5" t="s">
        <v>24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314</v>
      </c>
      <c r="B148" s="4">
        <v>46001.0</v>
      </c>
      <c r="C148" s="3" t="s">
        <v>13</v>
      </c>
      <c r="D148" s="3" t="s">
        <v>38</v>
      </c>
      <c r="E148" s="3" t="s">
        <v>39</v>
      </c>
      <c r="F148" s="3" t="s">
        <v>33</v>
      </c>
      <c r="G148" s="3">
        <v>1833.0</v>
      </c>
      <c r="H148" s="3" t="s">
        <v>34</v>
      </c>
      <c r="I148" s="3" t="s">
        <v>315</v>
      </c>
      <c r="J148" s="3" t="s">
        <v>29</v>
      </c>
      <c r="K148" s="5" t="s">
        <v>113</v>
      </c>
      <c r="L148" s="3">
        <v>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316</v>
      </c>
      <c r="B149" s="4">
        <v>46013.0</v>
      </c>
      <c r="C149" s="3" t="s">
        <v>55</v>
      </c>
      <c r="D149" s="3" t="s">
        <v>38</v>
      </c>
      <c r="E149" s="3" t="s">
        <v>65</v>
      </c>
      <c r="F149" s="3" t="s">
        <v>16</v>
      </c>
      <c r="G149" s="3">
        <v>3349.0</v>
      </c>
      <c r="H149" s="3" t="s">
        <v>34</v>
      </c>
      <c r="I149" s="3" t="s">
        <v>132</v>
      </c>
      <c r="J149" s="3" t="s">
        <v>36</v>
      </c>
      <c r="K149" s="5" t="s">
        <v>19</v>
      </c>
      <c r="L149" s="3">
        <v>5.0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317</v>
      </c>
      <c r="B150" s="4">
        <v>45907.0</v>
      </c>
      <c r="C150" s="3" t="s">
        <v>13</v>
      </c>
      <c r="D150" s="3" t="s">
        <v>38</v>
      </c>
      <c r="E150" s="3" t="s">
        <v>39</v>
      </c>
      <c r="F150" s="3" t="s">
        <v>16</v>
      </c>
      <c r="G150" s="3">
        <v>3025.0</v>
      </c>
      <c r="H150" s="3" t="s">
        <v>34</v>
      </c>
      <c r="I150" s="3" t="s">
        <v>318</v>
      </c>
      <c r="J150" s="3" t="s">
        <v>36</v>
      </c>
      <c r="K150" s="5" t="s">
        <v>19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319</v>
      </c>
      <c r="B151" s="4">
        <v>45836.0</v>
      </c>
      <c r="C151" s="3" t="s">
        <v>55</v>
      </c>
      <c r="D151" s="3" t="s">
        <v>38</v>
      </c>
      <c r="E151" s="3" t="s">
        <v>43</v>
      </c>
      <c r="F151" s="3" t="s">
        <v>33</v>
      </c>
      <c r="G151" s="3">
        <v>2667.0</v>
      </c>
      <c r="H151" s="3" t="s">
        <v>34</v>
      </c>
      <c r="I151" s="3" t="s">
        <v>312</v>
      </c>
      <c r="J151" s="3" t="s">
        <v>18</v>
      </c>
      <c r="K151" s="5" t="s">
        <v>24</v>
      </c>
      <c r="L151" s="3">
        <v>4.0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320</v>
      </c>
      <c r="B152" s="4">
        <v>45713.0</v>
      </c>
      <c r="C152" s="3" t="s">
        <v>13</v>
      </c>
      <c r="D152" s="3" t="s">
        <v>31</v>
      </c>
      <c r="E152" s="3" t="s">
        <v>117</v>
      </c>
      <c r="F152" s="3" t="s">
        <v>33</v>
      </c>
      <c r="G152" s="3">
        <v>770.0</v>
      </c>
      <c r="H152" s="3" t="s">
        <v>40</v>
      </c>
      <c r="I152" s="3" t="s">
        <v>35</v>
      </c>
      <c r="J152" s="3" t="s">
        <v>36</v>
      </c>
      <c r="K152" s="5" t="s">
        <v>24</v>
      </c>
      <c r="L152" s="3">
        <v>4.0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321</v>
      </c>
      <c r="B153" s="4">
        <v>45760.0</v>
      </c>
      <c r="C153" s="3" t="s">
        <v>13</v>
      </c>
      <c r="D153" s="3" t="s">
        <v>26</v>
      </c>
      <c r="E153" s="3" t="s">
        <v>96</v>
      </c>
      <c r="F153" s="3" t="s">
        <v>16</v>
      </c>
      <c r="G153" s="3">
        <v>418.0</v>
      </c>
      <c r="H153" s="3"/>
      <c r="I153" s="3" t="s">
        <v>322</v>
      </c>
      <c r="J153" s="3" t="s">
        <v>36</v>
      </c>
      <c r="K153" s="5" t="s">
        <v>19</v>
      </c>
      <c r="L153" s="3">
        <v>3.0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323</v>
      </c>
      <c r="B154" s="4">
        <v>45712.0</v>
      </c>
      <c r="C154" s="3" t="s">
        <v>21</v>
      </c>
      <c r="D154" s="6" t="s">
        <v>51</v>
      </c>
      <c r="E154" s="3" t="s">
        <v>71</v>
      </c>
      <c r="F154" s="3" t="s">
        <v>16</v>
      </c>
      <c r="G154" s="3">
        <v>886.0</v>
      </c>
      <c r="H154" s="3"/>
      <c r="I154" s="3" t="s">
        <v>324</v>
      </c>
      <c r="J154" s="3" t="s">
        <v>29</v>
      </c>
      <c r="K154" s="5" t="s">
        <v>24</v>
      </c>
      <c r="L154" s="3">
        <v>2.0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325</v>
      </c>
      <c r="B155" s="4">
        <v>45753.0</v>
      </c>
      <c r="C155" s="3" t="s">
        <v>55</v>
      </c>
      <c r="D155" s="3" t="s">
        <v>14</v>
      </c>
      <c r="E155" s="3" t="s">
        <v>22</v>
      </c>
      <c r="F155" s="3" t="s">
        <v>16</v>
      </c>
      <c r="G155" s="3">
        <v>3356.0</v>
      </c>
      <c r="H155" s="3"/>
      <c r="I155" s="3" t="s">
        <v>170</v>
      </c>
      <c r="J155" s="3" t="s">
        <v>18</v>
      </c>
      <c r="K155" s="5" t="s">
        <v>24</v>
      </c>
      <c r="L155" s="3">
        <v>4.0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326</v>
      </c>
      <c r="B156" s="4">
        <v>45947.0</v>
      </c>
      <c r="C156" s="3" t="s">
        <v>13</v>
      </c>
      <c r="D156" s="6" t="s">
        <v>51</v>
      </c>
      <c r="E156" s="3" t="s">
        <v>79</v>
      </c>
      <c r="F156" s="3" t="s">
        <v>33</v>
      </c>
      <c r="G156" s="3">
        <v>3255.0</v>
      </c>
      <c r="H156" s="3"/>
      <c r="I156" s="3" t="s">
        <v>186</v>
      </c>
      <c r="J156" s="3" t="s">
        <v>29</v>
      </c>
      <c r="K156" s="5" t="s">
        <v>24</v>
      </c>
      <c r="L156" s="3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327</v>
      </c>
      <c r="B157" s="4">
        <v>45876.0</v>
      </c>
      <c r="C157" s="3" t="s">
        <v>55</v>
      </c>
      <c r="D157" s="3" t="s">
        <v>31</v>
      </c>
      <c r="E157" s="3" t="s">
        <v>258</v>
      </c>
      <c r="F157" s="3" t="s">
        <v>16</v>
      </c>
      <c r="G157" s="3">
        <v>1414.0</v>
      </c>
      <c r="H157" s="3" t="s">
        <v>40</v>
      </c>
      <c r="I157" s="3" t="s">
        <v>160</v>
      </c>
      <c r="J157" s="3" t="s">
        <v>29</v>
      </c>
      <c r="K157" s="5" t="s">
        <v>24</v>
      </c>
      <c r="L157" s="3">
        <v>5.0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328</v>
      </c>
      <c r="B158" s="4">
        <v>45867.0</v>
      </c>
      <c r="C158" s="3" t="s">
        <v>21</v>
      </c>
      <c r="D158" s="3" t="s">
        <v>59</v>
      </c>
      <c r="E158" s="3" t="s">
        <v>60</v>
      </c>
      <c r="F158" s="3" t="s">
        <v>33</v>
      </c>
      <c r="G158" s="3">
        <v>3392.0</v>
      </c>
      <c r="H158" s="3"/>
      <c r="I158" s="3" t="s">
        <v>329</v>
      </c>
      <c r="J158" s="3" t="s">
        <v>18</v>
      </c>
      <c r="K158" s="5" t="s">
        <v>24</v>
      </c>
      <c r="L158" s="3">
        <v>1.0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330</v>
      </c>
      <c r="B159" s="4">
        <v>45760.0</v>
      </c>
      <c r="C159" s="3" t="s">
        <v>13</v>
      </c>
      <c r="D159" s="6" t="s">
        <v>51</v>
      </c>
      <c r="E159" s="3" t="s">
        <v>52</v>
      </c>
      <c r="F159" s="3" t="s">
        <v>33</v>
      </c>
      <c r="G159" s="3">
        <v>486.0</v>
      </c>
      <c r="H159" s="3"/>
      <c r="I159" s="3" t="s">
        <v>63</v>
      </c>
      <c r="J159" s="3" t="s">
        <v>36</v>
      </c>
      <c r="K159" s="5" t="s">
        <v>113</v>
      </c>
      <c r="L159" s="3">
        <v>1.0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331</v>
      </c>
      <c r="B160" s="4">
        <v>45948.0</v>
      </c>
      <c r="C160" s="3" t="s">
        <v>21</v>
      </c>
      <c r="D160" s="3" t="s">
        <v>38</v>
      </c>
      <c r="E160" s="3" t="s">
        <v>46</v>
      </c>
      <c r="F160" s="3" t="s">
        <v>33</v>
      </c>
      <c r="G160" s="3">
        <v>3430.0</v>
      </c>
      <c r="H160" s="3" t="s">
        <v>106</v>
      </c>
      <c r="I160" s="3" t="s">
        <v>192</v>
      </c>
      <c r="J160" s="3" t="s">
        <v>36</v>
      </c>
      <c r="K160" s="5" t="s">
        <v>24</v>
      </c>
      <c r="L160" s="3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332</v>
      </c>
      <c r="B161" s="4">
        <v>45885.0</v>
      </c>
      <c r="C161" s="3" t="s">
        <v>21</v>
      </c>
      <c r="D161" s="3" t="s">
        <v>59</v>
      </c>
      <c r="E161" s="3" t="s">
        <v>60</v>
      </c>
      <c r="F161" s="3" t="s">
        <v>16</v>
      </c>
      <c r="G161" s="3">
        <v>1857.0</v>
      </c>
      <c r="H161" s="3"/>
      <c r="I161" s="3" t="s">
        <v>333</v>
      </c>
      <c r="J161" s="3" t="s">
        <v>29</v>
      </c>
      <c r="K161" s="5" t="s">
        <v>24</v>
      </c>
      <c r="L161" s="3">
        <v>5.0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334</v>
      </c>
      <c r="B162" s="4">
        <v>45824.0</v>
      </c>
      <c r="C162" s="6" t="s">
        <v>21</v>
      </c>
      <c r="D162" s="3" t="s">
        <v>14</v>
      </c>
      <c r="E162" s="3" t="s">
        <v>74</v>
      </c>
      <c r="F162" s="3" t="s">
        <v>16</v>
      </c>
      <c r="G162" s="3">
        <v>3339.0</v>
      </c>
      <c r="H162" s="3"/>
      <c r="I162" s="3" t="s">
        <v>136</v>
      </c>
      <c r="J162" s="3" t="s">
        <v>36</v>
      </c>
      <c r="K162" s="5" t="s">
        <v>24</v>
      </c>
      <c r="L162" s="3">
        <v>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335</v>
      </c>
      <c r="B163" s="4">
        <v>46006.0</v>
      </c>
      <c r="C163" s="6" t="s">
        <v>21</v>
      </c>
      <c r="D163" s="6" t="s">
        <v>51</v>
      </c>
      <c r="E163" s="3" t="s">
        <v>52</v>
      </c>
      <c r="F163" s="3" t="s">
        <v>33</v>
      </c>
      <c r="G163" s="3">
        <v>3206.0</v>
      </c>
      <c r="H163" s="3"/>
      <c r="I163" s="3" t="s">
        <v>336</v>
      </c>
      <c r="J163" s="3" t="s">
        <v>36</v>
      </c>
      <c r="K163" s="5" t="s">
        <v>24</v>
      </c>
      <c r="L163" s="3">
        <v>4.0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337</v>
      </c>
      <c r="B164" s="4">
        <v>45884.0</v>
      </c>
      <c r="C164" s="6" t="s">
        <v>21</v>
      </c>
      <c r="D164" s="3" t="s">
        <v>38</v>
      </c>
      <c r="E164" s="3" t="s">
        <v>39</v>
      </c>
      <c r="F164" s="3" t="s">
        <v>16</v>
      </c>
      <c r="G164" s="3">
        <v>3124.0</v>
      </c>
      <c r="H164" s="3" t="s">
        <v>40</v>
      </c>
      <c r="I164" s="3" t="s">
        <v>338</v>
      </c>
      <c r="J164" s="3" t="s">
        <v>18</v>
      </c>
      <c r="K164" s="5" t="s">
        <v>24</v>
      </c>
      <c r="L164" s="3">
        <v>1.0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339</v>
      </c>
      <c r="B165" s="4">
        <v>45813.0</v>
      </c>
      <c r="C165" s="3" t="s">
        <v>55</v>
      </c>
      <c r="D165" s="3" t="s">
        <v>31</v>
      </c>
      <c r="E165" s="3" t="s">
        <v>32</v>
      </c>
      <c r="F165" s="3" t="s">
        <v>33</v>
      </c>
      <c r="G165" s="3">
        <v>1921.0</v>
      </c>
      <c r="H165" s="3" t="s">
        <v>40</v>
      </c>
      <c r="I165" s="3" t="s">
        <v>340</v>
      </c>
      <c r="J165" s="3" t="s">
        <v>29</v>
      </c>
      <c r="K165" s="5" t="s">
        <v>24</v>
      </c>
      <c r="L165" s="3">
        <v>3.0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341</v>
      </c>
      <c r="B166" s="4">
        <v>45798.0</v>
      </c>
      <c r="C166" s="3" t="s">
        <v>21</v>
      </c>
      <c r="D166" s="3" t="s">
        <v>31</v>
      </c>
      <c r="E166" s="3" t="s">
        <v>117</v>
      </c>
      <c r="F166" s="3" t="s">
        <v>16</v>
      </c>
      <c r="G166" s="3">
        <v>3479.0</v>
      </c>
      <c r="H166" s="3" t="s">
        <v>40</v>
      </c>
      <c r="I166" s="3" t="s">
        <v>342</v>
      </c>
      <c r="J166" s="3" t="s">
        <v>36</v>
      </c>
      <c r="K166" s="5" t="s">
        <v>19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343</v>
      </c>
      <c r="B167" s="4">
        <v>45743.0</v>
      </c>
      <c r="C167" s="3" t="s">
        <v>13</v>
      </c>
      <c r="D167" s="3" t="s">
        <v>31</v>
      </c>
      <c r="E167" s="3" t="s">
        <v>258</v>
      </c>
      <c r="F167" s="3" t="s">
        <v>16</v>
      </c>
      <c r="G167" s="3">
        <v>1108.0</v>
      </c>
      <c r="H167" s="3" t="s">
        <v>106</v>
      </c>
      <c r="I167" s="3" t="s">
        <v>344</v>
      </c>
      <c r="J167" s="3" t="s">
        <v>29</v>
      </c>
      <c r="K167" s="5" t="s">
        <v>24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345</v>
      </c>
      <c r="B168" s="4">
        <v>45711.0</v>
      </c>
      <c r="C168" s="6" t="s">
        <v>21</v>
      </c>
      <c r="D168" s="3" t="s">
        <v>38</v>
      </c>
      <c r="E168" s="3" t="s">
        <v>108</v>
      </c>
      <c r="F168" s="3" t="s">
        <v>33</v>
      </c>
      <c r="G168" s="3">
        <v>3089.0</v>
      </c>
      <c r="H168" s="3" t="s">
        <v>34</v>
      </c>
      <c r="I168" s="3" t="s">
        <v>324</v>
      </c>
      <c r="J168" s="3" t="s">
        <v>29</v>
      </c>
      <c r="K168" s="5" t="s">
        <v>24</v>
      </c>
      <c r="L168" s="3">
        <v>5.0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346</v>
      </c>
      <c r="B169" s="4">
        <v>45855.0</v>
      </c>
      <c r="C169" s="6" t="s">
        <v>21</v>
      </c>
      <c r="D169" s="6" t="s">
        <v>51</v>
      </c>
      <c r="E169" s="3" t="s">
        <v>71</v>
      </c>
      <c r="F169" s="3" t="s">
        <v>16</v>
      </c>
      <c r="G169" s="3">
        <v>579.0</v>
      </c>
      <c r="H169" s="3"/>
      <c r="I169" s="3" t="s">
        <v>347</v>
      </c>
      <c r="J169" s="3" t="s">
        <v>36</v>
      </c>
      <c r="K169" s="5" t="s">
        <v>24</v>
      </c>
      <c r="L169" s="3">
        <v>3.0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348</v>
      </c>
      <c r="B170" s="4">
        <v>45849.0</v>
      </c>
      <c r="C170" s="3" t="s">
        <v>55</v>
      </c>
      <c r="D170" s="3" t="s">
        <v>26</v>
      </c>
      <c r="E170" s="3" t="s">
        <v>27</v>
      </c>
      <c r="F170" s="3" t="s">
        <v>33</v>
      </c>
      <c r="G170" s="3">
        <v>1571.0</v>
      </c>
      <c r="H170" s="3"/>
      <c r="I170" s="3" t="s">
        <v>271</v>
      </c>
      <c r="J170" s="3" t="s">
        <v>36</v>
      </c>
      <c r="K170" s="5" t="s">
        <v>24</v>
      </c>
      <c r="L170" s="3">
        <v>3.0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349</v>
      </c>
      <c r="B171" s="4">
        <v>45693.0</v>
      </c>
      <c r="C171" s="6" t="s">
        <v>21</v>
      </c>
      <c r="D171" s="6" t="s">
        <v>51</v>
      </c>
      <c r="E171" s="3" t="s">
        <v>93</v>
      </c>
      <c r="F171" s="3" t="s">
        <v>16</v>
      </c>
      <c r="G171" s="3">
        <v>2195.0</v>
      </c>
      <c r="H171" s="3"/>
      <c r="I171" s="3" t="s">
        <v>255</v>
      </c>
      <c r="J171" s="3" t="s">
        <v>29</v>
      </c>
      <c r="K171" s="5" t="s">
        <v>113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350</v>
      </c>
      <c r="B172" s="4">
        <v>45951.0</v>
      </c>
      <c r="C172" s="6" t="s">
        <v>21</v>
      </c>
      <c r="D172" s="3" t="s">
        <v>38</v>
      </c>
      <c r="E172" s="3" t="s">
        <v>166</v>
      </c>
      <c r="F172" s="3" t="s">
        <v>16</v>
      </c>
      <c r="G172" s="3">
        <v>2353.0</v>
      </c>
      <c r="H172" s="3" t="s">
        <v>34</v>
      </c>
      <c r="I172" s="3" t="s">
        <v>134</v>
      </c>
      <c r="J172" s="3" t="s">
        <v>18</v>
      </c>
      <c r="K172" s="5" t="s">
        <v>24</v>
      </c>
      <c r="L172" s="3">
        <v>3.0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351</v>
      </c>
      <c r="B173" s="4">
        <v>45676.0</v>
      </c>
      <c r="C173" s="3" t="s">
        <v>55</v>
      </c>
      <c r="D173" s="3" t="s">
        <v>14</v>
      </c>
      <c r="E173" s="3" t="s">
        <v>15</v>
      </c>
      <c r="F173" s="3" t="s">
        <v>16</v>
      </c>
      <c r="G173" s="3">
        <v>1314.0</v>
      </c>
      <c r="H173" s="3"/>
      <c r="I173" s="3" t="s">
        <v>352</v>
      </c>
      <c r="J173" s="3" t="s">
        <v>36</v>
      </c>
      <c r="K173" s="5" t="s">
        <v>113</v>
      </c>
      <c r="L173" s="3">
        <v>5.0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353</v>
      </c>
      <c r="B174" s="4">
        <v>45992.0</v>
      </c>
      <c r="C174" s="3" t="s">
        <v>13</v>
      </c>
      <c r="D174" s="3" t="s">
        <v>26</v>
      </c>
      <c r="E174" s="3" t="s">
        <v>96</v>
      </c>
      <c r="F174" s="3" t="s">
        <v>16</v>
      </c>
      <c r="G174" s="3">
        <v>1827.0</v>
      </c>
      <c r="H174" s="3"/>
      <c r="I174" s="3" t="s">
        <v>129</v>
      </c>
      <c r="J174" s="3" t="s">
        <v>36</v>
      </c>
      <c r="K174" s="5" t="s">
        <v>24</v>
      </c>
      <c r="L174" s="3">
        <v>3.0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354</v>
      </c>
      <c r="B175" s="4">
        <v>45700.0</v>
      </c>
      <c r="C175" s="3" t="s">
        <v>13</v>
      </c>
      <c r="D175" s="3" t="s">
        <v>14</v>
      </c>
      <c r="E175" s="3" t="s">
        <v>22</v>
      </c>
      <c r="F175" s="3" t="s">
        <v>16</v>
      </c>
      <c r="G175" s="3">
        <v>569.0</v>
      </c>
      <c r="H175" s="3"/>
      <c r="I175" s="3" t="s">
        <v>177</v>
      </c>
      <c r="J175" s="3" t="s">
        <v>18</v>
      </c>
      <c r="K175" s="5" t="s">
        <v>24</v>
      </c>
      <c r="L175" s="3">
        <v>4.0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355</v>
      </c>
      <c r="B176" s="4">
        <v>45717.0</v>
      </c>
      <c r="C176" s="3" t="s">
        <v>13</v>
      </c>
      <c r="D176" s="6" t="s">
        <v>51</v>
      </c>
      <c r="E176" s="3" t="s">
        <v>71</v>
      </c>
      <c r="F176" s="3" t="s">
        <v>16</v>
      </c>
      <c r="G176" s="3">
        <v>633.0</v>
      </c>
      <c r="H176" s="3"/>
      <c r="I176" s="3" t="s">
        <v>356</v>
      </c>
      <c r="J176" s="3" t="s">
        <v>29</v>
      </c>
      <c r="K176" s="5" t="s">
        <v>24</v>
      </c>
      <c r="L176" s="3">
        <v>3.0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357</v>
      </c>
      <c r="B177" s="4">
        <v>45901.0</v>
      </c>
      <c r="C177" s="3" t="s">
        <v>55</v>
      </c>
      <c r="D177" s="6" t="s">
        <v>51</v>
      </c>
      <c r="E177" s="3" t="s">
        <v>56</v>
      </c>
      <c r="F177" s="3" t="s">
        <v>16</v>
      </c>
      <c r="G177" s="3">
        <v>1568.0</v>
      </c>
      <c r="H177" s="3"/>
      <c r="I177" s="3" t="s">
        <v>358</v>
      </c>
      <c r="J177" s="3" t="s">
        <v>36</v>
      </c>
      <c r="K177" s="5" t="s">
        <v>24</v>
      </c>
      <c r="L177" s="3">
        <v>3.0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359</v>
      </c>
      <c r="B178" s="4">
        <v>45720.0</v>
      </c>
      <c r="C178" s="6" t="s">
        <v>21</v>
      </c>
      <c r="D178" s="3" t="s">
        <v>31</v>
      </c>
      <c r="E178" s="3" t="s">
        <v>278</v>
      </c>
      <c r="F178" s="3" t="s">
        <v>16</v>
      </c>
      <c r="G178" s="3">
        <v>2382.0</v>
      </c>
      <c r="H178" s="3" t="s">
        <v>40</v>
      </c>
      <c r="I178" s="3" t="s">
        <v>338</v>
      </c>
      <c r="J178" s="3" t="s">
        <v>18</v>
      </c>
      <c r="K178" s="5" t="s">
        <v>24</v>
      </c>
      <c r="L178" s="3">
        <v>2.0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360</v>
      </c>
      <c r="B179" s="4">
        <v>45965.0</v>
      </c>
      <c r="C179" s="3" t="s">
        <v>21</v>
      </c>
      <c r="D179" s="3" t="s">
        <v>31</v>
      </c>
      <c r="E179" s="3" t="s">
        <v>49</v>
      </c>
      <c r="F179" s="3" t="s">
        <v>33</v>
      </c>
      <c r="G179" s="3">
        <v>863.0</v>
      </c>
      <c r="H179" s="3" t="s">
        <v>106</v>
      </c>
      <c r="I179" s="3" t="s">
        <v>315</v>
      </c>
      <c r="J179" s="3" t="s">
        <v>18</v>
      </c>
      <c r="K179" s="5" t="s">
        <v>24</v>
      </c>
      <c r="L179" s="3">
        <v>1.0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361</v>
      </c>
      <c r="B180" s="4">
        <v>45922.0</v>
      </c>
      <c r="C180" s="3" t="s">
        <v>13</v>
      </c>
      <c r="D180" s="3" t="s">
        <v>26</v>
      </c>
      <c r="E180" s="3" t="s">
        <v>96</v>
      </c>
      <c r="F180" s="3" t="s">
        <v>16</v>
      </c>
      <c r="G180" s="3">
        <v>3438.0</v>
      </c>
      <c r="H180" s="3"/>
      <c r="I180" s="3" t="s">
        <v>362</v>
      </c>
      <c r="J180" s="3" t="s">
        <v>18</v>
      </c>
      <c r="K180" s="5" t="s">
        <v>24</v>
      </c>
      <c r="L180" s="3">
        <v>2.0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363</v>
      </c>
      <c r="B181" s="4">
        <v>45821.0</v>
      </c>
      <c r="C181" s="6" t="s">
        <v>21</v>
      </c>
      <c r="D181" s="3" t="s">
        <v>31</v>
      </c>
      <c r="E181" s="3" t="s">
        <v>258</v>
      </c>
      <c r="F181" s="3" t="s">
        <v>16</v>
      </c>
      <c r="G181" s="3">
        <v>478.0</v>
      </c>
      <c r="H181" s="3" t="s">
        <v>40</v>
      </c>
      <c r="I181" s="3" t="s">
        <v>241</v>
      </c>
      <c r="J181" s="3" t="s">
        <v>36</v>
      </c>
      <c r="K181" s="5" t="s">
        <v>24</v>
      </c>
      <c r="L181" s="3">
        <v>2.0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364</v>
      </c>
      <c r="B182" s="4">
        <v>45889.0</v>
      </c>
      <c r="C182" s="6" t="s">
        <v>21</v>
      </c>
      <c r="D182" s="3" t="s">
        <v>59</v>
      </c>
      <c r="E182" s="3" t="s">
        <v>126</v>
      </c>
      <c r="F182" s="3" t="s">
        <v>33</v>
      </c>
      <c r="G182" s="3">
        <v>1258.0</v>
      </c>
      <c r="H182" s="3"/>
      <c r="I182" s="3" t="s">
        <v>333</v>
      </c>
      <c r="J182" s="3" t="s">
        <v>18</v>
      </c>
      <c r="K182" s="5" t="s">
        <v>24</v>
      </c>
      <c r="L182" s="3">
        <v>4.0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365</v>
      </c>
      <c r="B183" s="4">
        <v>45682.0</v>
      </c>
      <c r="C183" s="3" t="s">
        <v>13</v>
      </c>
      <c r="D183" s="3" t="s">
        <v>31</v>
      </c>
      <c r="E183" s="3" t="s">
        <v>49</v>
      </c>
      <c r="F183" s="3" t="s">
        <v>33</v>
      </c>
      <c r="G183" s="3">
        <v>3487.0</v>
      </c>
      <c r="H183" s="3" t="s">
        <v>34</v>
      </c>
      <c r="I183" s="3" t="s">
        <v>156</v>
      </c>
      <c r="J183" s="3" t="s">
        <v>29</v>
      </c>
      <c r="K183" s="5" t="s">
        <v>24</v>
      </c>
      <c r="L183" s="3">
        <v>2.0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366</v>
      </c>
      <c r="B184" s="4">
        <v>45807.0</v>
      </c>
      <c r="C184" s="3" t="s">
        <v>55</v>
      </c>
      <c r="D184" s="3" t="s">
        <v>31</v>
      </c>
      <c r="E184" s="3" t="s">
        <v>278</v>
      </c>
      <c r="F184" s="3" t="s">
        <v>16</v>
      </c>
      <c r="G184" s="3">
        <v>2926.0</v>
      </c>
      <c r="H184" s="3" t="s">
        <v>34</v>
      </c>
      <c r="I184" s="3" t="s">
        <v>251</v>
      </c>
      <c r="J184" s="3" t="s">
        <v>36</v>
      </c>
      <c r="K184" s="5" t="s">
        <v>24</v>
      </c>
      <c r="L184" s="3">
        <v>1.0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367</v>
      </c>
      <c r="B185" s="4">
        <v>45806.0</v>
      </c>
      <c r="C185" s="3" t="s">
        <v>13</v>
      </c>
      <c r="D185" s="3" t="s">
        <v>14</v>
      </c>
      <c r="E185" s="3" t="s">
        <v>22</v>
      </c>
      <c r="F185" s="3" t="s">
        <v>16</v>
      </c>
      <c r="G185" s="3">
        <v>643.0</v>
      </c>
      <c r="H185" s="3"/>
      <c r="I185" s="3" t="s">
        <v>35</v>
      </c>
      <c r="J185" s="3" t="s">
        <v>18</v>
      </c>
      <c r="K185" s="5" t="s">
        <v>24</v>
      </c>
      <c r="L185" s="3">
        <v>5.0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368</v>
      </c>
      <c r="B186" s="4">
        <v>45889.0</v>
      </c>
      <c r="C186" s="6" t="s">
        <v>21</v>
      </c>
      <c r="D186" s="3" t="s">
        <v>31</v>
      </c>
      <c r="E186" s="3" t="s">
        <v>32</v>
      </c>
      <c r="F186" s="3" t="s">
        <v>16</v>
      </c>
      <c r="G186" s="3">
        <v>1731.0</v>
      </c>
      <c r="H186" s="3" t="s">
        <v>106</v>
      </c>
      <c r="I186" s="3" t="s">
        <v>304</v>
      </c>
      <c r="J186" s="3" t="s">
        <v>36</v>
      </c>
      <c r="K186" s="5" t="s">
        <v>24</v>
      </c>
      <c r="L186" s="3">
        <v>5.0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369</v>
      </c>
      <c r="B187" s="4">
        <v>45839.0</v>
      </c>
      <c r="C187" s="3" t="s">
        <v>55</v>
      </c>
      <c r="D187" s="6" t="s">
        <v>51</v>
      </c>
      <c r="E187" s="3" t="s">
        <v>79</v>
      </c>
      <c r="F187" s="3" t="s">
        <v>33</v>
      </c>
      <c r="G187" s="3">
        <v>1835.0</v>
      </c>
      <c r="H187" s="3"/>
      <c r="I187" s="3" t="s">
        <v>17</v>
      </c>
      <c r="J187" s="3" t="s">
        <v>18</v>
      </c>
      <c r="K187" s="5" t="s">
        <v>24</v>
      </c>
      <c r="L187" s="3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370</v>
      </c>
      <c r="B188" s="4">
        <v>45863.0</v>
      </c>
      <c r="C188" s="3" t="s">
        <v>21</v>
      </c>
      <c r="D188" s="3" t="s">
        <v>14</v>
      </c>
      <c r="E188" s="3" t="s">
        <v>22</v>
      </c>
      <c r="F188" s="3" t="s">
        <v>33</v>
      </c>
      <c r="G188" s="3">
        <v>863.0</v>
      </c>
      <c r="H188" s="3"/>
      <c r="I188" s="3" t="s">
        <v>371</v>
      </c>
      <c r="J188" s="3" t="s">
        <v>36</v>
      </c>
      <c r="K188" s="5" t="s">
        <v>113</v>
      </c>
      <c r="L188" s="3">
        <v>4.0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372</v>
      </c>
      <c r="B189" s="4">
        <v>45755.0</v>
      </c>
      <c r="C189" s="6" t="s">
        <v>21</v>
      </c>
      <c r="D189" s="3" t="s">
        <v>14</v>
      </c>
      <c r="E189" s="3" t="s">
        <v>15</v>
      </c>
      <c r="F189" s="3" t="s">
        <v>33</v>
      </c>
      <c r="G189" s="3">
        <v>2820.0</v>
      </c>
      <c r="H189" s="3"/>
      <c r="I189" s="3" t="s">
        <v>373</v>
      </c>
      <c r="J189" s="3" t="s">
        <v>18</v>
      </c>
      <c r="K189" s="5" t="s">
        <v>24</v>
      </c>
      <c r="L189" s="3">
        <v>2.0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374</v>
      </c>
      <c r="B190" s="4">
        <v>45872.0</v>
      </c>
      <c r="C190" s="3" t="s">
        <v>13</v>
      </c>
      <c r="D190" s="3" t="s">
        <v>31</v>
      </c>
      <c r="E190" s="3" t="s">
        <v>278</v>
      </c>
      <c r="F190" s="3" t="s">
        <v>33</v>
      </c>
      <c r="G190" s="3">
        <v>1273.0</v>
      </c>
      <c r="H190" s="3" t="s">
        <v>106</v>
      </c>
      <c r="I190" s="3" t="s">
        <v>232</v>
      </c>
      <c r="J190" s="3" t="s">
        <v>18</v>
      </c>
      <c r="K190" s="5" t="s">
        <v>24</v>
      </c>
      <c r="L190" s="3">
        <v>4.0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375</v>
      </c>
      <c r="B191" s="4">
        <v>45992.0</v>
      </c>
      <c r="C191" s="3" t="s">
        <v>55</v>
      </c>
      <c r="D191" s="3" t="s">
        <v>14</v>
      </c>
      <c r="E191" s="3" t="s">
        <v>22</v>
      </c>
      <c r="F191" s="3" t="s">
        <v>33</v>
      </c>
      <c r="G191" s="3">
        <v>754.0</v>
      </c>
      <c r="H191" s="3"/>
      <c r="I191" s="3" t="s">
        <v>376</v>
      </c>
      <c r="J191" s="3" t="s">
        <v>29</v>
      </c>
      <c r="K191" s="5" t="s">
        <v>24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377</v>
      </c>
      <c r="B192" s="4">
        <v>45662.0</v>
      </c>
      <c r="C192" s="3" t="s">
        <v>21</v>
      </c>
      <c r="D192" s="3" t="s">
        <v>26</v>
      </c>
      <c r="E192" s="3" t="s">
        <v>96</v>
      </c>
      <c r="F192" s="3" t="s">
        <v>16</v>
      </c>
      <c r="G192" s="3">
        <v>1493.0</v>
      </c>
      <c r="H192" s="3"/>
      <c r="I192" s="3" t="s">
        <v>184</v>
      </c>
      <c r="J192" s="3" t="s">
        <v>18</v>
      </c>
      <c r="K192" s="5" t="s">
        <v>24</v>
      </c>
      <c r="L192" s="3">
        <v>2.0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378</v>
      </c>
      <c r="B193" s="4">
        <v>45922.0</v>
      </c>
      <c r="C193" s="3" t="s">
        <v>55</v>
      </c>
      <c r="D193" s="3" t="s">
        <v>26</v>
      </c>
      <c r="E193" s="3" t="s">
        <v>68</v>
      </c>
      <c r="F193" s="3" t="s">
        <v>16</v>
      </c>
      <c r="G193" s="3">
        <v>2444.0</v>
      </c>
      <c r="H193" s="3"/>
      <c r="I193" s="3" t="s">
        <v>338</v>
      </c>
      <c r="J193" s="3" t="s">
        <v>18</v>
      </c>
      <c r="K193" s="5" t="s">
        <v>113</v>
      </c>
      <c r="L193" s="3">
        <v>5.0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379</v>
      </c>
      <c r="B194" s="4">
        <v>45937.0</v>
      </c>
      <c r="C194" s="6" t="s">
        <v>21</v>
      </c>
      <c r="D194" s="3" t="s">
        <v>26</v>
      </c>
      <c r="E194" s="3" t="s">
        <v>96</v>
      </c>
      <c r="F194" s="3" t="s">
        <v>16</v>
      </c>
      <c r="G194" s="3">
        <v>2225.0</v>
      </c>
      <c r="H194" s="3"/>
      <c r="I194" s="3" t="s">
        <v>164</v>
      </c>
      <c r="J194" s="3" t="s">
        <v>29</v>
      </c>
      <c r="K194" s="5" t="s">
        <v>24</v>
      </c>
      <c r="L194" s="3">
        <v>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380</v>
      </c>
      <c r="B195" s="4">
        <v>45702.0</v>
      </c>
      <c r="C195" s="3" t="s">
        <v>55</v>
      </c>
      <c r="D195" s="6" t="s">
        <v>51</v>
      </c>
      <c r="E195" s="3" t="s">
        <v>93</v>
      </c>
      <c r="F195" s="3" t="s">
        <v>33</v>
      </c>
      <c r="G195" s="3">
        <v>1712.0</v>
      </c>
      <c r="H195" s="3"/>
      <c r="I195" s="3" t="s">
        <v>208</v>
      </c>
      <c r="J195" s="3" t="s">
        <v>29</v>
      </c>
      <c r="K195" s="5" t="s">
        <v>24</v>
      </c>
      <c r="L195" s="3">
        <v>1.0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381</v>
      </c>
      <c r="B196" s="4">
        <v>45922.0</v>
      </c>
      <c r="C196" s="3" t="s">
        <v>21</v>
      </c>
      <c r="D196" s="3" t="s">
        <v>26</v>
      </c>
      <c r="E196" s="3" t="s">
        <v>111</v>
      </c>
      <c r="F196" s="3" t="s">
        <v>33</v>
      </c>
      <c r="G196" s="3">
        <v>481.0</v>
      </c>
      <c r="H196" s="3"/>
      <c r="I196" s="3" t="s">
        <v>206</v>
      </c>
      <c r="J196" s="3" t="s">
        <v>29</v>
      </c>
      <c r="K196" s="5" t="s">
        <v>24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382</v>
      </c>
      <c r="B197" s="4">
        <v>46001.0</v>
      </c>
      <c r="C197" s="3" t="s">
        <v>21</v>
      </c>
      <c r="D197" s="3" t="s">
        <v>31</v>
      </c>
      <c r="E197" s="3" t="s">
        <v>32</v>
      </c>
      <c r="F197" s="3" t="s">
        <v>33</v>
      </c>
      <c r="G197" s="3">
        <v>852.0</v>
      </c>
      <c r="H197" s="3" t="s">
        <v>40</v>
      </c>
      <c r="I197" s="3" t="s">
        <v>383</v>
      </c>
      <c r="J197" s="3" t="s">
        <v>29</v>
      </c>
      <c r="K197" s="5" t="s">
        <v>19</v>
      </c>
      <c r="L197" s="3">
        <v>4.0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384</v>
      </c>
      <c r="B198" s="4">
        <v>45866.0</v>
      </c>
      <c r="C198" s="3" t="s">
        <v>21</v>
      </c>
      <c r="D198" s="3" t="s">
        <v>38</v>
      </c>
      <c r="E198" s="3" t="s">
        <v>43</v>
      </c>
      <c r="F198" s="3" t="s">
        <v>16</v>
      </c>
      <c r="G198" s="3">
        <v>471.0</v>
      </c>
      <c r="H198" s="3" t="s">
        <v>106</v>
      </c>
      <c r="I198" s="3" t="s">
        <v>243</v>
      </c>
      <c r="J198" s="3" t="s">
        <v>36</v>
      </c>
      <c r="K198" s="5" t="s">
        <v>24</v>
      </c>
      <c r="L198" s="3">
        <v>5.0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385</v>
      </c>
      <c r="B199" s="4">
        <v>45949.0</v>
      </c>
      <c r="C199" s="3" t="s">
        <v>21</v>
      </c>
      <c r="D199" s="3" t="s">
        <v>59</v>
      </c>
      <c r="E199" s="3" t="s">
        <v>99</v>
      </c>
      <c r="F199" s="3" t="s">
        <v>16</v>
      </c>
      <c r="G199" s="3">
        <v>1471.0</v>
      </c>
      <c r="H199" s="3"/>
      <c r="I199" s="3" t="s">
        <v>386</v>
      </c>
      <c r="J199" s="3" t="s">
        <v>18</v>
      </c>
      <c r="K199" s="5" t="s">
        <v>19</v>
      </c>
      <c r="L199" s="3">
        <v>3.0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387</v>
      </c>
      <c r="B200" s="4">
        <v>45761.0</v>
      </c>
      <c r="C200" s="6" t="s">
        <v>21</v>
      </c>
      <c r="D200" s="6" t="s">
        <v>51</v>
      </c>
      <c r="E200" s="3" t="s">
        <v>93</v>
      </c>
      <c r="F200" s="3" t="s">
        <v>33</v>
      </c>
      <c r="G200" s="3">
        <v>1938.0</v>
      </c>
      <c r="H200" s="3"/>
      <c r="I200" s="3" t="s">
        <v>172</v>
      </c>
      <c r="J200" s="3" t="s">
        <v>36</v>
      </c>
      <c r="K200" s="5" t="s">
        <v>19</v>
      </c>
      <c r="L200" s="3">
        <v>4.0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388</v>
      </c>
      <c r="B201" s="4">
        <v>45956.0</v>
      </c>
      <c r="C201" s="6" t="s">
        <v>21</v>
      </c>
      <c r="D201" s="6" t="s">
        <v>51</v>
      </c>
      <c r="E201" s="3" t="s">
        <v>79</v>
      </c>
      <c r="F201" s="3" t="s">
        <v>33</v>
      </c>
      <c r="G201" s="3">
        <v>1804.0</v>
      </c>
      <c r="H201" s="3"/>
      <c r="I201" s="3" t="s">
        <v>389</v>
      </c>
      <c r="J201" s="3" t="s">
        <v>36</v>
      </c>
      <c r="K201" s="5" t="s">
        <v>19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390</v>
      </c>
      <c r="B202" s="4">
        <v>45906.0</v>
      </c>
      <c r="C202" s="3" t="s">
        <v>21</v>
      </c>
      <c r="D202" s="3" t="s">
        <v>59</v>
      </c>
      <c r="E202" s="3" t="s">
        <v>88</v>
      </c>
      <c r="F202" s="3" t="s">
        <v>33</v>
      </c>
      <c r="G202" s="3">
        <v>2534.0</v>
      </c>
      <c r="H202" s="3"/>
      <c r="I202" s="3" t="s">
        <v>112</v>
      </c>
      <c r="J202" s="3" t="s">
        <v>36</v>
      </c>
      <c r="K202" s="5" t="s">
        <v>24</v>
      </c>
      <c r="L202" s="3">
        <v>3.0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391</v>
      </c>
      <c r="B203" s="4">
        <v>45790.0</v>
      </c>
      <c r="C203" s="6" t="s">
        <v>21</v>
      </c>
      <c r="D203" s="3" t="s">
        <v>14</v>
      </c>
      <c r="E203" s="3" t="s">
        <v>74</v>
      </c>
      <c r="F203" s="3" t="s">
        <v>33</v>
      </c>
      <c r="G203" s="3">
        <v>2768.0</v>
      </c>
      <c r="H203" s="3"/>
      <c r="I203" s="3" t="s">
        <v>392</v>
      </c>
      <c r="J203" s="3" t="s">
        <v>36</v>
      </c>
      <c r="K203" s="5" t="s">
        <v>24</v>
      </c>
      <c r="L203" s="3">
        <v>4.0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393</v>
      </c>
      <c r="B204" s="4">
        <v>45701.0</v>
      </c>
      <c r="C204" s="3" t="s">
        <v>13</v>
      </c>
      <c r="D204" s="6" t="s">
        <v>51</v>
      </c>
      <c r="E204" s="3" t="s">
        <v>56</v>
      </c>
      <c r="F204" s="3" t="s">
        <v>16</v>
      </c>
      <c r="G204" s="3">
        <v>2818.0</v>
      </c>
      <c r="H204" s="3"/>
      <c r="I204" s="3" t="s">
        <v>394</v>
      </c>
      <c r="J204" s="3" t="s">
        <v>36</v>
      </c>
      <c r="K204" s="5" t="s">
        <v>24</v>
      </c>
      <c r="L204" s="3">
        <v>1.0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395</v>
      </c>
      <c r="B205" s="4">
        <v>45771.0</v>
      </c>
      <c r="C205" s="3" t="s">
        <v>21</v>
      </c>
      <c r="D205" s="3" t="s">
        <v>38</v>
      </c>
      <c r="E205" s="3" t="s">
        <v>396</v>
      </c>
      <c r="F205" s="3" t="s">
        <v>33</v>
      </c>
      <c r="G205" s="3">
        <v>427.0</v>
      </c>
      <c r="H205" s="3" t="s">
        <v>40</v>
      </c>
      <c r="I205" s="3" t="s">
        <v>263</v>
      </c>
      <c r="J205" s="3" t="s">
        <v>29</v>
      </c>
      <c r="K205" s="5" t="s">
        <v>24</v>
      </c>
      <c r="L205" s="3">
        <v>4.0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397</v>
      </c>
      <c r="B206" s="4">
        <v>45826.0</v>
      </c>
      <c r="C206" s="3" t="s">
        <v>13</v>
      </c>
      <c r="D206" s="3" t="s">
        <v>38</v>
      </c>
      <c r="E206" s="3" t="s">
        <v>108</v>
      </c>
      <c r="F206" s="3" t="s">
        <v>16</v>
      </c>
      <c r="G206" s="3">
        <v>1783.0</v>
      </c>
      <c r="H206" s="3" t="s">
        <v>106</v>
      </c>
      <c r="I206" s="3" t="s">
        <v>398</v>
      </c>
      <c r="J206" s="3" t="s">
        <v>29</v>
      </c>
      <c r="K206" s="5" t="s">
        <v>24</v>
      </c>
      <c r="L206" s="3">
        <v>2.0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399</v>
      </c>
      <c r="B207" s="4">
        <v>45719.0</v>
      </c>
      <c r="C207" s="3" t="s">
        <v>13</v>
      </c>
      <c r="D207" s="3" t="s">
        <v>14</v>
      </c>
      <c r="E207" s="3" t="s">
        <v>74</v>
      </c>
      <c r="F207" s="3" t="s">
        <v>33</v>
      </c>
      <c r="G207" s="3">
        <v>2118.0</v>
      </c>
      <c r="H207" s="3"/>
      <c r="I207" s="3" t="s">
        <v>35</v>
      </c>
      <c r="J207" s="3" t="s">
        <v>18</v>
      </c>
      <c r="K207" s="5" t="s">
        <v>24</v>
      </c>
      <c r="L207" s="3">
        <v>5.0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400</v>
      </c>
      <c r="B208" s="4">
        <v>45834.0</v>
      </c>
      <c r="C208" s="3" t="s">
        <v>13</v>
      </c>
      <c r="D208" s="6" t="s">
        <v>51</v>
      </c>
      <c r="E208" s="3" t="s">
        <v>56</v>
      </c>
      <c r="F208" s="3" t="s">
        <v>33</v>
      </c>
      <c r="G208" s="3">
        <v>1322.0</v>
      </c>
      <c r="H208" s="3"/>
      <c r="I208" s="3" t="s">
        <v>229</v>
      </c>
      <c r="J208" s="3" t="s">
        <v>18</v>
      </c>
      <c r="K208" s="5" t="s">
        <v>19</v>
      </c>
      <c r="L208" s="3">
        <v>4.0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401</v>
      </c>
      <c r="B209" s="4">
        <v>45659.0</v>
      </c>
      <c r="C209" s="3" t="s">
        <v>13</v>
      </c>
      <c r="D209" s="3" t="s">
        <v>26</v>
      </c>
      <c r="E209" s="3" t="s">
        <v>68</v>
      </c>
      <c r="F209" s="3" t="s">
        <v>16</v>
      </c>
      <c r="G209" s="3">
        <v>3474.0</v>
      </c>
      <c r="H209" s="3"/>
      <c r="I209" s="3" t="s">
        <v>148</v>
      </c>
      <c r="J209" s="3" t="s">
        <v>29</v>
      </c>
      <c r="K209" s="5" t="s">
        <v>24</v>
      </c>
      <c r="L209" s="3">
        <v>5.0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402</v>
      </c>
      <c r="B210" s="4">
        <v>45938.0</v>
      </c>
      <c r="C210" s="3" t="s">
        <v>55</v>
      </c>
      <c r="D210" s="6" t="s">
        <v>51</v>
      </c>
      <c r="E210" s="3" t="s">
        <v>56</v>
      </c>
      <c r="F210" s="3" t="s">
        <v>16</v>
      </c>
      <c r="G210" s="3">
        <v>855.0</v>
      </c>
      <c r="H210" s="3"/>
      <c r="I210" s="3" t="s">
        <v>403</v>
      </c>
      <c r="J210" s="3" t="s">
        <v>36</v>
      </c>
      <c r="K210" s="5" t="s">
        <v>24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404</v>
      </c>
      <c r="B211" s="4">
        <v>45998.0</v>
      </c>
      <c r="C211" s="3" t="s">
        <v>13</v>
      </c>
      <c r="D211" s="3" t="s">
        <v>59</v>
      </c>
      <c r="E211" s="3" t="s">
        <v>88</v>
      </c>
      <c r="F211" s="3" t="s">
        <v>33</v>
      </c>
      <c r="G211" s="3">
        <v>3206.0</v>
      </c>
      <c r="H211" s="3"/>
      <c r="I211" s="3" t="s">
        <v>383</v>
      </c>
      <c r="J211" s="3" t="s">
        <v>29</v>
      </c>
      <c r="K211" s="5" t="s">
        <v>24</v>
      </c>
      <c r="L211" s="3">
        <v>3.0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405</v>
      </c>
      <c r="B212" s="4">
        <v>45937.0</v>
      </c>
      <c r="C212" s="3" t="s">
        <v>21</v>
      </c>
      <c r="D212" s="3" t="s">
        <v>31</v>
      </c>
      <c r="E212" s="3" t="s">
        <v>258</v>
      </c>
      <c r="F212" s="3" t="s">
        <v>33</v>
      </c>
      <c r="G212" s="3">
        <v>797.0</v>
      </c>
      <c r="H212" s="3" t="s">
        <v>40</v>
      </c>
      <c r="I212" s="3" t="s">
        <v>282</v>
      </c>
      <c r="J212" s="3" t="s">
        <v>18</v>
      </c>
      <c r="K212" s="5" t="s">
        <v>24</v>
      </c>
      <c r="L212" s="3">
        <v>4.0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406</v>
      </c>
      <c r="B213" s="4">
        <v>45760.0</v>
      </c>
      <c r="C213" s="3" t="s">
        <v>21</v>
      </c>
      <c r="D213" s="3" t="s">
        <v>38</v>
      </c>
      <c r="E213" s="3" t="s">
        <v>39</v>
      </c>
      <c r="F213" s="3" t="s">
        <v>33</v>
      </c>
      <c r="G213" s="3">
        <v>2806.0</v>
      </c>
      <c r="H213" s="3" t="s">
        <v>34</v>
      </c>
      <c r="I213" s="3" t="s">
        <v>407</v>
      </c>
      <c r="J213" s="3" t="s">
        <v>18</v>
      </c>
      <c r="K213" s="5" t="s">
        <v>24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408</v>
      </c>
      <c r="B214" s="4">
        <v>45852.0</v>
      </c>
      <c r="C214" s="6" t="s">
        <v>21</v>
      </c>
      <c r="D214" s="3" t="s">
        <v>14</v>
      </c>
      <c r="E214" s="3" t="s">
        <v>74</v>
      </c>
      <c r="F214" s="3" t="s">
        <v>33</v>
      </c>
      <c r="G214" s="3">
        <v>2654.0</v>
      </c>
      <c r="H214" s="3"/>
      <c r="I214" s="3" t="s">
        <v>403</v>
      </c>
      <c r="J214" s="3" t="s">
        <v>18</v>
      </c>
      <c r="K214" s="5" t="s">
        <v>113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409</v>
      </c>
      <c r="B215" s="4">
        <v>45953.0</v>
      </c>
      <c r="C215" s="3" t="s">
        <v>13</v>
      </c>
      <c r="D215" s="3" t="s">
        <v>38</v>
      </c>
      <c r="E215" s="3" t="s">
        <v>166</v>
      </c>
      <c r="F215" s="3" t="s">
        <v>33</v>
      </c>
      <c r="G215" s="3">
        <v>825.0</v>
      </c>
      <c r="H215" s="3" t="s">
        <v>40</v>
      </c>
      <c r="I215" s="3" t="s">
        <v>138</v>
      </c>
      <c r="J215" s="3" t="s">
        <v>29</v>
      </c>
      <c r="K215" s="5" t="s">
        <v>24</v>
      </c>
      <c r="L215" s="3">
        <v>2.0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410</v>
      </c>
      <c r="B216" s="4">
        <v>45727.0</v>
      </c>
      <c r="C216" s="3" t="s">
        <v>21</v>
      </c>
      <c r="D216" s="3" t="s">
        <v>31</v>
      </c>
      <c r="E216" s="3" t="s">
        <v>32</v>
      </c>
      <c r="F216" s="3" t="s">
        <v>16</v>
      </c>
      <c r="G216" s="3">
        <v>1545.0</v>
      </c>
      <c r="H216" s="3" t="s">
        <v>106</v>
      </c>
      <c r="I216" s="3" t="s">
        <v>83</v>
      </c>
      <c r="J216" s="3" t="s">
        <v>18</v>
      </c>
      <c r="K216" s="5" t="s">
        <v>24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411</v>
      </c>
      <c r="B217" s="4">
        <v>45855.0</v>
      </c>
      <c r="C217" s="3" t="s">
        <v>13</v>
      </c>
      <c r="D217" s="3" t="s">
        <v>31</v>
      </c>
      <c r="E217" s="3" t="s">
        <v>49</v>
      </c>
      <c r="F217" s="3" t="s">
        <v>33</v>
      </c>
      <c r="G217" s="3">
        <v>1104.0</v>
      </c>
      <c r="H217" s="3" t="s">
        <v>106</v>
      </c>
      <c r="I217" s="3" t="s">
        <v>47</v>
      </c>
      <c r="J217" s="3" t="s">
        <v>29</v>
      </c>
      <c r="K217" s="5" t="s">
        <v>24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412</v>
      </c>
      <c r="B218" s="4">
        <v>46012.0</v>
      </c>
      <c r="C218" s="3" t="s">
        <v>21</v>
      </c>
      <c r="D218" s="6" t="s">
        <v>51</v>
      </c>
      <c r="E218" s="3" t="s">
        <v>52</v>
      </c>
      <c r="F218" s="3" t="s">
        <v>16</v>
      </c>
      <c r="G218" s="3">
        <v>2724.0</v>
      </c>
      <c r="H218" s="3"/>
      <c r="I218" s="3" t="s">
        <v>255</v>
      </c>
      <c r="J218" s="3" t="s">
        <v>18</v>
      </c>
      <c r="K218" s="5" t="s">
        <v>24</v>
      </c>
      <c r="L218" s="3">
        <v>5.0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413</v>
      </c>
      <c r="B219" s="4">
        <v>45699.0</v>
      </c>
      <c r="C219" s="3" t="s">
        <v>55</v>
      </c>
      <c r="D219" s="3" t="s">
        <v>14</v>
      </c>
      <c r="E219" s="3" t="s">
        <v>22</v>
      </c>
      <c r="F219" s="3" t="s">
        <v>33</v>
      </c>
      <c r="G219" s="3">
        <v>416.0</v>
      </c>
      <c r="H219" s="3"/>
      <c r="I219" s="3" t="s">
        <v>80</v>
      </c>
      <c r="J219" s="3" t="s">
        <v>18</v>
      </c>
      <c r="K219" s="5" t="s">
        <v>113</v>
      </c>
      <c r="L219" s="3">
        <v>5.0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414</v>
      </c>
      <c r="B220" s="4">
        <v>45996.0</v>
      </c>
      <c r="C220" s="3" t="s">
        <v>55</v>
      </c>
      <c r="D220" s="6" t="s">
        <v>51</v>
      </c>
      <c r="E220" s="3" t="s">
        <v>79</v>
      </c>
      <c r="F220" s="3" t="s">
        <v>33</v>
      </c>
      <c r="G220" s="3">
        <v>2339.0</v>
      </c>
      <c r="H220" s="3"/>
      <c r="I220" s="3" t="s">
        <v>415</v>
      </c>
      <c r="J220" s="3" t="s">
        <v>29</v>
      </c>
      <c r="K220" s="5" t="s">
        <v>24</v>
      </c>
      <c r="L220" s="3">
        <v>3.0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416</v>
      </c>
      <c r="B221" s="4">
        <v>45900.0</v>
      </c>
      <c r="C221" s="3" t="s">
        <v>13</v>
      </c>
      <c r="D221" s="3" t="s">
        <v>59</v>
      </c>
      <c r="E221" s="3" t="s">
        <v>85</v>
      </c>
      <c r="F221" s="3" t="s">
        <v>33</v>
      </c>
      <c r="G221" s="3">
        <v>2157.0</v>
      </c>
      <c r="H221" s="3"/>
      <c r="I221" s="3" t="s">
        <v>403</v>
      </c>
      <c r="J221" s="3" t="s">
        <v>29</v>
      </c>
      <c r="K221" s="5" t="s">
        <v>24</v>
      </c>
      <c r="L221" s="3">
        <v>4.0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417</v>
      </c>
      <c r="B222" s="4">
        <v>45773.0</v>
      </c>
      <c r="C222" s="3" t="s">
        <v>21</v>
      </c>
      <c r="D222" s="3" t="s">
        <v>59</v>
      </c>
      <c r="E222" s="3" t="s">
        <v>60</v>
      </c>
      <c r="F222" s="3" t="s">
        <v>33</v>
      </c>
      <c r="G222" s="3">
        <v>1693.0</v>
      </c>
      <c r="H222" s="3"/>
      <c r="I222" s="3" t="s">
        <v>150</v>
      </c>
      <c r="J222" s="3" t="s">
        <v>18</v>
      </c>
      <c r="K222" s="5" t="s">
        <v>24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 t="s">
        <v>418</v>
      </c>
      <c r="B223" s="4">
        <v>45984.0</v>
      </c>
      <c r="C223" s="3" t="s">
        <v>21</v>
      </c>
      <c r="D223" s="6" t="s">
        <v>51</v>
      </c>
      <c r="E223" s="3" t="s">
        <v>71</v>
      </c>
      <c r="F223" s="3" t="s">
        <v>33</v>
      </c>
      <c r="G223" s="3">
        <v>3415.0</v>
      </c>
      <c r="H223" s="3"/>
      <c r="I223" s="3" t="s">
        <v>296</v>
      </c>
      <c r="J223" s="3" t="s">
        <v>29</v>
      </c>
      <c r="K223" s="5" t="s">
        <v>24</v>
      </c>
      <c r="L223" s="3">
        <v>3.0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 t="s">
        <v>419</v>
      </c>
      <c r="B224" s="4">
        <v>45906.0</v>
      </c>
      <c r="C224" s="6" t="s">
        <v>21</v>
      </c>
      <c r="D224" s="3" t="s">
        <v>31</v>
      </c>
      <c r="E224" s="3" t="s">
        <v>32</v>
      </c>
      <c r="F224" s="3" t="s">
        <v>16</v>
      </c>
      <c r="G224" s="3">
        <v>1315.0</v>
      </c>
      <c r="H224" s="3" t="s">
        <v>34</v>
      </c>
      <c r="I224" s="3" t="s">
        <v>263</v>
      </c>
      <c r="J224" s="3" t="s">
        <v>18</v>
      </c>
      <c r="K224" s="5" t="s">
        <v>24</v>
      </c>
      <c r="L224" s="3">
        <v>4.0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 t="s">
        <v>420</v>
      </c>
      <c r="B225" s="4">
        <v>45855.0</v>
      </c>
      <c r="C225" s="3" t="s">
        <v>21</v>
      </c>
      <c r="D225" s="3" t="s">
        <v>26</v>
      </c>
      <c r="E225" s="3" t="s">
        <v>68</v>
      </c>
      <c r="F225" s="3" t="s">
        <v>16</v>
      </c>
      <c r="G225" s="3">
        <v>1641.0</v>
      </c>
      <c r="H225" s="3"/>
      <c r="I225" s="3" t="s">
        <v>179</v>
      </c>
      <c r="J225" s="3" t="s">
        <v>29</v>
      </c>
      <c r="K225" s="5" t="s">
        <v>24</v>
      </c>
      <c r="L225" s="3">
        <v>2.0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 t="s">
        <v>421</v>
      </c>
      <c r="B226" s="4">
        <v>45894.0</v>
      </c>
      <c r="C226" s="6" t="s">
        <v>21</v>
      </c>
      <c r="D226" s="3" t="s">
        <v>59</v>
      </c>
      <c r="E226" s="3" t="s">
        <v>126</v>
      </c>
      <c r="F226" s="3" t="s">
        <v>33</v>
      </c>
      <c r="G226" s="3">
        <v>1563.0</v>
      </c>
      <c r="H226" s="3"/>
      <c r="I226" s="3" t="s">
        <v>376</v>
      </c>
      <c r="J226" s="3" t="s">
        <v>18</v>
      </c>
      <c r="K226" s="5" t="s">
        <v>24</v>
      </c>
      <c r="L226" s="3">
        <v>4.0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 t="s">
        <v>422</v>
      </c>
      <c r="B227" s="4">
        <v>45735.0</v>
      </c>
      <c r="C227" s="3" t="s">
        <v>21</v>
      </c>
      <c r="D227" s="3" t="s">
        <v>26</v>
      </c>
      <c r="E227" s="3" t="s">
        <v>68</v>
      </c>
      <c r="F227" s="3" t="s">
        <v>16</v>
      </c>
      <c r="G227" s="3">
        <v>2689.0</v>
      </c>
      <c r="H227" s="3"/>
      <c r="I227" s="3" t="s">
        <v>206</v>
      </c>
      <c r="J227" s="3" t="s">
        <v>18</v>
      </c>
      <c r="K227" s="5" t="s">
        <v>24</v>
      </c>
      <c r="L227" s="3">
        <v>4.0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 t="s">
        <v>423</v>
      </c>
      <c r="B228" s="4">
        <v>45717.0</v>
      </c>
      <c r="C228" s="3" t="s">
        <v>13</v>
      </c>
      <c r="D228" s="3" t="s">
        <v>26</v>
      </c>
      <c r="E228" s="3" t="s">
        <v>111</v>
      </c>
      <c r="F228" s="3" t="s">
        <v>33</v>
      </c>
      <c r="G228" s="3">
        <v>2498.0</v>
      </c>
      <c r="H228" s="3"/>
      <c r="I228" s="3" t="s">
        <v>424</v>
      </c>
      <c r="J228" s="3" t="s">
        <v>18</v>
      </c>
      <c r="K228" s="5" t="s">
        <v>24</v>
      </c>
      <c r="L228" s="3">
        <v>3.0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 t="s">
        <v>425</v>
      </c>
      <c r="B229" s="4">
        <v>45803.0</v>
      </c>
      <c r="C229" s="3" t="s">
        <v>13</v>
      </c>
      <c r="D229" s="3" t="s">
        <v>14</v>
      </c>
      <c r="E229" s="3" t="s">
        <v>74</v>
      </c>
      <c r="F229" s="3" t="s">
        <v>33</v>
      </c>
      <c r="G229" s="3">
        <v>485.0</v>
      </c>
      <c r="H229" s="3"/>
      <c r="I229" s="3" t="s">
        <v>426</v>
      </c>
      <c r="J229" s="3" t="s">
        <v>18</v>
      </c>
      <c r="K229" s="5" t="s">
        <v>24</v>
      </c>
      <c r="L229" s="3">
        <v>2.0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 t="s">
        <v>427</v>
      </c>
      <c r="B230" s="4">
        <v>45954.0</v>
      </c>
      <c r="C230" s="3" t="s">
        <v>55</v>
      </c>
      <c r="D230" s="6" t="s">
        <v>51</v>
      </c>
      <c r="E230" s="3" t="s">
        <v>52</v>
      </c>
      <c r="F230" s="3" t="s">
        <v>33</v>
      </c>
      <c r="G230" s="3">
        <v>1882.0</v>
      </c>
      <c r="H230" s="3"/>
      <c r="I230" s="3" t="s">
        <v>312</v>
      </c>
      <c r="J230" s="3" t="s">
        <v>36</v>
      </c>
      <c r="K230" s="5" t="s">
        <v>19</v>
      </c>
      <c r="L230" s="3">
        <v>3.0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 t="s">
        <v>428</v>
      </c>
      <c r="B231" s="4">
        <v>45720.0</v>
      </c>
      <c r="C231" s="3" t="s">
        <v>21</v>
      </c>
      <c r="D231" s="3" t="s">
        <v>26</v>
      </c>
      <c r="E231" s="3" t="s">
        <v>111</v>
      </c>
      <c r="F231" s="3" t="s">
        <v>16</v>
      </c>
      <c r="G231" s="3">
        <v>696.0</v>
      </c>
      <c r="H231" s="3"/>
      <c r="I231" s="3" t="s">
        <v>429</v>
      </c>
      <c r="J231" s="3" t="s">
        <v>36</v>
      </c>
      <c r="K231" s="5" t="s">
        <v>19</v>
      </c>
      <c r="L231" s="3">
        <v>3.0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 t="s">
        <v>430</v>
      </c>
      <c r="B232" s="4">
        <v>45867.0</v>
      </c>
      <c r="C232" s="3" t="s">
        <v>21</v>
      </c>
      <c r="D232" s="3" t="s">
        <v>26</v>
      </c>
      <c r="E232" s="3" t="s">
        <v>212</v>
      </c>
      <c r="F232" s="3" t="s">
        <v>16</v>
      </c>
      <c r="G232" s="3">
        <v>2767.0</v>
      </c>
      <c r="H232" s="3"/>
      <c r="I232" s="3" t="s">
        <v>431</v>
      </c>
      <c r="J232" s="3" t="s">
        <v>36</v>
      </c>
      <c r="K232" s="5" t="s">
        <v>24</v>
      </c>
      <c r="L232" s="3">
        <v>1.0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 t="s">
        <v>432</v>
      </c>
      <c r="B233" s="4">
        <v>45960.0</v>
      </c>
      <c r="C233" s="6" t="s">
        <v>21</v>
      </c>
      <c r="D233" s="3" t="s">
        <v>38</v>
      </c>
      <c r="E233" s="3" t="s">
        <v>108</v>
      </c>
      <c r="F233" s="3" t="s">
        <v>33</v>
      </c>
      <c r="G233" s="3">
        <v>910.0</v>
      </c>
      <c r="H233" s="3" t="s">
        <v>34</v>
      </c>
      <c r="I233" s="3" t="s">
        <v>150</v>
      </c>
      <c r="J233" s="3" t="s">
        <v>29</v>
      </c>
      <c r="K233" s="5" t="s">
        <v>24</v>
      </c>
      <c r="L233" s="3">
        <v>5.0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 t="s">
        <v>433</v>
      </c>
      <c r="B234" s="4">
        <v>46016.0</v>
      </c>
      <c r="C234" s="3" t="s">
        <v>13</v>
      </c>
      <c r="D234" s="6" t="s">
        <v>51</v>
      </c>
      <c r="E234" s="3" t="s">
        <v>79</v>
      </c>
      <c r="F234" s="3" t="s">
        <v>33</v>
      </c>
      <c r="G234" s="3">
        <v>2731.0</v>
      </c>
      <c r="H234" s="3"/>
      <c r="I234" s="3" t="s">
        <v>89</v>
      </c>
      <c r="J234" s="3" t="s">
        <v>29</v>
      </c>
      <c r="K234" s="5" t="s">
        <v>19</v>
      </c>
      <c r="L234" s="3">
        <v>5.0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 t="s">
        <v>434</v>
      </c>
      <c r="B235" s="4">
        <v>45863.0</v>
      </c>
      <c r="C235" s="6" t="s">
        <v>21</v>
      </c>
      <c r="D235" s="3" t="s">
        <v>59</v>
      </c>
      <c r="E235" s="3" t="s">
        <v>126</v>
      </c>
      <c r="F235" s="3" t="s">
        <v>33</v>
      </c>
      <c r="G235" s="3">
        <v>368.0</v>
      </c>
      <c r="H235" s="3"/>
      <c r="I235" s="3" t="s">
        <v>296</v>
      </c>
      <c r="J235" s="3" t="s">
        <v>36</v>
      </c>
      <c r="K235" s="5" t="s">
        <v>24</v>
      </c>
      <c r="L235" s="3">
        <v>4.0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 t="s">
        <v>435</v>
      </c>
      <c r="B236" s="4">
        <v>46014.0</v>
      </c>
      <c r="C236" s="6" t="s">
        <v>21</v>
      </c>
      <c r="D236" s="3" t="s">
        <v>26</v>
      </c>
      <c r="E236" s="3" t="s">
        <v>212</v>
      </c>
      <c r="F236" s="3" t="s">
        <v>16</v>
      </c>
      <c r="G236" s="3">
        <v>1387.0</v>
      </c>
      <c r="H236" s="3"/>
      <c r="I236" s="3" t="s">
        <v>436</v>
      </c>
      <c r="J236" s="3" t="s">
        <v>29</v>
      </c>
      <c r="K236" s="5" t="s">
        <v>24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 t="s">
        <v>437</v>
      </c>
      <c r="B237" s="4">
        <v>45658.0</v>
      </c>
      <c r="C237" s="6" t="s">
        <v>21</v>
      </c>
      <c r="D237" s="3" t="s">
        <v>38</v>
      </c>
      <c r="E237" s="3" t="s">
        <v>166</v>
      </c>
      <c r="F237" s="3" t="s">
        <v>16</v>
      </c>
      <c r="G237" s="3">
        <v>905.0</v>
      </c>
      <c r="H237" s="3" t="s">
        <v>40</v>
      </c>
      <c r="I237" s="3" t="s">
        <v>438</v>
      </c>
      <c r="J237" s="3" t="s">
        <v>18</v>
      </c>
      <c r="K237" s="5" t="s">
        <v>24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 t="s">
        <v>439</v>
      </c>
      <c r="B238" s="4">
        <v>45890.0</v>
      </c>
      <c r="C238" s="3" t="s">
        <v>13</v>
      </c>
      <c r="D238" s="3" t="s">
        <v>38</v>
      </c>
      <c r="E238" s="3" t="s">
        <v>46</v>
      </c>
      <c r="F238" s="3" t="s">
        <v>16</v>
      </c>
      <c r="G238" s="3">
        <v>2015.0</v>
      </c>
      <c r="H238" s="3" t="s">
        <v>34</v>
      </c>
      <c r="I238" s="3" t="s">
        <v>134</v>
      </c>
      <c r="J238" s="3" t="s">
        <v>36</v>
      </c>
      <c r="K238" s="5" t="s">
        <v>24</v>
      </c>
      <c r="L238" s="3">
        <v>4.0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 t="s">
        <v>440</v>
      </c>
      <c r="B239" s="4">
        <v>45783.0</v>
      </c>
      <c r="C239" s="3" t="s">
        <v>55</v>
      </c>
      <c r="D239" s="3" t="s">
        <v>26</v>
      </c>
      <c r="E239" s="3" t="s">
        <v>96</v>
      </c>
      <c r="F239" s="3" t="s">
        <v>33</v>
      </c>
      <c r="G239" s="3">
        <v>3190.0</v>
      </c>
      <c r="H239" s="3"/>
      <c r="I239" s="3" t="s">
        <v>61</v>
      </c>
      <c r="J239" s="3" t="s">
        <v>29</v>
      </c>
      <c r="K239" s="5" t="s">
        <v>24</v>
      </c>
      <c r="L239" s="3">
        <v>3.0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 t="s">
        <v>441</v>
      </c>
      <c r="B240" s="4">
        <v>45847.0</v>
      </c>
      <c r="C240" s="3" t="s">
        <v>13</v>
      </c>
      <c r="D240" s="3" t="s">
        <v>14</v>
      </c>
      <c r="E240" s="3" t="s">
        <v>74</v>
      </c>
      <c r="F240" s="3" t="s">
        <v>33</v>
      </c>
      <c r="G240" s="3">
        <v>1009.0</v>
      </c>
      <c r="H240" s="3"/>
      <c r="I240" s="3" t="s">
        <v>442</v>
      </c>
      <c r="J240" s="3" t="s">
        <v>29</v>
      </c>
      <c r="K240" s="5" t="s">
        <v>24</v>
      </c>
      <c r="L240" s="3">
        <v>3.0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443</v>
      </c>
      <c r="B241" s="4">
        <v>45665.0</v>
      </c>
      <c r="C241" s="6" t="s">
        <v>21</v>
      </c>
      <c r="D241" s="3" t="s">
        <v>14</v>
      </c>
      <c r="E241" s="3" t="s">
        <v>22</v>
      </c>
      <c r="F241" s="3" t="s">
        <v>33</v>
      </c>
      <c r="G241" s="3">
        <v>1087.0</v>
      </c>
      <c r="H241" s="3"/>
      <c r="I241" s="3" t="s">
        <v>102</v>
      </c>
      <c r="J241" s="3" t="s">
        <v>36</v>
      </c>
      <c r="K241" s="5" t="s">
        <v>24</v>
      </c>
      <c r="L241" s="3">
        <v>2.0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444</v>
      </c>
      <c r="B242" s="4">
        <v>45701.0</v>
      </c>
      <c r="C242" s="6" t="s">
        <v>21</v>
      </c>
      <c r="D242" s="6" t="s">
        <v>51</v>
      </c>
      <c r="E242" s="3" t="s">
        <v>71</v>
      </c>
      <c r="F242" s="3" t="s">
        <v>16</v>
      </c>
      <c r="G242" s="3">
        <v>1598.0</v>
      </c>
      <c r="H242" s="3"/>
      <c r="I242" s="3" t="s">
        <v>219</v>
      </c>
      <c r="J242" s="3" t="s">
        <v>36</v>
      </c>
      <c r="K242" s="5" t="s">
        <v>24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445</v>
      </c>
      <c r="B243" s="4">
        <v>46018.0</v>
      </c>
      <c r="C243" s="6" t="s">
        <v>21</v>
      </c>
      <c r="D243" s="6" t="s">
        <v>51</v>
      </c>
      <c r="E243" s="3" t="s">
        <v>71</v>
      </c>
      <c r="F243" s="3" t="s">
        <v>16</v>
      </c>
      <c r="G243" s="3">
        <v>1916.0</v>
      </c>
      <c r="H243" s="3"/>
      <c r="I243" s="3" t="s">
        <v>446</v>
      </c>
      <c r="J243" s="3" t="s">
        <v>18</v>
      </c>
      <c r="K243" s="5" t="s">
        <v>24</v>
      </c>
      <c r="L243" s="3">
        <v>3.0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447</v>
      </c>
      <c r="B244" s="4">
        <v>45798.0</v>
      </c>
      <c r="C244" s="6" t="s">
        <v>21</v>
      </c>
      <c r="D244" s="3" t="s">
        <v>14</v>
      </c>
      <c r="E244" s="3" t="s">
        <v>15</v>
      </c>
      <c r="F244" s="3" t="s">
        <v>33</v>
      </c>
      <c r="G244" s="3">
        <v>2986.0</v>
      </c>
      <c r="H244" s="3"/>
      <c r="I244" s="3" t="s">
        <v>192</v>
      </c>
      <c r="J244" s="3" t="s">
        <v>29</v>
      </c>
      <c r="K244" s="5" t="s">
        <v>24</v>
      </c>
      <c r="L244" s="3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448</v>
      </c>
      <c r="B245" s="4">
        <v>45999.0</v>
      </c>
      <c r="C245" s="3" t="s">
        <v>21</v>
      </c>
      <c r="D245" s="3" t="s">
        <v>26</v>
      </c>
      <c r="E245" s="3" t="s">
        <v>212</v>
      </c>
      <c r="F245" s="3" t="s">
        <v>33</v>
      </c>
      <c r="G245" s="3">
        <v>747.0</v>
      </c>
      <c r="H245" s="3"/>
      <c r="I245" s="3" t="s">
        <v>449</v>
      </c>
      <c r="J245" s="3" t="s">
        <v>29</v>
      </c>
      <c r="K245" s="5" t="s">
        <v>24</v>
      </c>
      <c r="L245" s="3">
        <v>2.0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450</v>
      </c>
      <c r="B246" s="4">
        <v>45980.0</v>
      </c>
      <c r="C246" s="3" t="s">
        <v>55</v>
      </c>
      <c r="D246" s="3" t="s">
        <v>38</v>
      </c>
      <c r="E246" s="3" t="s">
        <v>46</v>
      </c>
      <c r="F246" s="3" t="s">
        <v>16</v>
      </c>
      <c r="G246" s="3">
        <v>1992.0</v>
      </c>
      <c r="H246" s="3" t="s">
        <v>106</v>
      </c>
      <c r="I246" s="3" t="s">
        <v>177</v>
      </c>
      <c r="J246" s="3" t="s">
        <v>29</v>
      </c>
      <c r="K246" s="5" t="s">
        <v>24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451</v>
      </c>
      <c r="B247" s="4">
        <v>45971.0</v>
      </c>
      <c r="C247" s="6" t="s">
        <v>21</v>
      </c>
      <c r="D247" s="3" t="s">
        <v>31</v>
      </c>
      <c r="E247" s="3" t="s">
        <v>117</v>
      </c>
      <c r="F247" s="3" t="s">
        <v>16</v>
      </c>
      <c r="G247" s="3">
        <v>2255.0</v>
      </c>
      <c r="H247" s="3" t="s">
        <v>34</v>
      </c>
      <c r="I247" s="3" t="s">
        <v>452</v>
      </c>
      <c r="J247" s="3" t="s">
        <v>18</v>
      </c>
      <c r="K247" s="5" t="s">
        <v>19</v>
      </c>
      <c r="L247" s="3">
        <v>3.0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453</v>
      </c>
      <c r="B248" s="4">
        <v>45777.0</v>
      </c>
      <c r="C248" s="3" t="s">
        <v>55</v>
      </c>
      <c r="D248" s="6" t="s">
        <v>51</v>
      </c>
      <c r="E248" s="3" t="s">
        <v>71</v>
      </c>
      <c r="F248" s="3" t="s">
        <v>16</v>
      </c>
      <c r="G248" s="3">
        <v>2971.0</v>
      </c>
      <c r="H248" s="3"/>
      <c r="I248" s="3" t="s">
        <v>454</v>
      </c>
      <c r="J248" s="3" t="s">
        <v>18</v>
      </c>
      <c r="K248" s="5" t="s">
        <v>24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455</v>
      </c>
      <c r="B249" s="4">
        <v>45750.0</v>
      </c>
      <c r="C249" s="3" t="s">
        <v>55</v>
      </c>
      <c r="D249" s="3" t="s">
        <v>38</v>
      </c>
      <c r="E249" s="3" t="s">
        <v>108</v>
      </c>
      <c r="F249" s="3" t="s">
        <v>33</v>
      </c>
      <c r="G249" s="3">
        <v>1926.0</v>
      </c>
      <c r="H249" s="3" t="s">
        <v>106</v>
      </c>
      <c r="I249" s="3" t="s">
        <v>456</v>
      </c>
      <c r="J249" s="3" t="s">
        <v>18</v>
      </c>
      <c r="K249" s="5" t="s">
        <v>113</v>
      </c>
      <c r="L249" s="3">
        <v>3.0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457</v>
      </c>
      <c r="B250" s="4">
        <v>45680.0</v>
      </c>
      <c r="C250" s="3" t="s">
        <v>55</v>
      </c>
      <c r="D250" s="3" t="s">
        <v>38</v>
      </c>
      <c r="E250" s="3" t="s">
        <v>101</v>
      </c>
      <c r="F250" s="3" t="s">
        <v>33</v>
      </c>
      <c r="G250" s="3">
        <v>1672.0</v>
      </c>
      <c r="H250" s="3" t="s">
        <v>40</v>
      </c>
      <c r="I250" s="3" t="s">
        <v>129</v>
      </c>
      <c r="J250" s="3" t="s">
        <v>36</v>
      </c>
      <c r="K250" s="5" t="s">
        <v>113</v>
      </c>
      <c r="L250" s="3">
        <v>5.0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458</v>
      </c>
      <c r="B251" s="4">
        <v>45751.0</v>
      </c>
      <c r="C251" s="6" t="s">
        <v>21</v>
      </c>
      <c r="D251" s="3" t="s">
        <v>26</v>
      </c>
      <c r="E251" s="3" t="s">
        <v>68</v>
      </c>
      <c r="F251" s="3" t="s">
        <v>16</v>
      </c>
      <c r="G251" s="3">
        <v>1417.0</v>
      </c>
      <c r="H251" s="3"/>
      <c r="I251" s="3" t="s">
        <v>459</v>
      </c>
      <c r="J251" s="3" t="s">
        <v>18</v>
      </c>
      <c r="K251" s="5" t="s">
        <v>24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460</v>
      </c>
      <c r="B252" s="4">
        <v>45998.0</v>
      </c>
      <c r="C252" s="3" t="s">
        <v>55</v>
      </c>
      <c r="D252" s="3" t="s">
        <v>59</v>
      </c>
      <c r="E252" s="3" t="s">
        <v>99</v>
      </c>
      <c r="F252" s="3" t="s">
        <v>16</v>
      </c>
      <c r="G252" s="3">
        <v>3317.0</v>
      </c>
      <c r="H252" s="3"/>
      <c r="I252" s="3" t="s">
        <v>89</v>
      </c>
      <c r="J252" s="3" t="s">
        <v>36</v>
      </c>
      <c r="K252" s="5" t="s">
        <v>24</v>
      </c>
      <c r="L252" s="3">
        <v>2.0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461</v>
      </c>
      <c r="B253" s="4">
        <v>45878.0</v>
      </c>
      <c r="C253" s="3" t="s">
        <v>13</v>
      </c>
      <c r="D253" s="3" t="s">
        <v>31</v>
      </c>
      <c r="E253" s="3" t="s">
        <v>278</v>
      </c>
      <c r="F253" s="3" t="s">
        <v>33</v>
      </c>
      <c r="G253" s="3">
        <v>655.0</v>
      </c>
      <c r="H253" s="3" t="s">
        <v>34</v>
      </c>
      <c r="I253" s="3" t="s">
        <v>426</v>
      </c>
      <c r="J253" s="3" t="s">
        <v>29</v>
      </c>
      <c r="K253" s="5" t="s">
        <v>24</v>
      </c>
      <c r="L253" s="3">
        <v>2.0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462</v>
      </c>
      <c r="B254" s="4">
        <v>45688.0</v>
      </c>
      <c r="C254" s="3" t="s">
        <v>55</v>
      </c>
      <c r="D254" s="3" t="s">
        <v>59</v>
      </c>
      <c r="E254" s="3" t="s">
        <v>99</v>
      </c>
      <c r="F254" s="3" t="s">
        <v>16</v>
      </c>
      <c r="G254" s="3">
        <v>1368.0</v>
      </c>
      <c r="H254" s="3"/>
      <c r="I254" s="3" t="s">
        <v>398</v>
      </c>
      <c r="J254" s="3" t="s">
        <v>18</v>
      </c>
      <c r="K254" s="5" t="s">
        <v>24</v>
      </c>
      <c r="L254" s="3">
        <v>3.0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463</v>
      </c>
      <c r="B255" s="4">
        <v>45691.0</v>
      </c>
      <c r="C255" s="3" t="s">
        <v>13</v>
      </c>
      <c r="D255" s="6" t="s">
        <v>51</v>
      </c>
      <c r="E255" s="3" t="s">
        <v>71</v>
      </c>
      <c r="F255" s="3" t="s">
        <v>16</v>
      </c>
      <c r="G255" s="3">
        <v>2977.0</v>
      </c>
      <c r="H255" s="3"/>
      <c r="I255" s="3" t="s">
        <v>338</v>
      </c>
      <c r="J255" s="3" t="s">
        <v>29</v>
      </c>
      <c r="K255" s="5" t="s">
        <v>24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464</v>
      </c>
      <c r="B256" s="4">
        <v>45942.0</v>
      </c>
      <c r="C256" s="6" t="s">
        <v>21</v>
      </c>
      <c r="D256" s="3" t="s">
        <v>38</v>
      </c>
      <c r="E256" s="3" t="s">
        <v>166</v>
      </c>
      <c r="F256" s="3" t="s">
        <v>33</v>
      </c>
      <c r="G256" s="3">
        <v>3110.0</v>
      </c>
      <c r="H256" s="3" t="s">
        <v>106</v>
      </c>
      <c r="I256" s="3" t="s">
        <v>261</v>
      </c>
      <c r="J256" s="3" t="s">
        <v>29</v>
      </c>
      <c r="K256" s="5" t="s">
        <v>19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465</v>
      </c>
      <c r="B257" s="4">
        <v>45846.0</v>
      </c>
      <c r="C257" s="3" t="s">
        <v>21</v>
      </c>
      <c r="D257" s="3" t="s">
        <v>38</v>
      </c>
      <c r="E257" s="3" t="s">
        <v>43</v>
      </c>
      <c r="F257" s="3" t="s">
        <v>33</v>
      </c>
      <c r="G257" s="3">
        <v>1197.0</v>
      </c>
      <c r="H257" s="3" t="s">
        <v>40</v>
      </c>
      <c r="I257" s="3" t="s">
        <v>466</v>
      </c>
      <c r="J257" s="3" t="s">
        <v>36</v>
      </c>
      <c r="K257" s="5" t="s">
        <v>24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467</v>
      </c>
      <c r="B258" s="4">
        <v>45974.0</v>
      </c>
      <c r="C258" s="6" t="s">
        <v>21</v>
      </c>
      <c r="D258" s="3" t="s">
        <v>26</v>
      </c>
      <c r="E258" s="3" t="s">
        <v>212</v>
      </c>
      <c r="F258" s="3" t="s">
        <v>33</v>
      </c>
      <c r="G258" s="3">
        <v>3402.0</v>
      </c>
      <c r="H258" s="3"/>
      <c r="I258" s="3" t="s">
        <v>287</v>
      </c>
      <c r="J258" s="3" t="s">
        <v>29</v>
      </c>
      <c r="K258" s="5" t="s">
        <v>19</v>
      </c>
      <c r="L258" s="3">
        <v>2.0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468</v>
      </c>
      <c r="B259" s="4">
        <v>45684.0</v>
      </c>
      <c r="C259" s="6" t="s">
        <v>21</v>
      </c>
      <c r="D259" s="3" t="s">
        <v>14</v>
      </c>
      <c r="E259" s="3" t="s">
        <v>22</v>
      </c>
      <c r="F259" s="3" t="s">
        <v>16</v>
      </c>
      <c r="G259" s="3">
        <v>2463.0</v>
      </c>
      <c r="H259" s="3"/>
      <c r="I259" s="3" t="s">
        <v>227</v>
      </c>
      <c r="J259" s="3" t="s">
        <v>36</v>
      </c>
      <c r="K259" s="5" t="s">
        <v>24</v>
      </c>
      <c r="L259" s="3">
        <v>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469</v>
      </c>
      <c r="B260" s="4">
        <v>45953.0</v>
      </c>
      <c r="C260" s="3" t="s">
        <v>21</v>
      </c>
      <c r="D260" s="3" t="s">
        <v>38</v>
      </c>
      <c r="E260" s="3" t="s">
        <v>101</v>
      </c>
      <c r="F260" s="3" t="s">
        <v>16</v>
      </c>
      <c r="G260" s="3">
        <v>973.0</v>
      </c>
      <c r="H260" s="3" t="s">
        <v>40</v>
      </c>
      <c r="I260" s="3" t="s">
        <v>186</v>
      </c>
      <c r="J260" s="3" t="s">
        <v>29</v>
      </c>
      <c r="K260" s="5" t="s">
        <v>24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470</v>
      </c>
      <c r="B261" s="4">
        <v>45864.0</v>
      </c>
      <c r="C261" s="6" t="s">
        <v>21</v>
      </c>
      <c r="D261" s="3" t="s">
        <v>31</v>
      </c>
      <c r="E261" s="3" t="s">
        <v>278</v>
      </c>
      <c r="F261" s="3" t="s">
        <v>33</v>
      </c>
      <c r="G261" s="3">
        <v>527.0</v>
      </c>
      <c r="H261" s="3" t="s">
        <v>106</v>
      </c>
      <c r="I261" s="3" t="s">
        <v>109</v>
      </c>
      <c r="J261" s="3" t="s">
        <v>18</v>
      </c>
      <c r="K261" s="5" t="s">
        <v>24</v>
      </c>
      <c r="L261" s="3">
        <v>4.0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471</v>
      </c>
      <c r="B262" s="4">
        <v>45955.0</v>
      </c>
      <c r="C262" s="3" t="s">
        <v>13</v>
      </c>
      <c r="D262" s="3" t="s">
        <v>26</v>
      </c>
      <c r="E262" s="3" t="s">
        <v>27</v>
      </c>
      <c r="F262" s="3" t="s">
        <v>33</v>
      </c>
      <c r="G262" s="3">
        <v>3262.0</v>
      </c>
      <c r="H262" s="3"/>
      <c r="I262" s="3" t="s">
        <v>190</v>
      </c>
      <c r="J262" s="3" t="s">
        <v>36</v>
      </c>
      <c r="K262" s="5" t="s">
        <v>24</v>
      </c>
      <c r="L262" s="3">
        <v>1.0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472</v>
      </c>
      <c r="B263" s="4">
        <v>45706.0</v>
      </c>
      <c r="C263" s="3" t="s">
        <v>55</v>
      </c>
      <c r="D263" s="3" t="s">
        <v>14</v>
      </c>
      <c r="E263" s="3" t="s">
        <v>15</v>
      </c>
      <c r="F263" s="3" t="s">
        <v>16</v>
      </c>
      <c r="G263" s="3">
        <v>2035.0</v>
      </c>
      <c r="H263" s="3"/>
      <c r="I263" s="3" t="s">
        <v>446</v>
      </c>
      <c r="J263" s="3" t="s">
        <v>29</v>
      </c>
      <c r="K263" s="5" t="s">
        <v>24</v>
      </c>
      <c r="L263" s="3">
        <v>1.0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473</v>
      </c>
      <c r="B264" s="4">
        <v>45707.0</v>
      </c>
      <c r="C264" s="6" t="s">
        <v>21</v>
      </c>
      <c r="D264" s="3" t="s">
        <v>38</v>
      </c>
      <c r="E264" s="3" t="s">
        <v>166</v>
      </c>
      <c r="F264" s="3" t="s">
        <v>16</v>
      </c>
      <c r="G264" s="3">
        <v>1037.0</v>
      </c>
      <c r="H264" s="3" t="s">
        <v>34</v>
      </c>
      <c r="I264" s="3" t="s">
        <v>474</v>
      </c>
      <c r="J264" s="3" t="s">
        <v>18</v>
      </c>
      <c r="K264" s="5" t="s">
        <v>19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475</v>
      </c>
      <c r="B265" s="4">
        <v>45914.0</v>
      </c>
      <c r="C265" s="6" t="s">
        <v>21</v>
      </c>
      <c r="D265" s="3" t="s">
        <v>14</v>
      </c>
      <c r="E265" s="3" t="s">
        <v>74</v>
      </c>
      <c r="F265" s="3" t="s">
        <v>33</v>
      </c>
      <c r="G265" s="3">
        <v>2137.0</v>
      </c>
      <c r="H265" s="3"/>
      <c r="I265" s="3" t="s">
        <v>476</v>
      </c>
      <c r="J265" s="3" t="s">
        <v>36</v>
      </c>
      <c r="K265" s="5" t="s">
        <v>24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477</v>
      </c>
      <c r="B266" s="4">
        <v>45842.0</v>
      </c>
      <c r="C266" s="3" t="s">
        <v>55</v>
      </c>
      <c r="D266" s="3" t="s">
        <v>26</v>
      </c>
      <c r="E266" s="3" t="s">
        <v>82</v>
      </c>
      <c r="F266" s="3" t="s">
        <v>33</v>
      </c>
      <c r="G266" s="3">
        <v>1031.0</v>
      </c>
      <c r="H266" s="3"/>
      <c r="I266" s="3" t="s">
        <v>287</v>
      </c>
      <c r="J266" s="3" t="s">
        <v>36</v>
      </c>
      <c r="K266" s="5" t="s">
        <v>24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478</v>
      </c>
      <c r="B267" s="4">
        <v>45871.0</v>
      </c>
      <c r="C267" s="6" t="s">
        <v>21</v>
      </c>
      <c r="D267" s="3" t="s">
        <v>31</v>
      </c>
      <c r="E267" s="3" t="s">
        <v>117</v>
      </c>
      <c r="F267" s="3" t="s">
        <v>16</v>
      </c>
      <c r="G267" s="3">
        <v>3058.0</v>
      </c>
      <c r="H267" s="3" t="s">
        <v>34</v>
      </c>
      <c r="I267" s="3" t="s">
        <v>69</v>
      </c>
      <c r="J267" s="3" t="s">
        <v>29</v>
      </c>
      <c r="K267" s="5" t="s">
        <v>24</v>
      </c>
      <c r="L267" s="3">
        <v>4.0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479</v>
      </c>
      <c r="B268" s="4">
        <v>45722.0</v>
      </c>
      <c r="C268" s="3" t="s">
        <v>21</v>
      </c>
      <c r="D268" s="3" t="s">
        <v>31</v>
      </c>
      <c r="E268" s="3" t="s">
        <v>258</v>
      </c>
      <c r="F268" s="3" t="s">
        <v>33</v>
      </c>
      <c r="G268" s="3">
        <v>1429.0</v>
      </c>
      <c r="H268" s="3" t="s">
        <v>34</v>
      </c>
      <c r="I268" s="3" t="s">
        <v>245</v>
      </c>
      <c r="J268" s="3" t="s">
        <v>29</v>
      </c>
      <c r="K268" s="5" t="s">
        <v>19</v>
      </c>
      <c r="L268" s="3">
        <v>1.0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480</v>
      </c>
      <c r="B269" s="4">
        <v>45760.0</v>
      </c>
      <c r="C269" s="3" t="s">
        <v>21</v>
      </c>
      <c r="D269" s="3" t="s">
        <v>14</v>
      </c>
      <c r="E269" s="3" t="s">
        <v>74</v>
      </c>
      <c r="F269" s="3" t="s">
        <v>16</v>
      </c>
      <c r="G269" s="3">
        <v>1144.0</v>
      </c>
      <c r="H269" s="3"/>
      <c r="I269" s="3" t="s">
        <v>44</v>
      </c>
      <c r="J269" s="3" t="s">
        <v>18</v>
      </c>
      <c r="K269" s="5" t="s">
        <v>24</v>
      </c>
      <c r="L269" s="3">
        <v>4.0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481</v>
      </c>
      <c r="B270" s="4">
        <v>45862.0</v>
      </c>
      <c r="C270" s="3" t="s">
        <v>21</v>
      </c>
      <c r="D270" s="3" t="s">
        <v>26</v>
      </c>
      <c r="E270" s="3" t="s">
        <v>111</v>
      </c>
      <c r="F270" s="3" t="s">
        <v>16</v>
      </c>
      <c r="G270" s="3">
        <v>3333.0</v>
      </c>
      <c r="H270" s="3"/>
      <c r="I270" s="3" t="s">
        <v>164</v>
      </c>
      <c r="J270" s="3" t="s">
        <v>36</v>
      </c>
      <c r="K270" s="5" t="s">
        <v>24</v>
      </c>
      <c r="L270" s="3">
        <v>5.0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482</v>
      </c>
      <c r="B271" s="4">
        <v>45996.0</v>
      </c>
      <c r="C271" s="3" t="s">
        <v>13</v>
      </c>
      <c r="D271" s="3" t="s">
        <v>31</v>
      </c>
      <c r="E271" s="3" t="s">
        <v>117</v>
      </c>
      <c r="F271" s="3" t="s">
        <v>16</v>
      </c>
      <c r="G271" s="3">
        <v>1259.0</v>
      </c>
      <c r="H271" s="3" t="s">
        <v>40</v>
      </c>
      <c r="I271" s="3" t="s">
        <v>201</v>
      </c>
      <c r="J271" s="3" t="s">
        <v>29</v>
      </c>
      <c r="K271" s="5" t="s">
        <v>24</v>
      </c>
      <c r="L271" s="3">
        <v>5.0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483</v>
      </c>
      <c r="B272" s="4">
        <v>45893.0</v>
      </c>
      <c r="C272" s="3" t="s">
        <v>13</v>
      </c>
      <c r="D272" s="3" t="s">
        <v>14</v>
      </c>
      <c r="E272" s="3" t="s">
        <v>74</v>
      </c>
      <c r="F272" s="3" t="s">
        <v>16</v>
      </c>
      <c r="G272" s="3">
        <v>886.0</v>
      </c>
      <c r="H272" s="3"/>
      <c r="I272" s="3" t="s">
        <v>162</v>
      </c>
      <c r="J272" s="3" t="s">
        <v>29</v>
      </c>
      <c r="K272" s="5" t="s">
        <v>24</v>
      </c>
      <c r="L272" s="3">
        <v>3.0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 t="s">
        <v>484</v>
      </c>
      <c r="B273" s="4">
        <v>45822.0</v>
      </c>
      <c r="C273" s="6" t="s">
        <v>21</v>
      </c>
      <c r="D273" s="6" t="s">
        <v>51</v>
      </c>
      <c r="E273" s="3" t="s">
        <v>93</v>
      </c>
      <c r="F273" s="3" t="s">
        <v>16</v>
      </c>
      <c r="G273" s="3">
        <v>2576.0</v>
      </c>
      <c r="H273" s="3"/>
      <c r="I273" s="3" t="s">
        <v>456</v>
      </c>
      <c r="J273" s="3" t="s">
        <v>18</v>
      </c>
      <c r="K273" s="5" t="s">
        <v>113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 t="s">
        <v>485</v>
      </c>
      <c r="B274" s="4">
        <v>45740.0</v>
      </c>
      <c r="C274" s="6" t="s">
        <v>21</v>
      </c>
      <c r="D274" s="3" t="s">
        <v>14</v>
      </c>
      <c r="E274" s="3" t="s">
        <v>74</v>
      </c>
      <c r="F274" s="3" t="s">
        <v>33</v>
      </c>
      <c r="G274" s="3">
        <v>1972.0</v>
      </c>
      <c r="H274" s="3"/>
      <c r="I274" s="3" t="s">
        <v>134</v>
      </c>
      <c r="J274" s="3" t="s">
        <v>36</v>
      </c>
      <c r="K274" s="5" t="s">
        <v>24</v>
      </c>
      <c r="L274" s="3">
        <v>5.0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 t="s">
        <v>486</v>
      </c>
      <c r="B275" s="4">
        <v>46018.0</v>
      </c>
      <c r="C275" s="3" t="s">
        <v>13</v>
      </c>
      <c r="D275" s="3" t="s">
        <v>59</v>
      </c>
      <c r="E275" s="3" t="s">
        <v>85</v>
      </c>
      <c r="F275" s="3" t="s">
        <v>16</v>
      </c>
      <c r="G275" s="3">
        <v>3198.0</v>
      </c>
      <c r="H275" s="3"/>
      <c r="I275" s="3" t="s">
        <v>263</v>
      </c>
      <c r="J275" s="3" t="s">
        <v>36</v>
      </c>
      <c r="K275" s="5" t="s">
        <v>113</v>
      </c>
      <c r="L275" s="3">
        <v>5.0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 t="s">
        <v>487</v>
      </c>
      <c r="B276" s="4">
        <v>45867.0</v>
      </c>
      <c r="C276" s="6" t="s">
        <v>21</v>
      </c>
      <c r="D276" s="3" t="s">
        <v>59</v>
      </c>
      <c r="E276" s="3" t="s">
        <v>60</v>
      </c>
      <c r="F276" s="3" t="s">
        <v>16</v>
      </c>
      <c r="G276" s="3">
        <v>1294.0</v>
      </c>
      <c r="H276" s="3"/>
      <c r="I276" s="3" t="s">
        <v>192</v>
      </c>
      <c r="J276" s="3" t="s">
        <v>18</v>
      </c>
      <c r="K276" s="5" t="s">
        <v>24</v>
      </c>
      <c r="L276" s="3">
        <v>1.0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 t="s">
        <v>488</v>
      </c>
      <c r="B277" s="4">
        <v>45951.0</v>
      </c>
      <c r="C277" s="3" t="s">
        <v>21</v>
      </c>
      <c r="D277" s="3" t="s">
        <v>59</v>
      </c>
      <c r="E277" s="3" t="s">
        <v>99</v>
      </c>
      <c r="F277" s="3" t="s">
        <v>16</v>
      </c>
      <c r="G277" s="3">
        <v>511.0</v>
      </c>
      <c r="H277" s="3"/>
      <c r="I277" s="3" t="s">
        <v>489</v>
      </c>
      <c r="J277" s="3" t="s">
        <v>36</v>
      </c>
      <c r="K277" s="5" t="s">
        <v>24</v>
      </c>
      <c r="L277" s="3">
        <v>5.0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 t="s">
        <v>490</v>
      </c>
      <c r="B278" s="4">
        <v>45941.0</v>
      </c>
      <c r="C278" s="3" t="s">
        <v>21</v>
      </c>
      <c r="D278" s="3" t="s">
        <v>38</v>
      </c>
      <c r="E278" s="3" t="s">
        <v>65</v>
      </c>
      <c r="F278" s="3" t="s">
        <v>16</v>
      </c>
      <c r="G278" s="3">
        <v>2263.0</v>
      </c>
      <c r="H278" s="3" t="s">
        <v>40</v>
      </c>
      <c r="I278" s="3" t="s">
        <v>224</v>
      </c>
      <c r="J278" s="3" t="s">
        <v>36</v>
      </c>
      <c r="K278" s="5" t="s">
        <v>24</v>
      </c>
      <c r="L278" s="3">
        <v>1.0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 t="s">
        <v>491</v>
      </c>
      <c r="B279" s="4">
        <v>45925.0</v>
      </c>
      <c r="C279" s="6" t="s">
        <v>21</v>
      </c>
      <c r="D279" s="3" t="s">
        <v>31</v>
      </c>
      <c r="E279" s="3" t="s">
        <v>258</v>
      </c>
      <c r="F279" s="3" t="s">
        <v>16</v>
      </c>
      <c r="G279" s="3">
        <v>1293.0</v>
      </c>
      <c r="H279" s="3" t="s">
        <v>40</v>
      </c>
      <c r="I279" s="3" t="s">
        <v>167</v>
      </c>
      <c r="J279" s="3" t="s">
        <v>29</v>
      </c>
      <c r="K279" s="5" t="s">
        <v>19</v>
      </c>
      <c r="L279" s="3">
        <v>4.0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 t="s">
        <v>492</v>
      </c>
      <c r="B280" s="4">
        <v>45736.0</v>
      </c>
      <c r="C280" s="6" t="s">
        <v>21</v>
      </c>
      <c r="D280" s="3" t="s">
        <v>31</v>
      </c>
      <c r="E280" s="3" t="s">
        <v>278</v>
      </c>
      <c r="F280" s="3" t="s">
        <v>33</v>
      </c>
      <c r="G280" s="3">
        <v>2209.0</v>
      </c>
      <c r="H280" s="3" t="s">
        <v>34</v>
      </c>
      <c r="I280" s="3" t="s">
        <v>333</v>
      </c>
      <c r="J280" s="3" t="s">
        <v>29</v>
      </c>
      <c r="K280" s="5" t="s">
        <v>24</v>
      </c>
      <c r="L280" s="3">
        <v>3.0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 t="s">
        <v>493</v>
      </c>
      <c r="B281" s="4">
        <v>45934.0</v>
      </c>
      <c r="C281" s="6" t="s">
        <v>21</v>
      </c>
      <c r="D281" s="6" t="s">
        <v>51</v>
      </c>
      <c r="E281" s="3" t="s">
        <v>52</v>
      </c>
      <c r="F281" s="3" t="s">
        <v>33</v>
      </c>
      <c r="G281" s="3">
        <v>703.0</v>
      </c>
      <c r="H281" s="3"/>
      <c r="I281" s="3" t="s">
        <v>69</v>
      </c>
      <c r="J281" s="3" t="s">
        <v>36</v>
      </c>
      <c r="K281" s="5" t="s">
        <v>19</v>
      </c>
      <c r="L281" s="3">
        <v>3.0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 t="s">
        <v>494</v>
      </c>
      <c r="B282" s="4">
        <v>45779.0</v>
      </c>
      <c r="C282" s="3" t="s">
        <v>55</v>
      </c>
      <c r="D282" s="3" t="s">
        <v>31</v>
      </c>
      <c r="E282" s="3" t="s">
        <v>49</v>
      </c>
      <c r="F282" s="3" t="s">
        <v>33</v>
      </c>
      <c r="G282" s="3">
        <v>2604.0</v>
      </c>
      <c r="H282" s="3" t="s">
        <v>34</v>
      </c>
      <c r="I282" s="3" t="s">
        <v>63</v>
      </c>
      <c r="J282" s="3" t="s">
        <v>29</v>
      </c>
      <c r="K282" s="5" t="s">
        <v>24</v>
      </c>
      <c r="L282" s="3">
        <v>3.0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 t="s">
        <v>495</v>
      </c>
      <c r="B283" s="4">
        <v>45812.0</v>
      </c>
      <c r="C283" s="3" t="s">
        <v>13</v>
      </c>
      <c r="D283" s="3" t="s">
        <v>26</v>
      </c>
      <c r="E283" s="3" t="s">
        <v>96</v>
      </c>
      <c r="F283" s="3" t="s">
        <v>33</v>
      </c>
      <c r="G283" s="3">
        <v>924.0</v>
      </c>
      <c r="H283" s="3"/>
      <c r="I283" s="3" t="s">
        <v>196</v>
      </c>
      <c r="J283" s="3" t="s">
        <v>36</v>
      </c>
      <c r="K283" s="5" t="s">
        <v>24</v>
      </c>
      <c r="L283" s="3">
        <v>5.0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 t="s">
        <v>496</v>
      </c>
      <c r="B284" s="4">
        <v>45918.0</v>
      </c>
      <c r="C284" s="6" t="s">
        <v>21</v>
      </c>
      <c r="D284" s="3" t="s">
        <v>31</v>
      </c>
      <c r="E284" s="3" t="s">
        <v>32</v>
      </c>
      <c r="F284" s="3" t="s">
        <v>33</v>
      </c>
      <c r="G284" s="3">
        <v>3263.0</v>
      </c>
      <c r="H284" s="3" t="s">
        <v>34</v>
      </c>
      <c r="I284" s="3" t="s">
        <v>497</v>
      </c>
      <c r="J284" s="3" t="s">
        <v>29</v>
      </c>
      <c r="K284" s="5" t="s">
        <v>24</v>
      </c>
      <c r="L284" s="3">
        <v>2.0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 t="s">
        <v>498</v>
      </c>
      <c r="B285" s="4">
        <v>45910.0</v>
      </c>
      <c r="C285" s="3" t="s">
        <v>21</v>
      </c>
      <c r="D285" s="3" t="s">
        <v>14</v>
      </c>
      <c r="E285" s="3" t="s">
        <v>74</v>
      </c>
      <c r="F285" s="3" t="s">
        <v>16</v>
      </c>
      <c r="G285" s="3">
        <v>3250.0</v>
      </c>
      <c r="H285" s="3"/>
      <c r="I285" s="3" t="s">
        <v>273</v>
      </c>
      <c r="J285" s="3" t="s">
        <v>36</v>
      </c>
      <c r="K285" s="5" t="s">
        <v>24</v>
      </c>
      <c r="L285" s="3">
        <v>5.0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 t="s">
        <v>499</v>
      </c>
      <c r="B286" s="4">
        <v>45803.0</v>
      </c>
      <c r="C286" s="3" t="s">
        <v>55</v>
      </c>
      <c r="D286" s="3" t="s">
        <v>14</v>
      </c>
      <c r="E286" s="3" t="s">
        <v>15</v>
      </c>
      <c r="F286" s="3" t="s">
        <v>16</v>
      </c>
      <c r="G286" s="3">
        <v>3037.0</v>
      </c>
      <c r="H286" s="3"/>
      <c r="I286" s="3" t="s">
        <v>115</v>
      </c>
      <c r="J286" s="3" t="s">
        <v>18</v>
      </c>
      <c r="K286" s="5" t="s">
        <v>24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 t="s">
        <v>500</v>
      </c>
      <c r="B287" s="4">
        <v>45828.0</v>
      </c>
      <c r="C287" s="3" t="s">
        <v>21</v>
      </c>
      <c r="D287" s="3" t="s">
        <v>31</v>
      </c>
      <c r="E287" s="3" t="s">
        <v>117</v>
      </c>
      <c r="F287" s="3" t="s">
        <v>16</v>
      </c>
      <c r="G287" s="3">
        <v>2371.0</v>
      </c>
      <c r="H287" s="3" t="s">
        <v>106</v>
      </c>
      <c r="I287" s="3" t="s">
        <v>109</v>
      </c>
      <c r="J287" s="3" t="s">
        <v>36</v>
      </c>
      <c r="K287" s="5" t="s">
        <v>24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 t="s">
        <v>501</v>
      </c>
      <c r="B288" s="4">
        <v>46007.0</v>
      </c>
      <c r="C288" s="6" t="s">
        <v>21</v>
      </c>
      <c r="D288" s="3" t="s">
        <v>14</v>
      </c>
      <c r="E288" s="3" t="s">
        <v>22</v>
      </c>
      <c r="F288" s="3" t="s">
        <v>33</v>
      </c>
      <c r="G288" s="3">
        <v>364.0</v>
      </c>
      <c r="H288" s="3"/>
      <c r="I288" s="3" t="s">
        <v>373</v>
      </c>
      <c r="J288" s="3" t="s">
        <v>29</v>
      </c>
      <c r="K288" s="5" t="s">
        <v>24</v>
      </c>
      <c r="L288" s="3">
        <v>1.0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 t="s">
        <v>502</v>
      </c>
      <c r="B289" s="4">
        <v>45859.0</v>
      </c>
      <c r="C289" s="6" t="s">
        <v>21</v>
      </c>
      <c r="D289" s="3" t="s">
        <v>38</v>
      </c>
      <c r="E289" s="3" t="s">
        <v>43</v>
      </c>
      <c r="F289" s="3" t="s">
        <v>33</v>
      </c>
      <c r="G289" s="3">
        <v>1034.0</v>
      </c>
      <c r="H289" s="3" t="s">
        <v>106</v>
      </c>
      <c r="I289" s="3" t="s">
        <v>194</v>
      </c>
      <c r="J289" s="3" t="s">
        <v>18</v>
      </c>
      <c r="K289" s="5" t="s">
        <v>24</v>
      </c>
      <c r="L289" s="3">
        <v>2.0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 t="s">
        <v>503</v>
      </c>
      <c r="B290" s="4">
        <v>45833.0</v>
      </c>
      <c r="C290" s="3" t="s">
        <v>13</v>
      </c>
      <c r="D290" s="3" t="s">
        <v>31</v>
      </c>
      <c r="E290" s="3" t="s">
        <v>278</v>
      </c>
      <c r="F290" s="3" t="s">
        <v>33</v>
      </c>
      <c r="G290" s="3">
        <v>1925.0</v>
      </c>
      <c r="H290" s="3" t="s">
        <v>34</v>
      </c>
      <c r="I290" s="3" t="s">
        <v>80</v>
      </c>
      <c r="J290" s="3" t="s">
        <v>36</v>
      </c>
      <c r="K290" s="5" t="s">
        <v>113</v>
      </c>
      <c r="L290" s="3">
        <v>4.0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 t="s">
        <v>504</v>
      </c>
      <c r="B291" s="4">
        <v>45704.0</v>
      </c>
      <c r="C291" s="3" t="s">
        <v>13</v>
      </c>
      <c r="D291" s="3" t="s">
        <v>26</v>
      </c>
      <c r="E291" s="3" t="s">
        <v>82</v>
      </c>
      <c r="F291" s="3" t="s">
        <v>16</v>
      </c>
      <c r="G291" s="3">
        <v>3101.0</v>
      </c>
      <c r="H291" s="3"/>
      <c r="I291" s="3" t="s">
        <v>80</v>
      </c>
      <c r="J291" s="3" t="s">
        <v>29</v>
      </c>
      <c r="K291" s="5" t="s">
        <v>113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 t="s">
        <v>505</v>
      </c>
      <c r="B292" s="4">
        <v>45754.0</v>
      </c>
      <c r="C292" s="6" t="s">
        <v>21</v>
      </c>
      <c r="D292" s="3" t="s">
        <v>38</v>
      </c>
      <c r="E292" s="3" t="s">
        <v>65</v>
      </c>
      <c r="F292" s="3" t="s">
        <v>33</v>
      </c>
      <c r="G292" s="3">
        <v>2563.0</v>
      </c>
      <c r="H292" s="3" t="s">
        <v>34</v>
      </c>
      <c r="I292" s="3" t="s">
        <v>506</v>
      </c>
      <c r="J292" s="3" t="s">
        <v>18</v>
      </c>
      <c r="K292" s="5" t="s">
        <v>24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 t="s">
        <v>507</v>
      </c>
      <c r="B293" s="4">
        <v>45745.0</v>
      </c>
      <c r="C293" s="3" t="s">
        <v>13</v>
      </c>
      <c r="D293" s="3" t="s">
        <v>31</v>
      </c>
      <c r="E293" s="3" t="s">
        <v>117</v>
      </c>
      <c r="F293" s="3" t="s">
        <v>33</v>
      </c>
      <c r="G293" s="3">
        <v>2617.0</v>
      </c>
      <c r="H293" s="3" t="s">
        <v>34</v>
      </c>
      <c r="I293" s="3" t="s">
        <v>508</v>
      </c>
      <c r="J293" s="3" t="s">
        <v>29</v>
      </c>
      <c r="K293" s="5" t="s">
        <v>113</v>
      </c>
      <c r="L293" s="3">
        <v>2.0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 t="s">
        <v>509</v>
      </c>
      <c r="B294" s="4">
        <v>45682.0</v>
      </c>
      <c r="C294" s="3" t="s">
        <v>55</v>
      </c>
      <c r="D294" s="3" t="s">
        <v>31</v>
      </c>
      <c r="E294" s="3" t="s">
        <v>278</v>
      </c>
      <c r="F294" s="3" t="s">
        <v>33</v>
      </c>
      <c r="G294" s="3">
        <v>604.0</v>
      </c>
      <c r="H294" s="3" t="s">
        <v>34</v>
      </c>
      <c r="I294" s="3" t="s">
        <v>510</v>
      </c>
      <c r="J294" s="3" t="s">
        <v>36</v>
      </c>
      <c r="K294" s="5" t="s">
        <v>19</v>
      </c>
      <c r="L294" s="3">
        <v>5.0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 t="s">
        <v>511</v>
      </c>
      <c r="B295" s="4">
        <v>45789.0</v>
      </c>
      <c r="C295" s="3" t="s">
        <v>13</v>
      </c>
      <c r="D295" s="3" t="s">
        <v>14</v>
      </c>
      <c r="E295" s="3" t="s">
        <v>15</v>
      </c>
      <c r="F295" s="3" t="s">
        <v>16</v>
      </c>
      <c r="G295" s="3">
        <v>364.0</v>
      </c>
      <c r="H295" s="3"/>
      <c r="I295" s="3" t="s">
        <v>224</v>
      </c>
      <c r="J295" s="3" t="s">
        <v>29</v>
      </c>
      <c r="K295" s="5" t="s">
        <v>24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 t="s">
        <v>512</v>
      </c>
      <c r="B296" s="4">
        <v>45666.0</v>
      </c>
      <c r="C296" s="3" t="s">
        <v>21</v>
      </c>
      <c r="D296" s="3" t="s">
        <v>59</v>
      </c>
      <c r="E296" s="3" t="s">
        <v>88</v>
      </c>
      <c r="F296" s="3" t="s">
        <v>33</v>
      </c>
      <c r="G296" s="3">
        <v>2609.0</v>
      </c>
      <c r="H296" s="3"/>
      <c r="I296" s="3" t="s">
        <v>208</v>
      </c>
      <c r="J296" s="3" t="s">
        <v>29</v>
      </c>
      <c r="K296" s="5" t="s">
        <v>19</v>
      </c>
      <c r="L296" s="3">
        <v>4.0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 t="s">
        <v>513</v>
      </c>
      <c r="B297" s="4">
        <v>45886.0</v>
      </c>
      <c r="C297" s="6" t="s">
        <v>21</v>
      </c>
      <c r="D297" s="3" t="s">
        <v>14</v>
      </c>
      <c r="E297" s="3" t="s">
        <v>22</v>
      </c>
      <c r="F297" s="3" t="s">
        <v>33</v>
      </c>
      <c r="G297" s="3">
        <v>3394.0</v>
      </c>
      <c r="H297" s="3"/>
      <c r="I297" s="3" t="s">
        <v>132</v>
      </c>
      <c r="J297" s="3" t="s">
        <v>18</v>
      </c>
      <c r="K297" s="5" t="s">
        <v>19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 t="s">
        <v>514</v>
      </c>
      <c r="B298" s="4">
        <v>45873.0</v>
      </c>
      <c r="C298" s="3" t="s">
        <v>55</v>
      </c>
      <c r="D298" s="3" t="s">
        <v>14</v>
      </c>
      <c r="E298" s="3" t="s">
        <v>15</v>
      </c>
      <c r="F298" s="3" t="s">
        <v>33</v>
      </c>
      <c r="G298" s="3">
        <v>700.0</v>
      </c>
      <c r="H298" s="3"/>
      <c r="I298" s="3" t="s">
        <v>394</v>
      </c>
      <c r="J298" s="3" t="s">
        <v>18</v>
      </c>
      <c r="K298" s="5" t="s">
        <v>19</v>
      </c>
      <c r="L298" s="3">
        <v>3.0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 t="s">
        <v>515</v>
      </c>
      <c r="B299" s="4">
        <v>45747.0</v>
      </c>
      <c r="C299" s="3" t="s">
        <v>13</v>
      </c>
      <c r="D299" s="3" t="s">
        <v>26</v>
      </c>
      <c r="E299" s="3" t="s">
        <v>96</v>
      </c>
      <c r="F299" s="3" t="s">
        <v>33</v>
      </c>
      <c r="G299" s="3">
        <v>421.0</v>
      </c>
      <c r="H299" s="3"/>
      <c r="I299" s="3" t="s">
        <v>47</v>
      </c>
      <c r="J299" s="3" t="s">
        <v>36</v>
      </c>
      <c r="K299" s="5" t="s">
        <v>19</v>
      </c>
      <c r="L299" s="3">
        <v>4.0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 t="s">
        <v>516</v>
      </c>
      <c r="B300" s="4">
        <v>45886.0</v>
      </c>
      <c r="C300" s="6" t="s">
        <v>21</v>
      </c>
      <c r="D300" s="3" t="s">
        <v>59</v>
      </c>
      <c r="E300" s="3" t="s">
        <v>85</v>
      </c>
      <c r="F300" s="3" t="s">
        <v>33</v>
      </c>
      <c r="G300" s="3">
        <v>2068.0</v>
      </c>
      <c r="H300" s="3"/>
      <c r="I300" s="3" t="s">
        <v>517</v>
      </c>
      <c r="J300" s="3" t="s">
        <v>29</v>
      </c>
      <c r="K300" s="5" t="s">
        <v>24</v>
      </c>
      <c r="L300" s="3">
        <v>4.0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 t="s">
        <v>518</v>
      </c>
      <c r="B301" s="4">
        <v>45743.0</v>
      </c>
      <c r="C301" s="3" t="s">
        <v>55</v>
      </c>
      <c r="D301" s="3" t="s">
        <v>38</v>
      </c>
      <c r="E301" s="3" t="s">
        <v>43</v>
      </c>
      <c r="F301" s="3" t="s">
        <v>16</v>
      </c>
      <c r="G301" s="3">
        <v>636.0</v>
      </c>
      <c r="H301" s="3" t="s">
        <v>40</v>
      </c>
      <c r="I301" s="3" t="s">
        <v>489</v>
      </c>
      <c r="J301" s="3" t="s">
        <v>18</v>
      </c>
      <c r="K301" s="5" t="s">
        <v>24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 t="s">
        <v>519</v>
      </c>
      <c r="B302" s="4">
        <v>45660.0</v>
      </c>
      <c r="C302" s="3" t="s">
        <v>55</v>
      </c>
      <c r="D302" s="3" t="s">
        <v>31</v>
      </c>
      <c r="E302" s="3" t="s">
        <v>32</v>
      </c>
      <c r="F302" s="3" t="s">
        <v>33</v>
      </c>
      <c r="G302" s="3">
        <v>674.0</v>
      </c>
      <c r="H302" s="3" t="s">
        <v>34</v>
      </c>
      <c r="I302" s="3" t="s">
        <v>373</v>
      </c>
      <c r="J302" s="3" t="s">
        <v>36</v>
      </c>
      <c r="K302" s="5" t="s">
        <v>24</v>
      </c>
      <c r="L302" s="3">
        <v>3.0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 t="s">
        <v>520</v>
      </c>
      <c r="B303" s="4">
        <v>45685.0</v>
      </c>
      <c r="C303" s="6" t="s">
        <v>21</v>
      </c>
      <c r="D303" s="3" t="s">
        <v>38</v>
      </c>
      <c r="E303" s="3" t="s">
        <v>108</v>
      </c>
      <c r="F303" s="3" t="s">
        <v>16</v>
      </c>
      <c r="G303" s="3">
        <v>2138.0</v>
      </c>
      <c r="H303" s="3" t="s">
        <v>106</v>
      </c>
      <c r="I303" s="3" t="s">
        <v>521</v>
      </c>
      <c r="J303" s="3" t="s">
        <v>29</v>
      </c>
      <c r="K303" s="5" t="s">
        <v>24</v>
      </c>
      <c r="L303" s="3">
        <v>1.0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 t="s">
        <v>522</v>
      </c>
      <c r="B304" s="4">
        <v>45932.0</v>
      </c>
      <c r="C304" s="3" t="s">
        <v>55</v>
      </c>
      <c r="D304" s="3" t="s">
        <v>38</v>
      </c>
      <c r="E304" s="3" t="s">
        <v>65</v>
      </c>
      <c r="F304" s="3" t="s">
        <v>33</v>
      </c>
      <c r="G304" s="3">
        <v>2745.0</v>
      </c>
      <c r="H304" s="3" t="s">
        <v>40</v>
      </c>
      <c r="I304" s="3" t="s">
        <v>234</v>
      </c>
      <c r="J304" s="3" t="s">
        <v>36</v>
      </c>
      <c r="K304" s="5" t="s">
        <v>19</v>
      </c>
      <c r="L304" s="3">
        <v>1.0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 t="s">
        <v>523</v>
      </c>
      <c r="B305" s="4">
        <v>45903.0</v>
      </c>
      <c r="C305" s="3" t="s">
        <v>55</v>
      </c>
      <c r="D305" s="6" t="s">
        <v>51</v>
      </c>
      <c r="E305" s="3" t="s">
        <v>56</v>
      </c>
      <c r="F305" s="3" t="s">
        <v>33</v>
      </c>
      <c r="G305" s="3">
        <v>3268.0</v>
      </c>
      <c r="H305" s="3"/>
      <c r="I305" s="3" t="s">
        <v>358</v>
      </c>
      <c r="J305" s="3" t="s">
        <v>18</v>
      </c>
      <c r="K305" s="5" t="s">
        <v>24</v>
      </c>
      <c r="L305" s="3">
        <v>2.0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 t="s">
        <v>524</v>
      </c>
      <c r="B306" s="4">
        <v>45680.0</v>
      </c>
      <c r="C306" s="3" t="s">
        <v>21</v>
      </c>
      <c r="D306" s="3" t="s">
        <v>14</v>
      </c>
      <c r="E306" s="3" t="s">
        <v>74</v>
      </c>
      <c r="F306" s="3" t="s">
        <v>16</v>
      </c>
      <c r="G306" s="3">
        <v>1401.0</v>
      </c>
      <c r="H306" s="3"/>
      <c r="I306" s="3" t="s">
        <v>232</v>
      </c>
      <c r="J306" s="3" t="s">
        <v>36</v>
      </c>
      <c r="K306" s="5" t="s">
        <v>24</v>
      </c>
      <c r="L306" s="3">
        <v>1.0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 t="s">
        <v>525</v>
      </c>
      <c r="B307" s="4">
        <v>45746.0</v>
      </c>
      <c r="C307" s="3" t="s">
        <v>13</v>
      </c>
      <c r="D307" s="3" t="s">
        <v>31</v>
      </c>
      <c r="E307" s="3" t="s">
        <v>32</v>
      </c>
      <c r="F307" s="3" t="s">
        <v>33</v>
      </c>
      <c r="G307" s="3">
        <v>2283.0</v>
      </c>
      <c r="H307" s="3" t="s">
        <v>34</v>
      </c>
      <c r="I307" s="3" t="s">
        <v>104</v>
      </c>
      <c r="J307" s="3" t="s">
        <v>36</v>
      </c>
      <c r="K307" s="5" t="s">
        <v>24</v>
      </c>
      <c r="L307" s="3">
        <v>2.0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 t="s">
        <v>526</v>
      </c>
      <c r="B308" s="4">
        <v>45684.0</v>
      </c>
      <c r="C308" s="3" t="s">
        <v>21</v>
      </c>
      <c r="D308" s="3" t="s">
        <v>14</v>
      </c>
      <c r="E308" s="3" t="s">
        <v>22</v>
      </c>
      <c r="F308" s="3" t="s">
        <v>33</v>
      </c>
      <c r="G308" s="3">
        <v>2175.0</v>
      </c>
      <c r="H308" s="3"/>
      <c r="I308" s="3" t="s">
        <v>194</v>
      </c>
      <c r="J308" s="3" t="s">
        <v>18</v>
      </c>
      <c r="K308" s="5" t="s">
        <v>24</v>
      </c>
      <c r="L308" s="3">
        <v>4.0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 t="s">
        <v>527</v>
      </c>
      <c r="B309" s="4">
        <v>46009.0</v>
      </c>
      <c r="C309" s="3" t="s">
        <v>13</v>
      </c>
      <c r="D309" s="6" t="s">
        <v>51</v>
      </c>
      <c r="E309" s="3" t="s">
        <v>52</v>
      </c>
      <c r="F309" s="3" t="s">
        <v>33</v>
      </c>
      <c r="G309" s="3">
        <v>2103.0</v>
      </c>
      <c r="H309" s="3"/>
      <c r="I309" s="3" t="s">
        <v>528</v>
      </c>
      <c r="J309" s="3" t="s">
        <v>36</v>
      </c>
      <c r="K309" s="5" t="s">
        <v>19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 t="s">
        <v>529</v>
      </c>
      <c r="B310" s="4">
        <v>45670.0</v>
      </c>
      <c r="C310" s="3" t="s">
        <v>13</v>
      </c>
      <c r="D310" s="3" t="s">
        <v>26</v>
      </c>
      <c r="E310" s="3" t="s">
        <v>82</v>
      </c>
      <c r="F310" s="3" t="s">
        <v>33</v>
      </c>
      <c r="G310" s="3">
        <v>2770.0</v>
      </c>
      <c r="H310" s="3"/>
      <c r="I310" s="3" t="s">
        <v>530</v>
      </c>
      <c r="J310" s="3" t="s">
        <v>18</v>
      </c>
      <c r="K310" s="5" t="s">
        <v>24</v>
      </c>
      <c r="L310" s="3">
        <v>2.0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 t="s">
        <v>531</v>
      </c>
      <c r="B311" s="4">
        <v>45991.0</v>
      </c>
      <c r="C311" s="6" t="s">
        <v>21</v>
      </c>
      <c r="D311" s="3" t="s">
        <v>59</v>
      </c>
      <c r="E311" s="3" t="s">
        <v>99</v>
      </c>
      <c r="F311" s="3" t="s">
        <v>33</v>
      </c>
      <c r="G311" s="3">
        <v>2658.0</v>
      </c>
      <c r="H311" s="3"/>
      <c r="I311" s="3" t="s">
        <v>300</v>
      </c>
      <c r="J311" s="3" t="s">
        <v>36</v>
      </c>
      <c r="K311" s="5" t="s">
        <v>24</v>
      </c>
      <c r="L311" s="3">
        <v>4.0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 t="s">
        <v>532</v>
      </c>
      <c r="B312" s="4">
        <v>45786.0</v>
      </c>
      <c r="C312" s="3" t="s">
        <v>21</v>
      </c>
      <c r="D312" s="6" t="s">
        <v>51</v>
      </c>
      <c r="E312" s="3" t="s">
        <v>93</v>
      </c>
      <c r="F312" s="3" t="s">
        <v>16</v>
      </c>
      <c r="G312" s="3">
        <v>3092.0</v>
      </c>
      <c r="H312" s="3"/>
      <c r="I312" s="3" t="s">
        <v>474</v>
      </c>
      <c r="J312" s="3" t="s">
        <v>29</v>
      </c>
      <c r="K312" s="5" t="s">
        <v>24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 t="s">
        <v>533</v>
      </c>
      <c r="B313" s="4">
        <v>45685.0</v>
      </c>
      <c r="C313" s="3" t="s">
        <v>13</v>
      </c>
      <c r="D313" s="3" t="s">
        <v>59</v>
      </c>
      <c r="E313" s="3" t="s">
        <v>85</v>
      </c>
      <c r="F313" s="3" t="s">
        <v>33</v>
      </c>
      <c r="G313" s="3">
        <v>3137.0</v>
      </c>
      <c r="H313" s="3"/>
      <c r="I313" s="3" t="s">
        <v>44</v>
      </c>
      <c r="J313" s="3" t="s">
        <v>36</v>
      </c>
      <c r="K313" s="5" t="s">
        <v>24</v>
      </c>
      <c r="L313" s="3">
        <v>2.0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 t="s">
        <v>534</v>
      </c>
      <c r="B314" s="4">
        <v>45857.0</v>
      </c>
      <c r="C314" s="3" t="s">
        <v>13</v>
      </c>
      <c r="D314" s="3" t="s">
        <v>14</v>
      </c>
      <c r="E314" s="3" t="s">
        <v>74</v>
      </c>
      <c r="F314" s="3" t="s">
        <v>16</v>
      </c>
      <c r="G314" s="3">
        <v>2997.0</v>
      </c>
      <c r="H314" s="3"/>
      <c r="I314" s="3" t="s">
        <v>315</v>
      </c>
      <c r="J314" s="3" t="s">
        <v>29</v>
      </c>
      <c r="K314" s="5" t="s">
        <v>24</v>
      </c>
      <c r="L314" s="3">
        <v>4.0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 t="s">
        <v>535</v>
      </c>
      <c r="B315" s="4">
        <v>45750.0</v>
      </c>
      <c r="C315" s="6" t="s">
        <v>21</v>
      </c>
      <c r="D315" s="3" t="s">
        <v>38</v>
      </c>
      <c r="E315" s="3" t="s">
        <v>166</v>
      </c>
      <c r="F315" s="3" t="s">
        <v>33</v>
      </c>
      <c r="G315" s="3">
        <v>2488.0</v>
      </c>
      <c r="H315" s="3" t="s">
        <v>40</v>
      </c>
      <c r="I315" s="3" t="s">
        <v>312</v>
      </c>
      <c r="J315" s="3" t="s">
        <v>29</v>
      </c>
      <c r="K315" s="5" t="s">
        <v>24</v>
      </c>
      <c r="L315" s="3">
        <v>1.0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 t="s">
        <v>536</v>
      </c>
      <c r="B316" s="4">
        <v>45766.0</v>
      </c>
      <c r="C316" s="3" t="s">
        <v>55</v>
      </c>
      <c r="D316" s="6" t="s">
        <v>51</v>
      </c>
      <c r="E316" s="3" t="s">
        <v>52</v>
      </c>
      <c r="F316" s="3" t="s">
        <v>16</v>
      </c>
      <c r="G316" s="3">
        <v>3449.0</v>
      </c>
      <c r="H316" s="3"/>
      <c r="I316" s="3" t="s">
        <v>102</v>
      </c>
      <c r="J316" s="3" t="s">
        <v>29</v>
      </c>
      <c r="K316" s="5" t="s">
        <v>24</v>
      </c>
      <c r="L316" s="3">
        <v>2.0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 t="s">
        <v>537</v>
      </c>
      <c r="B317" s="4">
        <v>45917.0</v>
      </c>
      <c r="C317" s="6" t="s">
        <v>21</v>
      </c>
      <c r="D317" s="3" t="s">
        <v>14</v>
      </c>
      <c r="E317" s="3" t="s">
        <v>22</v>
      </c>
      <c r="F317" s="3" t="s">
        <v>16</v>
      </c>
      <c r="G317" s="3">
        <v>3382.0</v>
      </c>
      <c r="H317" s="3"/>
      <c r="I317" s="3" t="s">
        <v>177</v>
      </c>
      <c r="J317" s="3" t="s">
        <v>36</v>
      </c>
      <c r="K317" s="5" t="s">
        <v>24</v>
      </c>
      <c r="L317" s="3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 t="s">
        <v>538</v>
      </c>
      <c r="B318" s="4">
        <v>45846.0</v>
      </c>
      <c r="C318" s="6" t="s">
        <v>21</v>
      </c>
      <c r="D318" s="6" t="s">
        <v>51</v>
      </c>
      <c r="E318" s="3" t="s">
        <v>79</v>
      </c>
      <c r="F318" s="3" t="s">
        <v>16</v>
      </c>
      <c r="G318" s="3">
        <v>1832.0</v>
      </c>
      <c r="H318" s="3"/>
      <c r="I318" s="3" t="s">
        <v>429</v>
      </c>
      <c r="J318" s="3" t="s">
        <v>36</v>
      </c>
      <c r="K318" s="5" t="s">
        <v>19</v>
      </c>
      <c r="L318" s="3">
        <v>5.0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 t="s">
        <v>539</v>
      </c>
      <c r="B319" s="4">
        <v>45741.0</v>
      </c>
      <c r="C319" s="3" t="s">
        <v>13</v>
      </c>
      <c r="D319" s="3" t="s">
        <v>14</v>
      </c>
      <c r="E319" s="3" t="s">
        <v>22</v>
      </c>
      <c r="F319" s="3" t="s">
        <v>16</v>
      </c>
      <c r="G319" s="3">
        <v>400.0</v>
      </c>
      <c r="H319" s="3"/>
      <c r="I319" s="3" t="s">
        <v>251</v>
      </c>
      <c r="J319" s="3" t="s">
        <v>18</v>
      </c>
      <c r="K319" s="5" t="s">
        <v>24</v>
      </c>
      <c r="L319" s="3">
        <v>1.0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 t="s">
        <v>540</v>
      </c>
      <c r="B320" s="4">
        <v>45867.0</v>
      </c>
      <c r="C320" s="3" t="s">
        <v>13</v>
      </c>
      <c r="D320" s="3" t="s">
        <v>38</v>
      </c>
      <c r="E320" s="3" t="s">
        <v>108</v>
      </c>
      <c r="F320" s="3" t="s">
        <v>33</v>
      </c>
      <c r="G320" s="3">
        <v>2165.0</v>
      </c>
      <c r="H320" s="3" t="s">
        <v>34</v>
      </c>
      <c r="I320" s="3" t="s">
        <v>541</v>
      </c>
      <c r="J320" s="3" t="s">
        <v>29</v>
      </c>
      <c r="K320" s="5" t="s">
        <v>24</v>
      </c>
      <c r="L320" s="3">
        <v>4.0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 t="s">
        <v>542</v>
      </c>
      <c r="B321" s="4">
        <v>45709.0</v>
      </c>
      <c r="C321" s="3" t="s">
        <v>55</v>
      </c>
      <c r="D321" s="3" t="s">
        <v>38</v>
      </c>
      <c r="E321" s="3" t="s">
        <v>166</v>
      </c>
      <c r="F321" s="3" t="s">
        <v>33</v>
      </c>
      <c r="G321" s="3">
        <v>1529.0</v>
      </c>
      <c r="H321" s="3" t="s">
        <v>34</v>
      </c>
      <c r="I321" s="3" t="s">
        <v>164</v>
      </c>
      <c r="J321" s="3" t="s">
        <v>29</v>
      </c>
      <c r="K321" s="5" t="s">
        <v>24</v>
      </c>
      <c r="L321" s="3">
        <v>3.0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 t="s">
        <v>543</v>
      </c>
      <c r="B322" s="4">
        <v>45938.0</v>
      </c>
      <c r="C322" s="3" t="s">
        <v>21</v>
      </c>
      <c r="D322" s="3" t="s">
        <v>14</v>
      </c>
      <c r="E322" s="3" t="s">
        <v>15</v>
      </c>
      <c r="F322" s="3" t="s">
        <v>16</v>
      </c>
      <c r="G322" s="3">
        <v>2413.0</v>
      </c>
      <c r="H322" s="3"/>
      <c r="I322" s="3" t="s">
        <v>344</v>
      </c>
      <c r="J322" s="3" t="s">
        <v>29</v>
      </c>
      <c r="K322" s="5" t="s">
        <v>24</v>
      </c>
      <c r="L322" s="3">
        <v>5.0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 t="s">
        <v>544</v>
      </c>
      <c r="B323" s="4">
        <v>46021.0</v>
      </c>
      <c r="C323" s="6" t="s">
        <v>21</v>
      </c>
      <c r="D323" s="3" t="s">
        <v>59</v>
      </c>
      <c r="E323" s="3" t="s">
        <v>60</v>
      </c>
      <c r="F323" s="3" t="s">
        <v>16</v>
      </c>
      <c r="G323" s="3">
        <v>2879.0</v>
      </c>
      <c r="H323" s="3"/>
      <c r="I323" s="3" t="s">
        <v>517</v>
      </c>
      <c r="J323" s="3" t="s">
        <v>18</v>
      </c>
      <c r="K323" s="5" t="s">
        <v>24</v>
      </c>
      <c r="L323" s="3">
        <v>4.0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 t="s">
        <v>545</v>
      </c>
      <c r="B324" s="4">
        <v>46000.0</v>
      </c>
      <c r="C324" s="6" t="s">
        <v>21</v>
      </c>
      <c r="D324" s="3" t="s">
        <v>59</v>
      </c>
      <c r="E324" s="3" t="s">
        <v>88</v>
      </c>
      <c r="F324" s="3" t="s">
        <v>16</v>
      </c>
      <c r="G324" s="3">
        <v>2725.0</v>
      </c>
      <c r="H324" s="3"/>
      <c r="I324" s="3" t="s">
        <v>184</v>
      </c>
      <c r="J324" s="3" t="s">
        <v>36</v>
      </c>
      <c r="K324" s="5" t="s">
        <v>24</v>
      </c>
      <c r="L324" s="3">
        <v>2.0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 t="s">
        <v>546</v>
      </c>
      <c r="B325" s="4">
        <v>45879.0</v>
      </c>
      <c r="C325" s="3" t="s">
        <v>55</v>
      </c>
      <c r="D325" s="3" t="s">
        <v>31</v>
      </c>
      <c r="E325" s="3" t="s">
        <v>49</v>
      </c>
      <c r="F325" s="3" t="s">
        <v>16</v>
      </c>
      <c r="G325" s="3">
        <v>2499.0</v>
      </c>
      <c r="H325" s="3" t="s">
        <v>40</v>
      </c>
      <c r="I325" s="3" t="s">
        <v>517</v>
      </c>
      <c r="J325" s="3" t="s">
        <v>36</v>
      </c>
      <c r="K325" s="5" t="s">
        <v>24</v>
      </c>
      <c r="L325" s="3">
        <v>4.0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 t="s">
        <v>547</v>
      </c>
      <c r="B326" s="4">
        <v>45881.0</v>
      </c>
      <c r="C326" s="3" t="s">
        <v>13</v>
      </c>
      <c r="D326" s="3" t="s">
        <v>38</v>
      </c>
      <c r="E326" s="3" t="s">
        <v>43</v>
      </c>
      <c r="F326" s="3" t="s">
        <v>33</v>
      </c>
      <c r="G326" s="3">
        <v>2745.0</v>
      </c>
      <c r="H326" s="3" t="s">
        <v>40</v>
      </c>
      <c r="I326" s="3" t="s">
        <v>548</v>
      </c>
      <c r="J326" s="3" t="s">
        <v>29</v>
      </c>
      <c r="K326" s="5" t="s">
        <v>24</v>
      </c>
      <c r="L326" s="3">
        <v>1.0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 t="s">
        <v>549</v>
      </c>
      <c r="B327" s="4">
        <v>45841.0</v>
      </c>
      <c r="C327" s="3" t="s">
        <v>21</v>
      </c>
      <c r="D327" s="6" t="s">
        <v>51</v>
      </c>
      <c r="E327" s="3" t="s">
        <v>71</v>
      </c>
      <c r="F327" s="3" t="s">
        <v>33</v>
      </c>
      <c r="G327" s="3">
        <v>3059.0</v>
      </c>
      <c r="H327" s="3"/>
      <c r="I327" s="3" t="s">
        <v>227</v>
      </c>
      <c r="J327" s="3" t="s">
        <v>36</v>
      </c>
      <c r="K327" s="5" t="s">
        <v>113</v>
      </c>
      <c r="L327" s="3">
        <v>5.0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 t="s">
        <v>550</v>
      </c>
      <c r="B328" s="4">
        <v>45752.0</v>
      </c>
      <c r="C328" s="3" t="s">
        <v>21</v>
      </c>
      <c r="D328" s="3" t="s">
        <v>38</v>
      </c>
      <c r="E328" s="3" t="s">
        <v>108</v>
      </c>
      <c r="F328" s="3" t="s">
        <v>33</v>
      </c>
      <c r="G328" s="3">
        <v>1550.0</v>
      </c>
      <c r="H328" s="3" t="s">
        <v>106</v>
      </c>
      <c r="I328" s="3" t="s">
        <v>229</v>
      </c>
      <c r="J328" s="3" t="s">
        <v>18</v>
      </c>
      <c r="K328" s="5" t="s">
        <v>24</v>
      </c>
      <c r="L328" s="3">
        <v>2.0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 t="s">
        <v>551</v>
      </c>
      <c r="B329" s="4">
        <v>45962.0</v>
      </c>
      <c r="C329" s="3" t="s">
        <v>21</v>
      </c>
      <c r="D329" s="3" t="s">
        <v>26</v>
      </c>
      <c r="E329" s="3" t="s">
        <v>68</v>
      </c>
      <c r="F329" s="3" t="s">
        <v>33</v>
      </c>
      <c r="G329" s="3">
        <v>2654.0</v>
      </c>
      <c r="H329" s="3"/>
      <c r="I329" s="3" t="s">
        <v>398</v>
      </c>
      <c r="J329" s="3" t="s">
        <v>36</v>
      </c>
      <c r="K329" s="5" t="s">
        <v>24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 t="s">
        <v>552</v>
      </c>
      <c r="B330" s="4">
        <v>45841.0</v>
      </c>
      <c r="C330" s="3" t="s">
        <v>21</v>
      </c>
      <c r="D330" s="3" t="s">
        <v>26</v>
      </c>
      <c r="E330" s="3" t="s">
        <v>111</v>
      </c>
      <c r="F330" s="3" t="s">
        <v>16</v>
      </c>
      <c r="G330" s="3">
        <v>2305.0</v>
      </c>
      <c r="H330" s="3"/>
      <c r="I330" s="3" t="s">
        <v>553</v>
      </c>
      <c r="J330" s="3" t="s">
        <v>18</v>
      </c>
      <c r="K330" s="5" t="s">
        <v>24</v>
      </c>
      <c r="L330" s="3">
        <v>4.0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 t="s">
        <v>554</v>
      </c>
      <c r="B331" s="4">
        <v>45971.0</v>
      </c>
      <c r="C331" s="3" t="s">
        <v>55</v>
      </c>
      <c r="D331" s="3" t="s">
        <v>26</v>
      </c>
      <c r="E331" s="3" t="s">
        <v>27</v>
      </c>
      <c r="F331" s="3" t="s">
        <v>33</v>
      </c>
      <c r="G331" s="3">
        <v>2284.0</v>
      </c>
      <c r="H331" s="3"/>
      <c r="I331" s="3" t="s">
        <v>466</v>
      </c>
      <c r="J331" s="3" t="s">
        <v>18</v>
      </c>
      <c r="K331" s="5" t="s">
        <v>19</v>
      </c>
      <c r="L331" s="3">
        <v>5.0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 t="s">
        <v>555</v>
      </c>
      <c r="B332" s="4">
        <v>45816.0</v>
      </c>
      <c r="C332" s="6" t="s">
        <v>21</v>
      </c>
      <c r="D332" s="3" t="s">
        <v>26</v>
      </c>
      <c r="E332" s="3" t="s">
        <v>111</v>
      </c>
      <c r="F332" s="3" t="s">
        <v>33</v>
      </c>
      <c r="G332" s="3">
        <v>3104.0</v>
      </c>
      <c r="H332" s="3"/>
      <c r="I332" s="3" t="s">
        <v>199</v>
      </c>
      <c r="J332" s="3" t="s">
        <v>36</v>
      </c>
      <c r="K332" s="5" t="s">
        <v>19</v>
      </c>
      <c r="L332" s="3">
        <v>4.0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 t="s">
        <v>556</v>
      </c>
      <c r="B333" s="4">
        <v>45731.0</v>
      </c>
      <c r="C333" s="3" t="s">
        <v>55</v>
      </c>
      <c r="D333" s="3" t="s">
        <v>59</v>
      </c>
      <c r="E333" s="3" t="s">
        <v>85</v>
      </c>
      <c r="F333" s="3" t="s">
        <v>16</v>
      </c>
      <c r="G333" s="3">
        <v>3417.0</v>
      </c>
      <c r="H333" s="3"/>
      <c r="I333" s="3" t="s">
        <v>63</v>
      </c>
      <c r="J333" s="3" t="s">
        <v>36</v>
      </c>
      <c r="K333" s="5" t="s">
        <v>24</v>
      </c>
      <c r="L333" s="3">
        <v>2.0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 t="s">
        <v>557</v>
      </c>
      <c r="B334" s="4">
        <v>45694.0</v>
      </c>
      <c r="C334" s="6" t="s">
        <v>21</v>
      </c>
      <c r="D334" s="3" t="s">
        <v>26</v>
      </c>
      <c r="E334" s="3" t="s">
        <v>212</v>
      </c>
      <c r="F334" s="3" t="s">
        <v>16</v>
      </c>
      <c r="G334" s="3">
        <v>2616.0</v>
      </c>
      <c r="H334" s="3"/>
      <c r="I334" s="3" t="s">
        <v>172</v>
      </c>
      <c r="J334" s="3" t="s">
        <v>36</v>
      </c>
      <c r="K334" s="5" t="s">
        <v>24</v>
      </c>
      <c r="L334" s="3">
        <v>1.0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 t="s">
        <v>558</v>
      </c>
      <c r="B335" s="4">
        <v>45695.0</v>
      </c>
      <c r="C335" s="3" t="s">
        <v>13</v>
      </c>
      <c r="D335" s="3" t="s">
        <v>26</v>
      </c>
      <c r="E335" s="3" t="s">
        <v>27</v>
      </c>
      <c r="F335" s="3" t="s">
        <v>33</v>
      </c>
      <c r="G335" s="3">
        <v>2520.0</v>
      </c>
      <c r="H335" s="3"/>
      <c r="I335" s="3" t="s">
        <v>238</v>
      </c>
      <c r="J335" s="3" t="s">
        <v>18</v>
      </c>
      <c r="K335" s="5" t="s">
        <v>19</v>
      </c>
      <c r="L335" s="3">
        <v>4.0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 t="s">
        <v>559</v>
      </c>
      <c r="B336" s="4">
        <v>45913.0</v>
      </c>
      <c r="C336" s="3" t="s">
        <v>55</v>
      </c>
      <c r="D336" s="3" t="s">
        <v>26</v>
      </c>
      <c r="E336" s="3" t="s">
        <v>82</v>
      </c>
      <c r="F336" s="3" t="s">
        <v>33</v>
      </c>
      <c r="G336" s="3">
        <v>3314.0</v>
      </c>
      <c r="H336" s="3"/>
      <c r="I336" s="3" t="s">
        <v>436</v>
      </c>
      <c r="J336" s="3" t="s">
        <v>18</v>
      </c>
      <c r="K336" s="5" t="s">
        <v>24</v>
      </c>
      <c r="L336" s="3">
        <v>1.0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 t="s">
        <v>560</v>
      </c>
      <c r="B337" s="4">
        <v>45825.0</v>
      </c>
      <c r="C337" s="3" t="s">
        <v>55</v>
      </c>
      <c r="D337" s="3" t="s">
        <v>59</v>
      </c>
      <c r="E337" s="3" t="s">
        <v>99</v>
      </c>
      <c r="F337" s="3" t="s">
        <v>33</v>
      </c>
      <c r="G337" s="3">
        <v>2098.0</v>
      </c>
      <c r="H337" s="3"/>
      <c r="I337" s="3" t="s">
        <v>561</v>
      </c>
      <c r="J337" s="3" t="s">
        <v>18</v>
      </c>
      <c r="K337" s="5" t="s">
        <v>24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 t="s">
        <v>562</v>
      </c>
      <c r="B338" s="4">
        <v>45795.0</v>
      </c>
      <c r="C338" s="6" t="s">
        <v>21</v>
      </c>
      <c r="D338" s="3" t="s">
        <v>26</v>
      </c>
      <c r="E338" s="3" t="s">
        <v>111</v>
      </c>
      <c r="F338" s="3" t="s">
        <v>33</v>
      </c>
      <c r="G338" s="3">
        <v>979.0</v>
      </c>
      <c r="H338" s="3"/>
      <c r="I338" s="3" t="s">
        <v>449</v>
      </c>
      <c r="J338" s="3" t="s">
        <v>18</v>
      </c>
      <c r="K338" s="5" t="s">
        <v>19</v>
      </c>
      <c r="L338" s="3">
        <v>2.0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 t="s">
        <v>563</v>
      </c>
      <c r="B339" s="4">
        <v>45822.0</v>
      </c>
      <c r="C339" s="3" t="s">
        <v>21</v>
      </c>
      <c r="D339" s="3" t="s">
        <v>38</v>
      </c>
      <c r="E339" s="3" t="s">
        <v>39</v>
      </c>
      <c r="F339" s="3" t="s">
        <v>33</v>
      </c>
      <c r="G339" s="3">
        <v>1625.0</v>
      </c>
      <c r="H339" s="3" t="s">
        <v>40</v>
      </c>
      <c r="I339" s="3" t="s">
        <v>227</v>
      </c>
      <c r="J339" s="3" t="s">
        <v>36</v>
      </c>
      <c r="K339" s="5" t="s">
        <v>24</v>
      </c>
      <c r="L339" s="3">
        <v>3.0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 t="s">
        <v>564</v>
      </c>
      <c r="B340" s="4">
        <v>45817.0</v>
      </c>
      <c r="C340" s="3" t="s">
        <v>21</v>
      </c>
      <c r="D340" s="3" t="s">
        <v>26</v>
      </c>
      <c r="E340" s="3" t="s">
        <v>111</v>
      </c>
      <c r="F340" s="3" t="s">
        <v>16</v>
      </c>
      <c r="G340" s="3">
        <v>3372.0</v>
      </c>
      <c r="H340" s="3"/>
      <c r="I340" s="3" t="s">
        <v>241</v>
      </c>
      <c r="J340" s="3" t="s">
        <v>18</v>
      </c>
      <c r="K340" s="5" t="s">
        <v>113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 t="s">
        <v>565</v>
      </c>
      <c r="B341" s="4">
        <v>45839.0</v>
      </c>
      <c r="C341" s="3" t="s">
        <v>13</v>
      </c>
      <c r="D341" s="3" t="s">
        <v>31</v>
      </c>
      <c r="E341" s="3" t="s">
        <v>258</v>
      </c>
      <c r="F341" s="3" t="s">
        <v>16</v>
      </c>
      <c r="G341" s="3">
        <v>1313.0</v>
      </c>
      <c r="H341" s="3" t="s">
        <v>106</v>
      </c>
      <c r="I341" s="3" t="s">
        <v>566</v>
      </c>
      <c r="J341" s="3" t="s">
        <v>29</v>
      </c>
      <c r="K341" s="5" t="s">
        <v>24</v>
      </c>
      <c r="L341" s="3">
        <v>2.0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 t="s">
        <v>567</v>
      </c>
      <c r="B342" s="4">
        <v>45993.0</v>
      </c>
      <c r="C342" s="6" t="s">
        <v>21</v>
      </c>
      <c r="D342" s="3" t="s">
        <v>26</v>
      </c>
      <c r="E342" s="3" t="s">
        <v>111</v>
      </c>
      <c r="F342" s="3" t="s">
        <v>33</v>
      </c>
      <c r="G342" s="3">
        <v>1836.0</v>
      </c>
      <c r="H342" s="3"/>
      <c r="I342" s="3" t="s">
        <v>568</v>
      </c>
      <c r="J342" s="3" t="s">
        <v>18</v>
      </c>
      <c r="K342" s="5" t="s">
        <v>24</v>
      </c>
      <c r="L342" s="3">
        <v>1.0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 t="s">
        <v>569</v>
      </c>
      <c r="B343" s="4">
        <v>45941.0</v>
      </c>
      <c r="C343" s="3" t="s">
        <v>13</v>
      </c>
      <c r="D343" s="3" t="s">
        <v>59</v>
      </c>
      <c r="E343" s="3" t="s">
        <v>126</v>
      </c>
      <c r="F343" s="3" t="s">
        <v>33</v>
      </c>
      <c r="G343" s="3">
        <v>2162.0</v>
      </c>
      <c r="H343" s="3"/>
      <c r="I343" s="3" t="s">
        <v>94</v>
      </c>
      <c r="J343" s="3" t="s">
        <v>36</v>
      </c>
      <c r="K343" s="5" t="s">
        <v>24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 t="s">
        <v>570</v>
      </c>
      <c r="B344" s="4">
        <v>45679.0</v>
      </c>
      <c r="C344" s="6" t="s">
        <v>21</v>
      </c>
      <c r="D344" s="3" t="s">
        <v>38</v>
      </c>
      <c r="E344" s="3" t="s">
        <v>166</v>
      </c>
      <c r="F344" s="3" t="s">
        <v>33</v>
      </c>
      <c r="G344" s="3">
        <v>1192.0</v>
      </c>
      <c r="H344" s="3" t="s">
        <v>106</v>
      </c>
      <c r="I344" s="3" t="s">
        <v>184</v>
      </c>
      <c r="J344" s="3" t="s">
        <v>18</v>
      </c>
      <c r="K344" s="5" t="s">
        <v>24</v>
      </c>
      <c r="L344" s="3">
        <v>3.0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 t="s">
        <v>571</v>
      </c>
      <c r="B345" s="4">
        <v>45919.0</v>
      </c>
      <c r="C345" s="6" t="s">
        <v>21</v>
      </c>
      <c r="D345" s="6" t="s">
        <v>51</v>
      </c>
      <c r="E345" s="3" t="s">
        <v>71</v>
      </c>
      <c r="F345" s="3" t="s">
        <v>16</v>
      </c>
      <c r="G345" s="3">
        <v>1707.0</v>
      </c>
      <c r="H345" s="3"/>
      <c r="I345" s="3" t="s">
        <v>438</v>
      </c>
      <c r="J345" s="3" t="s">
        <v>18</v>
      </c>
      <c r="K345" s="5" t="s">
        <v>24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 t="s">
        <v>572</v>
      </c>
      <c r="B346" s="4">
        <v>45911.0</v>
      </c>
      <c r="C346" s="3" t="s">
        <v>21</v>
      </c>
      <c r="D346" s="3" t="s">
        <v>59</v>
      </c>
      <c r="E346" s="3" t="s">
        <v>88</v>
      </c>
      <c r="F346" s="3" t="s">
        <v>16</v>
      </c>
      <c r="G346" s="3">
        <v>2107.0</v>
      </c>
      <c r="H346" s="3"/>
      <c r="I346" s="3" t="s">
        <v>109</v>
      </c>
      <c r="J346" s="3" t="s">
        <v>18</v>
      </c>
      <c r="K346" s="5" t="s">
        <v>113</v>
      </c>
      <c r="L346" s="3">
        <v>4.0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 t="s">
        <v>573</v>
      </c>
      <c r="B347" s="4">
        <v>45908.0</v>
      </c>
      <c r="C347" s="3" t="s">
        <v>13</v>
      </c>
      <c r="D347" s="3" t="s">
        <v>31</v>
      </c>
      <c r="E347" s="3" t="s">
        <v>258</v>
      </c>
      <c r="F347" s="3" t="s">
        <v>33</v>
      </c>
      <c r="G347" s="3">
        <v>682.0</v>
      </c>
      <c r="H347" s="3" t="s">
        <v>106</v>
      </c>
      <c r="I347" s="3" t="s">
        <v>436</v>
      </c>
      <c r="J347" s="3" t="s">
        <v>36</v>
      </c>
      <c r="K347" s="5" t="s">
        <v>24</v>
      </c>
      <c r="L347" s="3">
        <v>3.0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 t="s">
        <v>574</v>
      </c>
      <c r="B348" s="4">
        <v>45696.0</v>
      </c>
      <c r="C348" s="3" t="s">
        <v>55</v>
      </c>
      <c r="D348" s="3" t="s">
        <v>14</v>
      </c>
      <c r="E348" s="3" t="s">
        <v>22</v>
      </c>
      <c r="F348" s="3" t="s">
        <v>16</v>
      </c>
      <c r="G348" s="3">
        <v>1923.0</v>
      </c>
      <c r="H348" s="3"/>
      <c r="I348" s="3" t="s">
        <v>415</v>
      </c>
      <c r="J348" s="3" t="s">
        <v>36</v>
      </c>
      <c r="K348" s="5" t="s">
        <v>19</v>
      </c>
      <c r="L348" s="3">
        <v>2.0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 t="s">
        <v>575</v>
      </c>
      <c r="B349" s="4">
        <v>45681.0</v>
      </c>
      <c r="C349" s="3" t="s">
        <v>55</v>
      </c>
      <c r="D349" s="3" t="s">
        <v>59</v>
      </c>
      <c r="E349" s="3" t="s">
        <v>88</v>
      </c>
      <c r="F349" s="3" t="s">
        <v>16</v>
      </c>
      <c r="G349" s="3">
        <v>1174.0</v>
      </c>
      <c r="H349" s="3"/>
      <c r="I349" s="3" t="s">
        <v>219</v>
      </c>
      <c r="J349" s="3" t="s">
        <v>18</v>
      </c>
      <c r="K349" s="5" t="s">
        <v>24</v>
      </c>
      <c r="L349" s="3">
        <v>2.0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 t="s">
        <v>576</v>
      </c>
      <c r="B350" s="4">
        <v>45814.0</v>
      </c>
      <c r="C350" s="3" t="s">
        <v>55</v>
      </c>
      <c r="D350" s="3" t="s">
        <v>26</v>
      </c>
      <c r="E350" s="3" t="s">
        <v>111</v>
      </c>
      <c r="F350" s="3" t="s">
        <v>33</v>
      </c>
      <c r="G350" s="3">
        <v>333.0</v>
      </c>
      <c r="H350" s="3"/>
      <c r="I350" s="3" t="s">
        <v>167</v>
      </c>
      <c r="J350" s="3" t="s">
        <v>36</v>
      </c>
      <c r="K350" s="5" t="s">
        <v>19</v>
      </c>
      <c r="L350" s="3">
        <v>4.0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 t="s">
        <v>577</v>
      </c>
      <c r="B351" s="4">
        <v>45940.0</v>
      </c>
      <c r="C351" s="3" t="s">
        <v>55</v>
      </c>
      <c r="D351" s="3" t="s">
        <v>14</v>
      </c>
      <c r="E351" s="3" t="s">
        <v>15</v>
      </c>
      <c r="F351" s="3" t="s">
        <v>33</v>
      </c>
      <c r="G351" s="3">
        <v>1237.0</v>
      </c>
      <c r="H351" s="3"/>
      <c r="I351" s="3" t="s">
        <v>398</v>
      </c>
      <c r="J351" s="3" t="s">
        <v>18</v>
      </c>
      <c r="K351" s="5" t="s">
        <v>19</v>
      </c>
      <c r="L351" s="3">
        <v>1.0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 t="s">
        <v>578</v>
      </c>
      <c r="B352" s="4">
        <v>45789.0</v>
      </c>
      <c r="C352" s="3" t="s">
        <v>21</v>
      </c>
      <c r="D352" s="3" t="s">
        <v>38</v>
      </c>
      <c r="E352" s="3" t="s">
        <v>39</v>
      </c>
      <c r="F352" s="3" t="s">
        <v>33</v>
      </c>
      <c r="G352" s="3">
        <v>1867.0</v>
      </c>
      <c r="H352" s="3" t="s">
        <v>34</v>
      </c>
      <c r="I352" s="3" t="s">
        <v>53</v>
      </c>
      <c r="J352" s="3" t="s">
        <v>18</v>
      </c>
      <c r="K352" s="5" t="s">
        <v>24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 t="s">
        <v>579</v>
      </c>
      <c r="B353" s="4">
        <v>45968.0</v>
      </c>
      <c r="C353" s="3" t="s">
        <v>21</v>
      </c>
      <c r="D353" s="3" t="s">
        <v>31</v>
      </c>
      <c r="E353" s="3" t="s">
        <v>117</v>
      </c>
      <c r="F353" s="3" t="s">
        <v>16</v>
      </c>
      <c r="G353" s="3">
        <v>2102.0</v>
      </c>
      <c r="H353" s="3" t="s">
        <v>40</v>
      </c>
      <c r="I353" s="3" t="s">
        <v>342</v>
      </c>
      <c r="J353" s="3" t="s">
        <v>29</v>
      </c>
      <c r="K353" s="5" t="s">
        <v>24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 t="s">
        <v>580</v>
      </c>
      <c r="B354" s="4">
        <v>45992.0</v>
      </c>
      <c r="C354" s="3" t="s">
        <v>55</v>
      </c>
      <c r="D354" s="3" t="s">
        <v>31</v>
      </c>
      <c r="E354" s="3" t="s">
        <v>32</v>
      </c>
      <c r="F354" s="3" t="s">
        <v>33</v>
      </c>
      <c r="G354" s="3">
        <v>711.0</v>
      </c>
      <c r="H354" s="3" t="s">
        <v>106</v>
      </c>
      <c r="I354" s="3" t="s">
        <v>61</v>
      </c>
      <c r="J354" s="3" t="s">
        <v>18</v>
      </c>
      <c r="K354" s="5" t="s">
        <v>24</v>
      </c>
      <c r="L354" s="3">
        <v>4.0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 t="s">
        <v>581</v>
      </c>
      <c r="B355" s="4">
        <v>45700.0</v>
      </c>
      <c r="C355" s="3" t="s">
        <v>21</v>
      </c>
      <c r="D355" s="6" t="s">
        <v>51</v>
      </c>
      <c r="E355" s="3" t="s">
        <v>56</v>
      </c>
      <c r="F355" s="3" t="s">
        <v>33</v>
      </c>
      <c r="G355" s="3">
        <v>1314.0</v>
      </c>
      <c r="H355" s="3"/>
      <c r="I355" s="3" t="s">
        <v>253</v>
      </c>
      <c r="J355" s="3" t="s">
        <v>29</v>
      </c>
      <c r="K355" s="5" t="s">
        <v>24</v>
      </c>
      <c r="L355" s="3">
        <v>5.0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 t="s">
        <v>582</v>
      </c>
      <c r="B356" s="4">
        <v>45754.0</v>
      </c>
      <c r="C356" s="3" t="s">
        <v>55</v>
      </c>
      <c r="D356" s="3" t="s">
        <v>26</v>
      </c>
      <c r="E356" s="3" t="s">
        <v>96</v>
      </c>
      <c r="F356" s="3" t="s">
        <v>33</v>
      </c>
      <c r="G356" s="3">
        <v>2996.0</v>
      </c>
      <c r="H356" s="3"/>
      <c r="I356" s="3" t="s">
        <v>232</v>
      </c>
      <c r="J356" s="3" t="s">
        <v>18</v>
      </c>
      <c r="K356" s="5" t="s">
        <v>24</v>
      </c>
      <c r="L356" s="3">
        <v>5.0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 t="s">
        <v>583</v>
      </c>
      <c r="B357" s="4">
        <v>45732.0</v>
      </c>
      <c r="C357" s="3" t="s">
        <v>55</v>
      </c>
      <c r="D357" s="3" t="s">
        <v>31</v>
      </c>
      <c r="E357" s="3" t="s">
        <v>32</v>
      </c>
      <c r="F357" s="3" t="s">
        <v>33</v>
      </c>
      <c r="G357" s="3">
        <v>1280.0</v>
      </c>
      <c r="H357" s="3" t="s">
        <v>40</v>
      </c>
      <c r="I357" s="3" t="s">
        <v>456</v>
      </c>
      <c r="J357" s="3" t="s">
        <v>36</v>
      </c>
      <c r="K357" s="5" t="s">
        <v>24</v>
      </c>
      <c r="L357" s="3">
        <v>4.0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 t="s">
        <v>584</v>
      </c>
      <c r="B358" s="4">
        <v>45731.0</v>
      </c>
      <c r="C358" s="3" t="s">
        <v>55</v>
      </c>
      <c r="D358" s="3" t="s">
        <v>14</v>
      </c>
      <c r="E358" s="3" t="s">
        <v>22</v>
      </c>
      <c r="F358" s="3" t="s">
        <v>16</v>
      </c>
      <c r="G358" s="3">
        <v>1779.0</v>
      </c>
      <c r="H358" s="3"/>
      <c r="I358" s="3" t="s">
        <v>259</v>
      </c>
      <c r="J358" s="3" t="s">
        <v>18</v>
      </c>
      <c r="K358" s="5" t="s">
        <v>24</v>
      </c>
      <c r="L358" s="3">
        <v>5.0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 t="s">
        <v>585</v>
      </c>
      <c r="B359" s="4">
        <v>45866.0</v>
      </c>
      <c r="C359" s="6" t="s">
        <v>21</v>
      </c>
      <c r="D359" s="3" t="s">
        <v>59</v>
      </c>
      <c r="E359" s="3" t="s">
        <v>99</v>
      </c>
      <c r="F359" s="3" t="s">
        <v>16</v>
      </c>
      <c r="G359" s="3">
        <v>3455.0</v>
      </c>
      <c r="H359" s="3"/>
      <c r="I359" s="3" t="s">
        <v>403</v>
      </c>
      <c r="J359" s="3" t="s">
        <v>18</v>
      </c>
      <c r="K359" s="5" t="s">
        <v>24</v>
      </c>
      <c r="L359" s="3">
        <v>1.0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 t="s">
        <v>586</v>
      </c>
      <c r="B360" s="4">
        <v>45832.0</v>
      </c>
      <c r="C360" s="3" t="s">
        <v>55</v>
      </c>
      <c r="D360" s="6" t="s">
        <v>51</v>
      </c>
      <c r="E360" s="3" t="s">
        <v>79</v>
      </c>
      <c r="F360" s="3" t="s">
        <v>16</v>
      </c>
      <c r="G360" s="3">
        <v>1930.0</v>
      </c>
      <c r="H360" s="3"/>
      <c r="I360" s="3" t="s">
        <v>312</v>
      </c>
      <c r="J360" s="3" t="s">
        <v>36</v>
      </c>
      <c r="K360" s="5" t="s">
        <v>24</v>
      </c>
      <c r="L360" s="3">
        <v>5.0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 t="s">
        <v>587</v>
      </c>
      <c r="B361" s="4">
        <v>45712.0</v>
      </c>
      <c r="C361" s="3" t="s">
        <v>55</v>
      </c>
      <c r="D361" s="3" t="s">
        <v>59</v>
      </c>
      <c r="E361" s="3" t="s">
        <v>60</v>
      </c>
      <c r="F361" s="3" t="s">
        <v>33</v>
      </c>
      <c r="G361" s="3">
        <v>2923.0</v>
      </c>
      <c r="H361" s="3"/>
      <c r="I361" s="3" t="s">
        <v>287</v>
      </c>
      <c r="J361" s="3" t="s">
        <v>29</v>
      </c>
      <c r="K361" s="5" t="s">
        <v>24</v>
      </c>
      <c r="L361" s="3">
        <v>3.0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 t="s">
        <v>588</v>
      </c>
      <c r="B362" s="4">
        <v>45821.0</v>
      </c>
      <c r="C362" s="3" t="s">
        <v>21</v>
      </c>
      <c r="D362" s="3" t="s">
        <v>38</v>
      </c>
      <c r="E362" s="3" t="s">
        <v>43</v>
      </c>
      <c r="F362" s="3" t="s">
        <v>16</v>
      </c>
      <c r="G362" s="3">
        <v>936.0</v>
      </c>
      <c r="H362" s="3" t="s">
        <v>40</v>
      </c>
      <c r="I362" s="3" t="s">
        <v>287</v>
      </c>
      <c r="J362" s="3" t="s">
        <v>36</v>
      </c>
      <c r="K362" s="5" t="s">
        <v>24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 t="s">
        <v>589</v>
      </c>
      <c r="B363" s="4">
        <v>45729.0</v>
      </c>
      <c r="C363" s="3" t="s">
        <v>13</v>
      </c>
      <c r="D363" s="3" t="s">
        <v>14</v>
      </c>
      <c r="E363" s="3" t="s">
        <v>22</v>
      </c>
      <c r="F363" s="3" t="s">
        <v>16</v>
      </c>
      <c r="G363" s="3">
        <v>3161.0</v>
      </c>
      <c r="H363" s="3"/>
      <c r="I363" s="3" t="s">
        <v>394</v>
      </c>
      <c r="J363" s="3" t="s">
        <v>29</v>
      </c>
      <c r="K363" s="5" t="s">
        <v>113</v>
      </c>
      <c r="L363" s="3">
        <v>2.0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 t="s">
        <v>590</v>
      </c>
      <c r="B364" s="4">
        <v>45766.0</v>
      </c>
      <c r="C364" s="3" t="s">
        <v>55</v>
      </c>
      <c r="D364" s="3" t="s">
        <v>38</v>
      </c>
      <c r="E364" s="3" t="s">
        <v>46</v>
      </c>
      <c r="F364" s="3" t="s">
        <v>16</v>
      </c>
      <c r="G364" s="3">
        <v>2157.0</v>
      </c>
      <c r="H364" s="3" t="s">
        <v>34</v>
      </c>
      <c r="I364" s="3" t="s">
        <v>204</v>
      </c>
      <c r="J364" s="3" t="s">
        <v>29</v>
      </c>
      <c r="K364" s="5" t="s">
        <v>24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 t="s">
        <v>591</v>
      </c>
      <c r="B365" s="4">
        <v>45837.0</v>
      </c>
      <c r="C365" s="3" t="s">
        <v>55</v>
      </c>
      <c r="D365" s="3" t="s">
        <v>14</v>
      </c>
      <c r="E365" s="3" t="s">
        <v>22</v>
      </c>
      <c r="F365" s="3" t="s">
        <v>16</v>
      </c>
      <c r="G365" s="3">
        <v>351.0</v>
      </c>
      <c r="H365" s="3"/>
      <c r="I365" s="3" t="s">
        <v>352</v>
      </c>
      <c r="J365" s="3" t="s">
        <v>18</v>
      </c>
      <c r="K365" s="5" t="s">
        <v>19</v>
      </c>
      <c r="L365" s="3">
        <v>2.0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 t="s">
        <v>592</v>
      </c>
      <c r="B366" s="4">
        <v>45755.0</v>
      </c>
      <c r="C366" s="3" t="s">
        <v>21</v>
      </c>
      <c r="D366" s="3" t="s">
        <v>59</v>
      </c>
      <c r="E366" s="3" t="s">
        <v>99</v>
      </c>
      <c r="F366" s="3" t="s">
        <v>33</v>
      </c>
      <c r="G366" s="3">
        <v>1823.0</v>
      </c>
      <c r="H366" s="3"/>
      <c r="I366" s="3" t="s">
        <v>182</v>
      </c>
      <c r="J366" s="3" t="s">
        <v>29</v>
      </c>
      <c r="K366" s="5" t="s">
        <v>19</v>
      </c>
      <c r="L366" s="3">
        <v>3.0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 t="s">
        <v>593</v>
      </c>
      <c r="B367" s="4">
        <v>45997.0</v>
      </c>
      <c r="C367" s="3" t="s">
        <v>13</v>
      </c>
      <c r="D367" s="3" t="s">
        <v>14</v>
      </c>
      <c r="E367" s="3" t="s">
        <v>15</v>
      </c>
      <c r="F367" s="3" t="s">
        <v>16</v>
      </c>
      <c r="G367" s="3">
        <v>2058.0</v>
      </c>
      <c r="H367" s="3"/>
      <c r="I367" s="3" t="s">
        <v>594</v>
      </c>
      <c r="J367" s="3" t="s">
        <v>29</v>
      </c>
      <c r="K367" s="5" t="s">
        <v>24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 t="s">
        <v>595</v>
      </c>
      <c r="B368" s="4">
        <v>46016.0</v>
      </c>
      <c r="C368" s="6" t="s">
        <v>21</v>
      </c>
      <c r="D368" s="3" t="s">
        <v>26</v>
      </c>
      <c r="E368" s="3" t="s">
        <v>111</v>
      </c>
      <c r="F368" s="3" t="s">
        <v>16</v>
      </c>
      <c r="G368" s="3">
        <v>2164.0</v>
      </c>
      <c r="H368" s="3"/>
      <c r="I368" s="3" t="s">
        <v>431</v>
      </c>
      <c r="J368" s="3" t="s">
        <v>36</v>
      </c>
      <c r="K368" s="5" t="s">
        <v>24</v>
      </c>
      <c r="L368" s="3">
        <v>5.0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 t="s">
        <v>596</v>
      </c>
      <c r="B369" s="4">
        <v>45687.0</v>
      </c>
      <c r="C369" s="3" t="s">
        <v>55</v>
      </c>
      <c r="D369" s="3" t="s">
        <v>31</v>
      </c>
      <c r="E369" s="3" t="s">
        <v>49</v>
      </c>
      <c r="F369" s="3" t="s">
        <v>16</v>
      </c>
      <c r="G369" s="3">
        <v>2650.0</v>
      </c>
      <c r="H369" s="3" t="s">
        <v>34</v>
      </c>
      <c r="I369" s="3" t="s">
        <v>597</v>
      </c>
      <c r="J369" s="3" t="s">
        <v>29</v>
      </c>
      <c r="K369" s="5" t="s">
        <v>24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 t="s">
        <v>598</v>
      </c>
      <c r="B370" s="4">
        <v>45830.0</v>
      </c>
      <c r="C370" s="3" t="s">
        <v>55</v>
      </c>
      <c r="D370" s="3" t="s">
        <v>26</v>
      </c>
      <c r="E370" s="3" t="s">
        <v>27</v>
      </c>
      <c r="F370" s="3" t="s">
        <v>16</v>
      </c>
      <c r="G370" s="3">
        <v>1301.0</v>
      </c>
      <c r="H370" s="3"/>
      <c r="I370" s="3" t="s">
        <v>164</v>
      </c>
      <c r="J370" s="3" t="s">
        <v>36</v>
      </c>
      <c r="K370" s="5" t="s">
        <v>24</v>
      </c>
      <c r="L370" s="3">
        <v>2.0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 t="s">
        <v>599</v>
      </c>
      <c r="B371" s="4">
        <v>45971.0</v>
      </c>
      <c r="C371" s="3" t="s">
        <v>13</v>
      </c>
      <c r="D371" s="3" t="s">
        <v>31</v>
      </c>
      <c r="E371" s="3" t="s">
        <v>117</v>
      </c>
      <c r="F371" s="3" t="s">
        <v>33</v>
      </c>
      <c r="G371" s="3">
        <v>1316.0</v>
      </c>
      <c r="H371" s="3" t="s">
        <v>106</v>
      </c>
      <c r="I371" s="3" t="s">
        <v>600</v>
      </c>
      <c r="J371" s="3" t="s">
        <v>29</v>
      </c>
      <c r="K371" s="5" t="s">
        <v>24</v>
      </c>
      <c r="L371" s="3">
        <v>1.0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 t="s">
        <v>601</v>
      </c>
      <c r="B372" s="4">
        <v>45992.0</v>
      </c>
      <c r="C372" s="3" t="s">
        <v>55</v>
      </c>
      <c r="D372" s="3" t="s">
        <v>26</v>
      </c>
      <c r="E372" s="3" t="s">
        <v>212</v>
      </c>
      <c r="F372" s="3" t="s">
        <v>16</v>
      </c>
      <c r="G372" s="3">
        <v>1034.0</v>
      </c>
      <c r="H372" s="3"/>
      <c r="I372" s="3" t="s">
        <v>17</v>
      </c>
      <c r="J372" s="3" t="s">
        <v>29</v>
      </c>
      <c r="K372" s="5" t="s">
        <v>113</v>
      </c>
      <c r="L372" s="3">
        <v>4.0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 t="s">
        <v>602</v>
      </c>
      <c r="B373" s="4">
        <v>45990.0</v>
      </c>
      <c r="C373" s="3" t="s">
        <v>13</v>
      </c>
      <c r="D373" s="3" t="s">
        <v>38</v>
      </c>
      <c r="E373" s="3" t="s">
        <v>166</v>
      </c>
      <c r="F373" s="3" t="s">
        <v>33</v>
      </c>
      <c r="G373" s="3">
        <v>653.0</v>
      </c>
      <c r="H373" s="3" t="s">
        <v>34</v>
      </c>
      <c r="I373" s="3" t="s">
        <v>127</v>
      </c>
      <c r="J373" s="3" t="s">
        <v>36</v>
      </c>
      <c r="K373" s="5" t="s">
        <v>24</v>
      </c>
      <c r="L373" s="3">
        <v>2.0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 t="s">
        <v>603</v>
      </c>
      <c r="B374" s="4">
        <v>45871.0</v>
      </c>
      <c r="C374" s="3" t="s">
        <v>21</v>
      </c>
      <c r="D374" s="6" t="s">
        <v>51</v>
      </c>
      <c r="E374" s="3" t="s">
        <v>52</v>
      </c>
      <c r="F374" s="3" t="s">
        <v>33</v>
      </c>
      <c r="G374" s="3">
        <v>2200.0</v>
      </c>
      <c r="H374" s="3"/>
      <c r="I374" s="3" t="s">
        <v>296</v>
      </c>
      <c r="J374" s="3" t="s">
        <v>29</v>
      </c>
      <c r="K374" s="5" t="s">
        <v>113</v>
      </c>
      <c r="L374" s="3">
        <v>2.0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 t="s">
        <v>604</v>
      </c>
      <c r="B375" s="4">
        <v>45696.0</v>
      </c>
      <c r="C375" s="3" t="s">
        <v>21</v>
      </c>
      <c r="D375" s="3" t="s">
        <v>14</v>
      </c>
      <c r="E375" s="3" t="s">
        <v>22</v>
      </c>
      <c r="F375" s="3" t="s">
        <v>16</v>
      </c>
      <c r="G375" s="3">
        <v>326.0</v>
      </c>
      <c r="H375" s="3"/>
      <c r="I375" s="3" t="s">
        <v>97</v>
      </c>
      <c r="J375" s="3" t="s">
        <v>18</v>
      </c>
      <c r="K375" s="5" t="s">
        <v>24</v>
      </c>
      <c r="L375" s="3">
        <v>3.0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 t="s">
        <v>605</v>
      </c>
      <c r="B376" s="4">
        <v>45677.0</v>
      </c>
      <c r="C376" s="3" t="s">
        <v>13</v>
      </c>
      <c r="D376" s="3" t="s">
        <v>14</v>
      </c>
      <c r="E376" s="3" t="s">
        <v>22</v>
      </c>
      <c r="F376" s="3" t="s">
        <v>16</v>
      </c>
      <c r="G376" s="3">
        <v>305.0</v>
      </c>
      <c r="H376" s="3"/>
      <c r="I376" s="3" t="s">
        <v>566</v>
      </c>
      <c r="J376" s="3" t="s">
        <v>29</v>
      </c>
      <c r="K376" s="5" t="s">
        <v>24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 t="s">
        <v>606</v>
      </c>
      <c r="B377" s="4">
        <v>45911.0</v>
      </c>
      <c r="C377" s="3" t="s">
        <v>21</v>
      </c>
      <c r="D377" s="3" t="s">
        <v>14</v>
      </c>
      <c r="E377" s="3" t="s">
        <v>74</v>
      </c>
      <c r="F377" s="3" t="s">
        <v>16</v>
      </c>
      <c r="G377" s="3">
        <v>2470.0</v>
      </c>
      <c r="H377" s="3"/>
      <c r="I377" s="3" t="s">
        <v>607</v>
      </c>
      <c r="J377" s="3" t="s">
        <v>36</v>
      </c>
      <c r="K377" s="5" t="s">
        <v>24</v>
      </c>
      <c r="L377" s="3">
        <v>1.0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 t="s">
        <v>608</v>
      </c>
      <c r="B378" s="4">
        <v>45867.0</v>
      </c>
      <c r="C378" s="3" t="s">
        <v>21</v>
      </c>
      <c r="D378" s="3" t="s">
        <v>31</v>
      </c>
      <c r="E378" s="3" t="s">
        <v>49</v>
      </c>
      <c r="F378" s="3" t="s">
        <v>16</v>
      </c>
      <c r="G378" s="3">
        <v>2428.0</v>
      </c>
      <c r="H378" s="3" t="s">
        <v>106</v>
      </c>
      <c r="I378" s="3" t="s">
        <v>241</v>
      </c>
      <c r="J378" s="3" t="s">
        <v>29</v>
      </c>
      <c r="K378" s="5" t="s">
        <v>19</v>
      </c>
      <c r="L378" s="3">
        <v>4.0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 t="s">
        <v>609</v>
      </c>
      <c r="B379" s="4">
        <v>45982.0</v>
      </c>
      <c r="C379" s="3" t="s">
        <v>21</v>
      </c>
      <c r="D379" s="3" t="s">
        <v>14</v>
      </c>
      <c r="E379" s="3" t="s">
        <v>15</v>
      </c>
      <c r="F379" s="3" t="s">
        <v>16</v>
      </c>
      <c r="G379" s="3">
        <v>2910.0</v>
      </c>
      <c r="H379" s="3"/>
      <c r="I379" s="3" t="s">
        <v>429</v>
      </c>
      <c r="J379" s="3" t="s">
        <v>18</v>
      </c>
      <c r="K379" s="5" t="s">
        <v>24</v>
      </c>
      <c r="L379" s="3">
        <v>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 t="s">
        <v>610</v>
      </c>
      <c r="B380" s="4">
        <v>45663.0</v>
      </c>
      <c r="C380" s="3" t="s">
        <v>13</v>
      </c>
      <c r="D380" s="3" t="s">
        <v>59</v>
      </c>
      <c r="E380" s="3" t="s">
        <v>85</v>
      </c>
      <c r="F380" s="3" t="s">
        <v>16</v>
      </c>
      <c r="G380" s="3">
        <v>1369.0</v>
      </c>
      <c r="H380" s="3"/>
      <c r="I380" s="3" t="s">
        <v>243</v>
      </c>
      <c r="J380" s="3" t="s">
        <v>36</v>
      </c>
      <c r="K380" s="5" t="s">
        <v>19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 t="s">
        <v>611</v>
      </c>
      <c r="B381" s="4">
        <v>45694.0</v>
      </c>
      <c r="C381" s="3" t="s">
        <v>13</v>
      </c>
      <c r="D381" s="6" t="s">
        <v>51</v>
      </c>
      <c r="E381" s="3" t="s">
        <v>71</v>
      </c>
      <c r="F381" s="3" t="s">
        <v>33</v>
      </c>
      <c r="G381" s="3">
        <v>1256.0</v>
      </c>
      <c r="H381" s="3"/>
      <c r="I381" s="3" t="s">
        <v>104</v>
      </c>
      <c r="J381" s="3" t="s">
        <v>18</v>
      </c>
      <c r="K381" s="5" t="s">
        <v>24</v>
      </c>
      <c r="L381" s="3">
        <v>5.0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 t="s">
        <v>612</v>
      </c>
      <c r="B382" s="4">
        <v>46017.0</v>
      </c>
      <c r="C382" s="6" t="s">
        <v>21</v>
      </c>
      <c r="D382" s="3" t="s">
        <v>38</v>
      </c>
      <c r="E382" s="3" t="s">
        <v>108</v>
      </c>
      <c r="F382" s="3" t="s">
        <v>16</v>
      </c>
      <c r="G382" s="3">
        <v>2208.0</v>
      </c>
      <c r="H382" s="3" t="s">
        <v>106</v>
      </c>
      <c r="I382" s="3" t="s">
        <v>243</v>
      </c>
      <c r="J382" s="3" t="s">
        <v>36</v>
      </c>
      <c r="K382" s="5" t="s">
        <v>24</v>
      </c>
      <c r="L382" s="3">
        <v>3.0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 t="s">
        <v>613</v>
      </c>
      <c r="B383" s="4">
        <v>45950.0</v>
      </c>
      <c r="C383" s="3" t="s">
        <v>13</v>
      </c>
      <c r="D383" s="3" t="s">
        <v>31</v>
      </c>
      <c r="E383" s="3" t="s">
        <v>32</v>
      </c>
      <c r="F383" s="3" t="s">
        <v>33</v>
      </c>
      <c r="G383" s="3">
        <v>791.0</v>
      </c>
      <c r="H383" s="3" t="s">
        <v>34</v>
      </c>
      <c r="I383" s="3" t="s">
        <v>614</v>
      </c>
      <c r="J383" s="3" t="s">
        <v>18</v>
      </c>
      <c r="K383" s="5" t="s">
        <v>19</v>
      </c>
      <c r="L383" s="3">
        <v>3.0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 t="s">
        <v>615</v>
      </c>
      <c r="B384" s="4">
        <v>45987.0</v>
      </c>
      <c r="C384" s="3" t="s">
        <v>21</v>
      </c>
      <c r="D384" s="3" t="s">
        <v>14</v>
      </c>
      <c r="E384" s="3" t="s">
        <v>22</v>
      </c>
      <c r="F384" s="3" t="s">
        <v>16</v>
      </c>
      <c r="G384" s="3">
        <v>1642.0</v>
      </c>
      <c r="H384" s="3"/>
      <c r="I384" s="3" t="s">
        <v>302</v>
      </c>
      <c r="J384" s="3" t="s">
        <v>18</v>
      </c>
      <c r="K384" s="5" t="s">
        <v>19</v>
      </c>
      <c r="L384" s="3">
        <v>3.0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 t="s">
        <v>616</v>
      </c>
      <c r="B385" s="4">
        <v>45749.0</v>
      </c>
      <c r="C385" s="3" t="s">
        <v>13</v>
      </c>
      <c r="D385" s="3" t="s">
        <v>59</v>
      </c>
      <c r="E385" s="3" t="s">
        <v>126</v>
      </c>
      <c r="F385" s="3" t="s">
        <v>16</v>
      </c>
      <c r="G385" s="3">
        <v>1365.0</v>
      </c>
      <c r="H385" s="3"/>
      <c r="I385" s="3" t="s">
        <v>344</v>
      </c>
      <c r="J385" s="3" t="s">
        <v>18</v>
      </c>
      <c r="K385" s="5" t="s">
        <v>113</v>
      </c>
      <c r="L385" s="3">
        <v>4.0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 t="s">
        <v>617</v>
      </c>
      <c r="B386" s="4">
        <v>45722.0</v>
      </c>
      <c r="C386" s="3" t="s">
        <v>55</v>
      </c>
      <c r="D386" s="3" t="s">
        <v>26</v>
      </c>
      <c r="E386" s="3" t="s">
        <v>111</v>
      </c>
      <c r="F386" s="3" t="s">
        <v>16</v>
      </c>
      <c r="G386" s="3">
        <v>2192.0</v>
      </c>
      <c r="H386" s="3"/>
      <c r="I386" s="3" t="s">
        <v>618</v>
      </c>
      <c r="J386" s="3" t="s">
        <v>18</v>
      </c>
      <c r="K386" s="5" t="s">
        <v>24</v>
      </c>
      <c r="L386" s="3">
        <v>1.0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 t="s">
        <v>619</v>
      </c>
      <c r="B387" s="4">
        <v>45815.0</v>
      </c>
      <c r="C387" s="3" t="s">
        <v>13</v>
      </c>
      <c r="D387" s="3" t="s">
        <v>31</v>
      </c>
      <c r="E387" s="3" t="s">
        <v>258</v>
      </c>
      <c r="F387" s="3" t="s">
        <v>16</v>
      </c>
      <c r="G387" s="3">
        <v>3111.0</v>
      </c>
      <c r="H387" s="3" t="s">
        <v>34</v>
      </c>
      <c r="I387" s="3" t="s">
        <v>91</v>
      </c>
      <c r="J387" s="3" t="s">
        <v>29</v>
      </c>
      <c r="K387" s="5" t="s">
        <v>24</v>
      </c>
      <c r="L387" s="3">
        <v>5.0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 t="s">
        <v>620</v>
      </c>
      <c r="B388" s="4">
        <v>45846.0</v>
      </c>
      <c r="C388" s="3" t="s">
        <v>55</v>
      </c>
      <c r="D388" s="6" t="s">
        <v>51</v>
      </c>
      <c r="E388" s="3" t="s">
        <v>93</v>
      </c>
      <c r="F388" s="3" t="s">
        <v>16</v>
      </c>
      <c r="G388" s="3">
        <v>1109.0</v>
      </c>
      <c r="H388" s="3"/>
      <c r="I388" s="3" t="s">
        <v>621</v>
      </c>
      <c r="J388" s="3" t="s">
        <v>36</v>
      </c>
      <c r="K388" s="5" t="s">
        <v>19</v>
      </c>
      <c r="L388" s="3">
        <v>1.0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 t="s">
        <v>622</v>
      </c>
      <c r="B389" s="4">
        <v>45844.0</v>
      </c>
      <c r="C389" s="6" t="s">
        <v>21</v>
      </c>
      <c r="D389" s="6" t="s">
        <v>51</v>
      </c>
      <c r="E389" s="3" t="s">
        <v>93</v>
      </c>
      <c r="F389" s="3" t="s">
        <v>16</v>
      </c>
      <c r="G389" s="3">
        <v>507.0</v>
      </c>
      <c r="H389" s="3"/>
      <c r="I389" s="3" t="s">
        <v>623</v>
      </c>
      <c r="J389" s="3" t="s">
        <v>29</v>
      </c>
      <c r="K389" s="5" t="s">
        <v>24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 t="s">
        <v>624</v>
      </c>
      <c r="B390" s="4">
        <v>45741.0</v>
      </c>
      <c r="C390" s="6" t="s">
        <v>21</v>
      </c>
      <c r="D390" s="3" t="s">
        <v>59</v>
      </c>
      <c r="E390" s="3" t="s">
        <v>60</v>
      </c>
      <c r="F390" s="3" t="s">
        <v>16</v>
      </c>
      <c r="G390" s="3">
        <v>3098.0</v>
      </c>
      <c r="H390" s="3"/>
      <c r="I390" s="3" t="s">
        <v>184</v>
      </c>
      <c r="J390" s="3" t="s">
        <v>18</v>
      </c>
      <c r="K390" s="5" t="s">
        <v>24</v>
      </c>
      <c r="L390" s="3">
        <v>2.0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 t="s">
        <v>625</v>
      </c>
      <c r="B391" s="4">
        <v>45993.0</v>
      </c>
      <c r="C391" s="3" t="s">
        <v>21</v>
      </c>
      <c r="D391" s="6" t="s">
        <v>51</v>
      </c>
      <c r="E391" s="3" t="s">
        <v>71</v>
      </c>
      <c r="F391" s="3" t="s">
        <v>33</v>
      </c>
      <c r="G391" s="3">
        <v>441.0</v>
      </c>
      <c r="H391" s="3"/>
      <c r="I391" s="3" t="s">
        <v>449</v>
      </c>
      <c r="J391" s="3" t="s">
        <v>29</v>
      </c>
      <c r="K391" s="5" t="s">
        <v>24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 t="s">
        <v>626</v>
      </c>
      <c r="B392" s="4">
        <v>45813.0</v>
      </c>
      <c r="C392" s="6" t="s">
        <v>21</v>
      </c>
      <c r="D392" s="6" t="s">
        <v>51</v>
      </c>
      <c r="E392" s="3" t="s">
        <v>56</v>
      </c>
      <c r="F392" s="3" t="s">
        <v>33</v>
      </c>
      <c r="G392" s="3">
        <v>549.0</v>
      </c>
      <c r="H392" s="3"/>
      <c r="I392" s="3" t="s">
        <v>407</v>
      </c>
      <c r="J392" s="3" t="s">
        <v>36</v>
      </c>
      <c r="K392" s="5" t="s">
        <v>24</v>
      </c>
      <c r="L392" s="3">
        <v>4.0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 t="s">
        <v>627</v>
      </c>
      <c r="B393" s="4">
        <v>46008.0</v>
      </c>
      <c r="C393" s="3" t="s">
        <v>55</v>
      </c>
      <c r="D393" s="3" t="s">
        <v>31</v>
      </c>
      <c r="E393" s="3" t="s">
        <v>278</v>
      </c>
      <c r="F393" s="3" t="s">
        <v>16</v>
      </c>
      <c r="G393" s="3">
        <v>1866.0</v>
      </c>
      <c r="H393" s="3" t="s">
        <v>40</v>
      </c>
      <c r="I393" s="3" t="s">
        <v>628</v>
      </c>
      <c r="J393" s="3" t="s">
        <v>36</v>
      </c>
      <c r="K393" s="5" t="s">
        <v>24</v>
      </c>
      <c r="L393" s="3">
        <v>4.0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 t="s">
        <v>629</v>
      </c>
      <c r="B394" s="4">
        <v>45680.0</v>
      </c>
      <c r="C394" s="6" t="s">
        <v>21</v>
      </c>
      <c r="D394" s="6" t="s">
        <v>51</v>
      </c>
      <c r="E394" s="3" t="s">
        <v>52</v>
      </c>
      <c r="F394" s="3" t="s">
        <v>33</v>
      </c>
      <c r="G394" s="3">
        <v>1407.0</v>
      </c>
      <c r="H394" s="3"/>
      <c r="I394" s="3" t="s">
        <v>322</v>
      </c>
      <c r="J394" s="3" t="s">
        <v>18</v>
      </c>
      <c r="K394" s="5" t="s">
        <v>24</v>
      </c>
      <c r="L394" s="3">
        <v>2.0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 t="s">
        <v>630</v>
      </c>
      <c r="B395" s="4">
        <v>45721.0</v>
      </c>
      <c r="C395" s="3" t="s">
        <v>13</v>
      </c>
      <c r="D395" s="3" t="s">
        <v>38</v>
      </c>
      <c r="E395" s="3" t="s">
        <v>43</v>
      </c>
      <c r="F395" s="3" t="s">
        <v>16</v>
      </c>
      <c r="G395" s="3">
        <v>3440.0</v>
      </c>
      <c r="H395" s="3" t="s">
        <v>34</v>
      </c>
      <c r="I395" s="3" t="s">
        <v>356</v>
      </c>
      <c r="J395" s="3" t="s">
        <v>18</v>
      </c>
      <c r="K395" s="5" t="s">
        <v>113</v>
      </c>
      <c r="L395" s="3">
        <v>1.0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 t="s">
        <v>631</v>
      </c>
      <c r="B396" s="4">
        <v>45805.0</v>
      </c>
      <c r="C396" s="3" t="s">
        <v>55</v>
      </c>
      <c r="D396" s="3" t="s">
        <v>31</v>
      </c>
      <c r="E396" s="3" t="s">
        <v>258</v>
      </c>
      <c r="F396" s="3" t="s">
        <v>33</v>
      </c>
      <c r="G396" s="3">
        <v>3429.0</v>
      </c>
      <c r="H396" s="3" t="s">
        <v>40</v>
      </c>
      <c r="I396" s="3" t="s">
        <v>63</v>
      </c>
      <c r="J396" s="3" t="s">
        <v>29</v>
      </c>
      <c r="K396" s="5" t="s">
        <v>19</v>
      </c>
      <c r="L396" s="3">
        <v>4.0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 t="s">
        <v>632</v>
      </c>
      <c r="B397" s="4">
        <v>45658.0</v>
      </c>
      <c r="C397" s="3" t="s">
        <v>21</v>
      </c>
      <c r="D397" s="6" t="s">
        <v>51</v>
      </c>
      <c r="E397" s="3" t="s">
        <v>79</v>
      </c>
      <c r="F397" s="3" t="s">
        <v>16</v>
      </c>
      <c r="G397" s="3">
        <v>2726.0</v>
      </c>
      <c r="H397" s="3"/>
      <c r="I397" s="3" t="s">
        <v>259</v>
      </c>
      <c r="J397" s="3" t="s">
        <v>29</v>
      </c>
      <c r="K397" s="5" t="s">
        <v>24</v>
      </c>
      <c r="L397" s="3">
        <v>5.0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 t="s">
        <v>633</v>
      </c>
      <c r="B398" s="4">
        <v>45809.0</v>
      </c>
      <c r="C398" s="3" t="s">
        <v>21</v>
      </c>
      <c r="D398" s="3" t="s">
        <v>38</v>
      </c>
      <c r="E398" s="3" t="s">
        <v>39</v>
      </c>
      <c r="F398" s="3" t="s">
        <v>16</v>
      </c>
      <c r="G398" s="3">
        <v>2316.0</v>
      </c>
      <c r="H398" s="3" t="s">
        <v>40</v>
      </c>
      <c r="I398" s="3" t="s">
        <v>634</v>
      </c>
      <c r="J398" s="3" t="s">
        <v>36</v>
      </c>
      <c r="K398" s="5" t="s">
        <v>24</v>
      </c>
      <c r="L398" s="3">
        <v>1.0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 t="s">
        <v>635</v>
      </c>
      <c r="B399" s="4">
        <v>45760.0</v>
      </c>
      <c r="C399" s="3" t="s">
        <v>21</v>
      </c>
      <c r="D399" s="3" t="s">
        <v>38</v>
      </c>
      <c r="E399" s="3" t="s">
        <v>101</v>
      </c>
      <c r="F399" s="3" t="s">
        <v>16</v>
      </c>
      <c r="G399" s="3">
        <v>381.0</v>
      </c>
      <c r="H399" s="3" t="s">
        <v>40</v>
      </c>
      <c r="I399" s="3" t="s">
        <v>636</v>
      </c>
      <c r="J399" s="3" t="s">
        <v>36</v>
      </c>
      <c r="K399" s="5" t="s">
        <v>24</v>
      </c>
      <c r="L399" s="3">
        <v>5.0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 t="s">
        <v>637</v>
      </c>
      <c r="B400" s="4">
        <v>46017.0</v>
      </c>
      <c r="C400" s="3" t="s">
        <v>21</v>
      </c>
      <c r="D400" s="3" t="s">
        <v>31</v>
      </c>
      <c r="E400" s="3" t="s">
        <v>258</v>
      </c>
      <c r="F400" s="3" t="s">
        <v>33</v>
      </c>
      <c r="G400" s="3">
        <v>1625.0</v>
      </c>
      <c r="H400" s="3" t="s">
        <v>40</v>
      </c>
      <c r="I400" s="3" t="s">
        <v>638</v>
      </c>
      <c r="J400" s="3" t="s">
        <v>18</v>
      </c>
      <c r="K400" s="5" t="s">
        <v>24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 t="s">
        <v>639</v>
      </c>
      <c r="B401" s="4">
        <v>45962.0</v>
      </c>
      <c r="C401" s="3" t="s">
        <v>13</v>
      </c>
      <c r="D401" s="3" t="s">
        <v>31</v>
      </c>
      <c r="E401" s="3" t="s">
        <v>117</v>
      </c>
      <c r="F401" s="3" t="s">
        <v>33</v>
      </c>
      <c r="G401" s="3">
        <v>3185.0</v>
      </c>
      <c r="H401" s="3" t="s">
        <v>106</v>
      </c>
      <c r="I401" s="3" t="s">
        <v>162</v>
      </c>
      <c r="J401" s="3" t="s">
        <v>36</v>
      </c>
      <c r="K401" s="5" t="s">
        <v>24</v>
      </c>
      <c r="L401" s="3">
        <v>3.0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 t="s">
        <v>640</v>
      </c>
      <c r="B402" s="4">
        <v>45962.0</v>
      </c>
      <c r="C402" s="3" t="s">
        <v>21</v>
      </c>
      <c r="D402" s="6" t="s">
        <v>51</v>
      </c>
      <c r="E402" s="3" t="s">
        <v>71</v>
      </c>
      <c r="F402" s="3" t="s">
        <v>16</v>
      </c>
      <c r="G402" s="3">
        <v>3299.0</v>
      </c>
      <c r="H402" s="3"/>
      <c r="I402" s="3" t="s">
        <v>394</v>
      </c>
      <c r="J402" s="3" t="s">
        <v>29</v>
      </c>
      <c r="K402" s="5" t="s">
        <v>113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 t="s">
        <v>641</v>
      </c>
      <c r="B403" s="4">
        <v>45834.0</v>
      </c>
      <c r="C403" s="3" t="s">
        <v>21</v>
      </c>
      <c r="D403" s="6" t="s">
        <v>51</v>
      </c>
      <c r="E403" s="3" t="s">
        <v>79</v>
      </c>
      <c r="F403" s="3" t="s">
        <v>33</v>
      </c>
      <c r="G403" s="3">
        <v>3026.0</v>
      </c>
      <c r="H403" s="3"/>
      <c r="I403" s="3" t="s">
        <v>642</v>
      </c>
      <c r="J403" s="3" t="s">
        <v>18</v>
      </c>
      <c r="K403" s="5" t="s">
        <v>24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 t="s">
        <v>643</v>
      </c>
      <c r="B404" s="4">
        <v>45768.0</v>
      </c>
      <c r="C404" s="3" t="s">
        <v>21</v>
      </c>
      <c r="D404" s="3" t="s">
        <v>14</v>
      </c>
      <c r="E404" s="3" t="s">
        <v>74</v>
      </c>
      <c r="F404" s="3" t="s">
        <v>16</v>
      </c>
      <c r="G404" s="3">
        <v>3285.0</v>
      </c>
      <c r="H404" s="3"/>
      <c r="I404" s="3" t="s">
        <v>158</v>
      </c>
      <c r="J404" s="3" t="s">
        <v>29</v>
      </c>
      <c r="K404" s="5" t="s">
        <v>113</v>
      </c>
      <c r="L404" s="3">
        <v>4.0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 t="s">
        <v>644</v>
      </c>
      <c r="B405" s="4">
        <v>45822.0</v>
      </c>
      <c r="C405" s="3" t="s">
        <v>13</v>
      </c>
      <c r="D405" s="3" t="s">
        <v>26</v>
      </c>
      <c r="E405" s="3" t="s">
        <v>27</v>
      </c>
      <c r="F405" s="3" t="s">
        <v>16</v>
      </c>
      <c r="G405" s="3">
        <v>2804.0</v>
      </c>
      <c r="H405" s="3"/>
      <c r="I405" s="3" t="s">
        <v>63</v>
      </c>
      <c r="J405" s="3" t="s">
        <v>29</v>
      </c>
      <c r="K405" s="5" t="s">
        <v>24</v>
      </c>
      <c r="L405" s="3">
        <v>4.0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 t="s">
        <v>645</v>
      </c>
      <c r="B406" s="4">
        <v>45928.0</v>
      </c>
      <c r="C406" s="3" t="s">
        <v>13</v>
      </c>
      <c r="D406" s="3" t="s">
        <v>31</v>
      </c>
      <c r="E406" s="3" t="s">
        <v>49</v>
      </c>
      <c r="F406" s="3" t="s">
        <v>16</v>
      </c>
      <c r="G406" s="3">
        <v>1608.0</v>
      </c>
      <c r="H406" s="3" t="s">
        <v>106</v>
      </c>
      <c r="I406" s="3" t="s">
        <v>83</v>
      </c>
      <c r="J406" s="3" t="s">
        <v>29</v>
      </c>
      <c r="K406" s="5" t="s">
        <v>19</v>
      </c>
      <c r="L406" s="3">
        <v>1.0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 t="s">
        <v>646</v>
      </c>
      <c r="B407" s="4">
        <v>45941.0</v>
      </c>
      <c r="C407" s="6" t="s">
        <v>21</v>
      </c>
      <c r="D407" s="3" t="s">
        <v>14</v>
      </c>
      <c r="E407" s="3" t="s">
        <v>22</v>
      </c>
      <c r="F407" s="3" t="s">
        <v>33</v>
      </c>
      <c r="G407" s="3">
        <v>346.0</v>
      </c>
      <c r="H407" s="3"/>
      <c r="I407" s="3" t="s">
        <v>647</v>
      </c>
      <c r="J407" s="3" t="s">
        <v>18</v>
      </c>
      <c r="K407" s="5" t="s">
        <v>24</v>
      </c>
      <c r="L407" s="3">
        <v>1.0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 t="s">
        <v>648</v>
      </c>
      <c r="B408" s="4">
        <v>45962.0</v>
      </c>
      <c r="C408" s="3" t="s">
        <v>55</v>
      </c>
      <c r="D408" s="6" t="s">
        <v>51</v>
      </c>
      <c r="E408" s="3" t="s">
        <v>71</v>
      </c>
      <c r="F408" s="3" t="s">
        <v>16</v>
      </c>
      <c r="G408" s="3">
        <v>497.0</v>
      </c>
      <c r="H408" s="3"/>
      <c r="I408" s="3" t="s">
        <v>398</v>
      </c>
      <c r="J408" s="3" t="s">
        <v>36</v>
      </c>
      <c r="K408" s="5" t="s">
        <v>19</v>
      </c>
      <c r="L408" s="3">
        <v>2.0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 t="s">
        <v>649</v>
      </c>
      <c r="B409" s="4">
        <v>45873.0</v>
      </c>
      <c r="C409" s="3" t="s">
        <v>13</v>
      </c>
      <c r="D409" s="3" t="s">
        <v>59</v>
      </c>
      <c r="E409" s="3" t="s">
        <v>60</v>
      </c>
      <c r="F409" s="3" t="s">
        <v>33</v>
      </c>
      <c r="G409" s="3">
        <v>2536.0</v>
      </c>
      <c r="H409" s="3"/>
      <c r="I409" s="3" t="s">
        <v>476</v>
      </c>
      <c r="J409" s="3" t="s">
        <v>18</v>
      </c>
      <c r="K409" s="5" t="s">
        <v>19</v>
      </c>
      <c r="L409" s="3">
        <v>5.0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 t="s">
        <v>650</v>
      </c>
      <c r="B410" s="4">
        <v>45915.0</v>
      </c>
      <c r="C410" s="3" t="s">
        <v>21</v>
      </c>
      <c r="D410" s="3" t="s">
        <v>14</v>
      </c>
      <c r="E410" s="3" t="s">
        <v>22</v>
      </c>
      <c r="F410" s="3" t="s">
        <v>16</v>
      </c>
      <c r="G410" s="3">
        <v>2148.0</v>
      </c>
      <c r="H410" s="3"/>
      <c r="I410" s="3" t="s">
        <v>403</v>
      </c>
      <c r="J410" s="3" t="s">
        <v>18</v>
      </c>
      <c r="K410" s="5" t="s">
        <v>24</v>
      </c>
      <c r="L410" s="3">
        <v>3.0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 t="s">
        <v>651</v>
      </c>
      <c r="B411" s="4">
        <v>45937.0</v>
      </c>
      <c r="C411" s="3" t="s">
        <v>13</v>
      </c>
      <c r="D411" s="6" t="s">
        <v>51</v>
      </c>
      <c r="E411" s="3" t="s">
        <v>93</v>
      </c>
      <c r="F411" s="3" t="s">
        <v>16</v>
      </c>
      <c r="G411" s="3">
        <v>996.0</v>
      </c>
      <c r="H411" s="3"/>
      <c r="I411" s="3" t="s">
        <v>476</v>
      </c>
      <c r="J411" s="3" t="s">
        <v>18</v>
      </c>
      <c r="K411" s="5" t="s">
        <v>19</v>
      </c>
      <c r="L411" s="3">
        <v>5.0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 t="s">
        <v>652</v>
      </c>
      <c r="B412" s="4">
        <v>45847.0</v>
      </c>
      <c r="C412" s="3" t="s">
        <v>55</v>
      </c>
      <c r="D412" s="3" t="s">
        <v>38</v>
      </c>
      <c r="E412" s="3" t="s">
        <v>39</v>
      </c>
      <c r="F412" s="3" t="s">
        <v>33</v>
      </c>
      <c r="G412" s="3">
        <v>2066.0</v>
      </c>
      <c r="H412" s="3" t="s">
        <v>40</v>
      </c>
      <c r="I412" s="3" t="s">
        <v>436</v>
      </c>
      <c r="J412" s="3" t="s">
        <v>18</v>
      </c>
      <c r="K412" s="5" t="s">
        <v>24</v>
      </c>
      <c r="L412" s="3">
        <v>4.0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 t="s">
        <v>653</v>
      </c>
      <c r="B413" s="4">
        <v>45718.0</v>
      </c>
      <c r="C413" s="3" t="s">
        <v>21</v>
      </c>
      <c r="D413" s="3" t="s">
        <v>31</v>
      </c>
      <c r="E413" s="3" t="s">
        <v>117</v>
      </c>
      <c r="F413" s="3" t="s">
        <v>16</v>
      </c>
      <c r="G413" s="3">
        <v>1078.0</v>
      </c>
      <c r="H413" s="3" t="s">
        <v>34</v>
      </c>
      <c r="I413" s="3" t="s">
        <v>97</v>
      </c>
      <c r="J413" s="3" t="s">
        <v>29</v>
      </c>
      <c r="K413" s="5" t="s">
        <v>24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 t="s">
        <v>654</v>
      </c>
      <c r="B414" s="4">
        <v>45731.0</v>
      </c>
      <c r="C414" s="3" t="s">
        <v>13</v>
      </c>
      <c r="D414" s="3" t="s">
        <v>26</v>
      </c>
      <c r="E414" s="3" t="s">
        <v>212</v>
      </c>
      <c r="F414" s="3" t="s">
        <v>33</v>
      </c>
      <c r="G414" s="3">
        <v>1272.0</v>
      </c>
      <c r="H414" s="3"/>
      <c r="I414" s="3" t="s">
        <v>508</v>
      </c>
      <c r="J414" s="3" t="s">
        <v>18</v>
      </c>
      <c r="K414" s="5" t="s">
        <v>24</v>
      </c>
      <c r="L414" s="3">
        <v>5.0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 t="s">
        <v>655</v>
      </c>
      <c r="B415" s="4">
        <v>45773.0</v>
      </c>
      <c r="C415" s="3" t="s">
        <v>13</v>
      </c>
      <c r="D415" s="3" t="s">
        <v>59</v>
      </c>
      <c r="E415" s="3" t="s">
        <v>85</v>
      </c>
      <c r="F415" s="3" t="s">
        <v>16</v>
      </c>
      <c r="G415" s="3">
        <v>315.0</v>
      </c>
      <c r="H415" s="3"/>
      <c r="I415" s="3" t="s">
        <v>184</v>
      </c>
      <c r="J415" s="3" t="s">
        <v>18</v>
      </c>
      <c r="K415" s="5" t="s">
        <v>24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 t="s">
        <v>656</v>
      </c>
      <c r="B416" s="4">
        <v>45742.0</v>
      </c>
      <c r="C416" s="3" t="s">
        <v>21</v>
      </c>
      <c r="D416" s="3" t="s">
        <v>14</v>
      </c>
      <c r="E416" s="3" t="s">
        <v>22</v>
      </c>
      <c r="F416" s="3" t="s">
        <v>33</v>
      </c>
      <c r="G416" s="3">
        <v>697.0</v>
      </c>
      <c r="H416" s="3"/>
      <c r="I416" s="3" t="s">
        <v>304</v>
      </c>
      <c r="J416" s="3" t="s">
        <v>18</v>
      </c>
      <c r="K416" s="5" t="s">
        <v>24</v>
      </c>
      <c r="L416" s="3">
        <v>3.0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 t="s">
        <v>657</v>
      </c>
      <c r="B417" s="4">
        <v>45680.0</v>
      </c>
      <c r="C417" s="6" t="s">
        <v>21</v>
      </c>
      <c r="D417" s="3" t="s">
        <v>38</v>
      </c>
      <c r="E417" s="3" t="s">
        <v>166</v>
      </c>
      <c r="F417" s="3" t="s">
        <v>16</v>
      </c>
      <c r="G417" s="3">
        <v>2228.0</v>
      </c>
      <c r="H417" s="3" t="s">
        <v>34</v>
      </c>
      <c r="I417" s="3" t="s">
        <v>199</v>
      </c>
      <c r="J417" s="3" t="s">
        <v>29</v>
      </c>
      <c r="K417" s="5" t="s">
        <v>24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 t="s">
        <v>658</v>
      </c>
      <c r="B418" s="4">
        <v>45882.0</v>
      </c>
      <c r="C418" s="3" t="s">
        <v>13</v>
      </c>
      <c r="D418" s="3" t="s">
        <v>26</v>
      </c>
      <c r="E418" s="3" t="s">
        <v>68</v>
      </c>
      <c r="F418" s="3" t="s">
        <v>16</v>
      </c>
      <c r="G418" s="3">
        <v>1862.0</v>
      </c>
      <c r="H418" s="3"/>
      <c r="I418" s="3" t="s">
        <v>296</v>
      </c>
      <c r="J418" s="3" t="s">
        <v>18</v>
      </c>
      <c r="K418" s="5" t="s">
        <v>24</v>
      </c>
      <c r="L418" s="3">
        <v>3.0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 t="s">
        <v>659</v>
      </c>
      <c r="B419" s="4">
        <v>45943.0</v>
      </c>
      <c r="C419" s="3" t="s">
        <v>21</v>
      </c>
      <c r="D419" s="3" t="s">
        <v>59</v>
      </c>
      <c r="E419" s="3" t="s">
        <v>60</v>
      </c>
      <c r="F419" s="3" t="s">
        <v>33</v>
      </c>
      <c r="G419" s="3">
        <v>1400.0</v>
      </c>
      <c r="H419" s="3"/>
      <c r="I419" s="3" t="s">
        <v>324</v>
      </c>
      <c r="J419" s="3" t="s">
        <v>18</v>
      </c>
      <c r="K419" s="5" t="s">
        <v>24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 t="s">
        <v>660</v>
      </c>
      <c r="B420" s="4">
        <v>45868.0</v>
      </c>
      <c r="C420" s="3" t="s">
        <v>13</v>
      </c>
      <c r="D420" s="3" t="s">
        <v>14</v>
      </c>
      <c r="E420" s="3" t="s">
        <v>15</v>
      </c>
      <c r="F420" s="3" t="s">
        <v>16</v>
      </c>
      <c r="G420" s="3">
        <v>2517.0</v>
      </c>
      <c r="H420" s="3"/>
      <c r="I420" s="3" t="s">
        <v>241</v>
      </c>
      <c r="J420" s="3" t="s">
        <v>29</v>
      </c>
      <c r="K420" s="5" t="s">
        <v>24</v>
      </c>
      <c r="L420" s="3">
        <v>1.0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 t="s">
        <v>661</v>
      </c>
      <c r="B421" s="4">
        <v>45681.0</v>
      </c>
      <c r="C421" s="6" t="s">
        <v>21</v>
      </c>
      <c r="D421" s="3" t="s">
        <v>59</v>
      </c>
      <c r="E421" s="3" t="s">
        <v>126</v>
      </c>
      <c r="F421" s="3" t="s">
        <v>33</v>
      </c>
      <c r="G421" s="3">
        <v>2645.0</v>
      </c>
      <c r="H421" s="3"/>
      <c r="I421" s="3" t="s">
        <v>607</v>
      </c>
      <c r="J421" s="3" t="s">
        <v>36</v>
      </c>
      <c r="K421" s="5" t="s">
        <v>24</v>
      </c>
      <c r="L421" s="3">
        <v>4.0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 t="s">
        <v>662</v>
      </c>
      <c r="B422" s="4">
        <v>45948.0</v>
      </c>
      <c r="C422" s="3" t="s">
        <v>55</v>
      </c>
      <c r="D422" s="3" t="s">
        <v>14</v>
      </c>
      <c r="E422" s="3" t="s">
        <v>15</v>
      </c>
      <c r="F422" s="3" t="s">
        <v>16</v>
      </c>
      <c r="G422" s="3">
        <v>3401.0</v>
      </c>
      <c r="H422" s="3"/>
      <c r="I422" s="3" t="s">
        <v>28</v>
      </c>
      <c r="J422" s="3" t="s">
        <v>18</v>
      </c>
      <c r="K422" s="5" t="s">
        <v>113</v>
      </c>
      <c r="L422" s="3">
        <v>2.0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 t="s">
        <v>663</v>
      </c>
      <c r="B423" s="4">
        <v>45779.0</v>
      </c>
      <c r="C423" s="6" t="s">
        <v>21</v>
      </c>
      <c r="D423" s="3" t="s">
        <v>31</v>
      </c>
      <c r="E423" s="3" t="s">
        <v>258</v>
      </c>
      <c r="F423" s="3" t="s">
        <v>16</v>
      </c>
      <c r="G423" s="3">
        <v>620.0</v>
      </c>
      <c r="H423" s="3" t="s">
        <v>106</v>
      </c>
      <c r="I423" s="3" t="s">
        <v>438</v>
      </c>
      <c r="J423" s="3" t="s">
        <v>36</v>
      </c>
      <c r="K423" s="5" t="s">
        <v>24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 t="s">
        <v>664</v>
      </c>
      <c r="B424" s="4">
        <v>45680.0</v>
      </c>
      <c r="C424" s="3" t="s">
        <v>55</v>
      </c>
      <c r="D424" s="3" t="s">
        <v>31</v>
      </c>
      <c r="E424" s="3" t="s">
        <v>278</v>
      </c>
      <c r="F424" s="3" t="s">
        <v>33</v>
      </c>
      <c r="G424" s="3">
        <v>656.0</v>
      </c>
      <c r="H424" s="3" t="s">
        <v>34</v>
      </c>
      <c r="I424" s="3" t="s">
        <v>548</v>
      </c>
      <c r="J424" s="3" t="s">
        <v>29</v>
      </c>
      <c r="K424" s="5" t="s">
        <v>24</v>
      </c>
      <c r="L424" s="3">
        <v>3.0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 t="s">
        <v>665</v>
      </c>
      <c r="B425" s="4">
        <v>45677.0</v>
      </c>
      <c r="C425" s="3" t="s">
        <v>55</v>
      </c>
      <c r="D425" s="6" t="s">
        <v>51</v>
      </c>
      <c r="E425" s="3" t="s">
        <v>52</v>
      </c>
      <c r="F425" s="3" t="s">
        <v>33</v>
      </c>
      <c r="G425" s="3">
        <v>3168.0</v>
      </c>
      <c r="H425" s="3"/>
      <c r="I425" s="3" t="s">
        <v>123</v>
      </c>
      <c r="J425" s="3" t="s">
        <v>29</v>
      </c>
      <c r="K425" s="5" t="s">
        <v>24</v>
      </c>
      <c r="L425" s="3">
        <v>4.0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 t="s">
        <v>666</v>
      </c>
      <c r="B426" s="4">
        <v>45884.0</v>
      </c>
      <c r="C426" s="3" t="s">
        <v>55</v>
      </c>
      <c r="D426" s="3" t="s">
        <v>38</v>
      </c>
      <c r="E426" s="3" t="s">
        <v>396</v>
      </c>
      <c r="F426" s="3" t="s">
        <v>16</v>
      </c>
      <c r="G426" s="3">
        <v>732.0</v>
      </c>
      <c r="H426" s="3" t="s">
        <v>106</v>
      </c>
      <c r="I426" s="3" t="s">
        <v>324</v>
      </c>
      <c r="J426" s="3" t="s">
        <v>18</v>
      </c>
      <c r="K426" s="5" t="s">
        <v>19</v>
      </c>
      <c r="L426" s="3">
        <v>5.0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 t="s">
        <v>667</v>
      </c>
      <c r="B427" s="4">
        <v>45843.0</v>
      </c>
      <c r="C427" s="6" t="s">
        <v>21</v>
      </c>
      <c r="D427" s="6" t="s">
        <v>51</v>
      </c>
      <c r="E427" s="3" t="s">
        <v>56</v>
      </c>
      <c r="F427" s="3" t="s">
        <v>33</v>
      </c>
      <c r="G427" s="3">
        <v>2982.0</v>
      </c>
      <c r="H427" s="3"/>
      <c r="I427" s="3" t="s">
        <v>94</v>
      </c>
      <c r="J427" s="3" t="s">
        <v>29</v>
      </c>
      <c r="K427" s="5" t="s">
        <v>24</v>
      </c>
      <c r="L427" s="3">
        <v>1.0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 t="s">
        <v>668</v>
      </c>
      <c r="B428" s="4">
        <v>45853.0</v>
      </c>
      <c r="C428" s="6" t="s">
        <v>21</v>
      </c>
      <c r="D428" s="3" t="s">
        <v>31</v>
      </c>
      <c r="E428" s="3" t="s">
        <v>49</v>
      </c>
      <c r="F428" s="3" t="s">
        <v>33</v>
      </c>
      <c r="G428" s="3">
        <v>458.0</v>
      </c>
      <c r="H428" s="3" t="s">
        <v>106</v>
      </c>
      <c r="I428" s="3" t="s">
        <v>121</v>
      </c>
      <c r="J428" s="3" t="s">
        <v>36</v>
      </c>
      <c r="K428" s="5" t="s">
        <v>24</v>
      </c>
      <c r="L428" s="3">
        <v>1.0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 t="s">
        <v>669</v>
      </c>
      <c r="B429" s="4">
        <v>46015.0</v>
      </c>
      <c r="C429" s="3" t="s">
        <v>13</v>
      </c>
      <c r="D429" s="3" t="s">
        <v>14</v>
      </c>
      <c r="E429" s="3" t="s">
        <v>74</v>
      </c>
      <c r="F429" s="3" t="s">
        <v>33</v>
      </c>
      <c r="G429" s="3">
        <v>382.0</v>
      </c>
      <c r="H429" s="3"/>
      <c r="I429" s="3" t="s">
        <v>89</v>
      </c>
      <c r="J429" s="3" t="s">
        <v>36</v>
      </c>
      <c r="K429" s="5" t="s">
        <v>24</v>
      </c>
      <c r="L429" s="3">
        <v>4.0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 t="s">
        <v>670</v>
      </c>
      <c r="B430" s="4">
        <v>45989.0</v>
      </c>
      <c r="C430" s="3" t="s">
        <v>21</v>
      </c>
      <c r="D430" s="3" t="s">
        <v>14</v>
      </c>
      <c r="E430" s="3" t="s">
        <v>22</v>
      </c>
      <c r="F430" s="3" t="s">
        <v>16</v>
      </c>
      <c r="G430" s="3">
        <v>850.0</v>
      </c>
      <c r="H430" s="3"/>
      <c r="I430" s="3" t="s">
        <v>75</v>
      </c>
      <c r="J430" s="3" t="s">
        <v>29</v>
      </c>
      <c r="K430" s="5" t="s">
        <v>24</v>
      </c>
      <c r="L430" s="3">
        <v>3.0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 t="s">
        <v>671</v>
      </c>
      <c r="B431" s="4">
        <v>45864.0</v>
      </c>
      <c r="C431" s="3" t="s">
        <v>21</v>
      </c>
      <c r="D431" s="6" t="s">
        <v>51</v>
      </c>
      <c r="E431" s="3" t="s">
        <v>56</v>
      </c>
      <c r="F431" s="3" t="s">
        <v>16</v>
      </c>
      <c r="G431" s="3">
        <v>2109.0</v>
      </c>
      <c r="H431" s="3"/>
      <c r="I431" s="3" t="s">
        <v>672</v>
      </c>
      <c r="J431" s="3" t="s">
        <v>36</v>
      </c>
      <c r="K431" s="5" t="s">
        <v>19</v>
      </c>
      <c r="L431" s="3">
        <v>5.0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 t="s">
        <v>673</v>
      </c>
      <c r="B432" s="4">
        <v>45719.0</v>
      </c>
      <c r="C432" s="3" t="s">
        <v>55</v>
      </c>
      <c r="D432" s="6" t="s">
        <v>51</v>
      </c>
      <c r="E432" s="3" t="s">
        <v>93</v>
      </c>
      <c r="F432" s="3" t="s">
        <v>16</v>
      </c>
      <c r="G432" s="3">
        <v>1574.0</v>
      </c>
      <c r="H432" s="3"/>
      <c r="I432" s="3" t="s">
        <v>352</v>
      </c>
      <c r="J432" s="3" t="s">
        <v>29</v>
      </c>
      <c r="K432" s="5" t="s">
        <v>24</v>
      </c>
      <c r="L432" s="3">
        <v>5.0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 t="s">
        <v>674</v>
      </c>
      <c r="B433" s="4">
        <v>45680.0</v>
      </c>
      <c r="C433" s="3" t="s">
        <v>21</v>
      </c>
      <c r="D433" s="3" t="s">
        <v>26</v>
      </c>
      <c r="E433" s="3" t="s">
        <v>27</v>
      </c>
      <c r="F433" s="3" t="s">
        <v>16</v>
      </c>
      <c r="G433" s="3">
        <v>1122.0</v>
      </c>
      <c r="H433" s="3"/>
      <c r="I433" s="3" t="s">
        <v>675</v>
      </c>
      <c r="J433" s="3" t="s">
        <v>18</v>
      </c>
      <c r="K433" s="5" t="s">
        <v>24</v>
      </c>
      <c r="L433" s="3">
        <v>1.0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 t="s">
        <v>676</v>
      </c>
      <c r="B434" s="4">
        <v>45855.0</v>
      </c>
      <c r="C434" s="3" t="s">
        <v>13</v>
      </c>
      <c r="D434" s="6" t="s">
        <v>51</v>
      </c>
      <c r="E434" s="3" t="s">
        <v>79</v>
      </c>
      <c r="F434" s="3" t="s">
        <v>33</v>
      </c>
      <c r="G434" s="3">
        <v>2201.0</v>
      </c>
      <c r="H434" s="3"/>
      <c r="I434" s="3" t="s">
        <v>312</v>
      </c>
      <c r="J434" s="3" t="s">
        <v>36</v>
      </c>
      <c r="K434" s="5" t="s">
        <v>24</v>
      </c>
      <c r="L434" s="3">
        <v>1.0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 t="s">
        <v>677</v>
      </c>
      <c r="B435" s="4">
        <v>45689.0</v>
      </c>
      <c r="C435" s="3" t="s">
        <v>13</v>
      </c>
      <c r="D435" s="3" t="s">
        <v>14</v>
      </c>
      <c r="E435" s="3" t="s">
        <v>15</v>
      </c>
      <c r="F435" s="3" t="s">
        <v>16</v>
      </c>
      <c r="G435" s="3">
        <v>2302.0</v>
      </c>
      <c r="H435" s="3"/>
      <c r="I435" s="3" t="s">
        <v>678</v>
      </c>
      <c r="J435" s="3" t="s">
        <v>36</v>
      </c>
      <c r="K435" s="5" t="s">
        <v>24</v>
      </c>
      <c r="L435" s="3">
        <v>4.0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 t="s">
        <v>679</v>
      </c>
      <c r="B436" s="4">
        <v>45988.0</v>
      </c>
      <c r="C436" s="3" t="s">
        <v>13</v>
      </c>
      <c r="D436" s="3" t="s">
        <v>26</v>
      </c>
      <c r="E436" s="3" t="s">
        <v>96</v>
      </c>
      <c r="F436" s="3" t="s">
        <v>33</v>
      </c>
      <c r="G436" s="3">
        <v>969.0</v>
      </c>
      <c r="H436" s="3"/>
      <c r="I436" s="3" t="s">
        <v>148</v>
      </c>
      <c r="J436" s="3" t="s">
        <v>29</v>
      </c>
      <c r="K436" s="5" t="s">
        <v>19</v>
      </c>
      <c r="L436" s="3">
        <v>1.0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 t="s">
        <v>680</v>
      </c>
      <c r="B437" s="4">
        <v>45730.0</v>
      </c>
      <c r="C437" s="3" t="s">
        <v>55</v>
      </c>
      <c r="D437" s="6" t="s">
        <v>51</v>
      </c>
      <c r="E437" s="3" t="s">
        <v>93</v>
      </c>
      <c r="F437" s="3" t="s">
        <v>33</v>
      </c>
      <c r="G437" s="3">
        <v>967.0</v>
      </c>
      <c r="H437" s="3"/>
      <c r="I437" s="3" t="s">
        <v>454</v>
      </c>
      <c r="J437" s="3" t="s">
        <v>18</v>
      </c>
      <c r="K437" s="5" t="s">
        <v>19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 t="s">
        <v>681</v>
      </c>
      <c r="B438" s="4">
        <v>45684.0</v>
      </c>
      <c r="C438" s="6" t="s">
        <v>21</v>
      </c>
      <c r="D438" s="3" t="s">
        <v>31</v>
      </c>
      <c r="E438" s="3" t="s">
        <v>258</v>
      </c>
      <c r="F438" s="3" t="s">
        <v>33</v>
      </c>
      <c r="G438" s="3">
        <v>2402.0</v>
      </c>
      <c r="H438" s="3" t="s">
        <v>40</v>
      </c>
      <c r="I438" s="3" t="s">
        <v>190</v>
      </c>
      <c r="J438" s="3" t="s">
        <v>29</v>
      </c>
      <c r="K438" s="5" t="s">
        <v>24</v>
      </c>
      <c r="L438" s="3">
        <v>2.0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 t="s">
        <v>682</v>
      </c>
      <c r="B439" s="4">
        <v>45889.0</v>
      </c>
      <c r="C439" s="3" t="s">
        <v>21</v>
      </c>
      <c r="D439" s="3" t="s">
        <v>14</v>
      </c>
      <c r="E439" s="3" t="s">
        <v>15</v>
      </c>
      <c r="F439" s="3" t="s">
        <v>16</v>
      </c>
      <c r="G439" s="3">
        <v>1333.0</v>
      </c>
      <c r="H439" s="3"/>
      <c r="I439" s="3" t="s">
        <v>150</v>
      </c>
      <c r="J439" s="3" t="s">
        <v>36</v>
      </c>
      <c r="K439" s="5" t="s">
        <v>19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 t="s">
        <v>683</v>
      </c>
      <c r="B440" s="4">
        <v>45684.0</v>
      </c>
      <c r="C440" s="6" t="s">
        <v>21</v>
      </c>
      <c r="D440" s="3" t="s">
        <v>14</v>
      </c>
      <c r="E440" s="3" t="s">
        <v>74</v>
      </c>
      <c r="F440" s="3" t="s">
        <v>33</v>
      </c>
      <c r="G440" s="3">
        <v>1728.0</v>
      </c>
      <c r="H440" s="3"/>
      <c r="I440" s="3" t="s">
        <v>442</v>
      </c>
      <c r="J440" s="3" t="s">
        <v>36</v>
      </c>
      <c r="K440" s="5" t="s">
        <v>24</v>
      </c>
      <c r="L440" s="3">
        <v>3.0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 t="s">
        <v>684</v>
      </c>
      <c r="B441" s="4">
        <v>45920.0</v>
      </c>
      <c r="C441" s="3" t="s">
        <v>55</v>
      </c>
      <c r="D441" s="3" t="s">
        <v>14</v>
      </c>
      <c r="E441" s="3" t="s">
        <v>22</v>
      </c>
      <c r="F441" s="3" t="s">
        <v>33</v>
      </c>
      <c r="G441" s="3">
        <v>330.0</v>
      </c>
      <c r="H441" s="3"/>
      <c r="I441" s="3" t="s">
        <v>431</v>
      </c>
      <c r="J441" s="3" t="s">
        <v>29</v>
      </c>
      <c r="K441" s="5" t="s">
        <v>113</v>
      </c>
      <c r="L441" s="3">
        <v>3.0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 t="s">
        <v>685</v>
      </c>
      <c r="B442" s="4">
        <v>45992.0</v>
      </c>
      <c r="C442" s="3" t="s">
        <v>13</v>
      </c>
      <c r="D442" s="3" t="s">
        <v>26</v>
      </c>
      <c r="E442" s="3" t="s">
        <v>111</v>
      </c>
      <c r="F442" s="3" t="s">
        <v>33</v>
      </c>
      <c r="G442" s="3">
        <v>3103.0</v>
      </c>
      <c r="H442" s="3"/>
      <c r="I442" s="3" t="s">
        <v>194</v>
      </c>
      <c r="J442" s="3" t="s">
        <v>36</v>
      </c>
      <c r="K442" s="5" t="s">
        <v>24</v>
      </c>
      <c r="L442" s="3">
        <v>3.0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 t="s">
        <v>686</v>
      </c>
      <c r="B443" s="4">
        <v>45749.0</v>
      </c>
      <c r="C443" s="3" t="s">
        <v>13</v>
      </c>
      <c r="D443" s="3" t="s">
        <v>14</v>
      </c>
      <c r="E443" s="3" t="s">
        <v>74</v>
      </c>
      <c r="F443" s="3" t="s">
        <v>33</v>
      </c>
      <c r="G443" s="3">
        <v>2987.0</v>
      </c>
      <c r="H443" s="3"/>
      <c r="I443" s="3" t="s">
        <v>628</v>
      </c>
      <c r="J443" s="3" t="s">
        <v>29</v>
      </c>
      <c r="K443" s="5" t="s">
        <v>24</v>
      </c>
      <c r="L443" s="3">
        <v>2.0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 t="s">
        <v>687</v>
      </c>
      <c r="B444" s="4">
        <v>45814.0</v>
      </c>
      <c r="C444" s="6" t="s">
        <v>21</v>
      </c>
      <c r="D444" s="3" t="s">
        <v>26</v>
      </c>
      <c r="E444" s="3" t="s">
        <v>82</v>
      </c>
      <c r="F444" s="3" t="s">
        <v>16</v>
      </c>
      <c r="G444" s="3">
        <v>3005.0</v>
      </c>
      <c r="H444" s="3"/>
      <c r="I444" s="3" t="s">
        <v>259</v>
      </c>
      <c r="J444" s="3" t="s">
        <v>29</v>
      </c>
      <c r="K444" s="5" t="s">
        <v>24</v>
      </c>
      <c r="L444" s="3">
        <v>1.0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 t="s">
        <v>688</v>
      </c>
      <c r="B445" s="4">
        <v>45704.0</v>
      </c>
      <c r="C445" s="3" t="s">
        <v>13</v>
      </c>
      <c r="D445" s="3" t="s">
        <v>14</v>
      </c>
      <c r="E445" s="3" t="s">
        <v>74</v>
      </c>
      <c r="F445" s="3" t="s">
        <v>33</v>
      </c>
      <c r="G445" s="3">
        <v>2014.0</v>
      </c>
      <c r="H445" s="3"/>
      <c r="I445" s="3" t="s">
        <v>689</v>
      </c>
      <c r="J445" s="3" t="s">
        <v>36</v>
      </c>
      <c r="K445" s="5" t="s">
        <v>19</v>
      </c>
      <c r="L445" s="3">
        <v>5.0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 t="s">
        <v>690</v>
      </c>
      <c r="B446" s="4">
        <v>46003.0</v>
      </c>
      <c r="C446" s="3" t="s">
        <v>13</v>
      </c>
      <c r="D446" s="3" t="s">
        <v>14</v>
      </c>
      <c r="E446" s="3" t="s">
        <v>22</v>
      </c>
      <c r="F446" s="3" t="s">
        <v>16</v>
      </c>
      <c r="G446" s="3">
        <v>3275.0</v>
      </c>
      <c r="H446" s="3"/>
      <c r="I446" s="3" t="s">
        <v>628</v>
      </c>
      <c r="J446" s="3" t="s">
        <v>18</v>
      </c>
      <c r="K446" s="5" t="s">
        <v>24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 t="s">
        <v>691</v>
      </c>
      <c r="B447" s="4">
        <v>45879.0</v>
      </c>
      <c r="C447" s="3" t="s">
        <v>21</v>
      </c>
      <c r="D447" s="3" t="s">
        <v>59</v>
      </c>
      <c r="E447" s="3" t="s">
        <v>99</v>
      </c>
      <c r="F447" s="3" t="s">
        <v>33</v>
      </c>
      <c r="G447" s="3">
        <v>2993.0</v>
      </c>
      <c r="H447" s="3"/>
      <c r="I447" s="3" t="s">
        <v>521</v>
      </c>
      <c r="J447" s="3" t="s">
        <v>18</v>
      </c>
      <c r="K447" s="5" t="s">
        <v>24</v>
      </c>
      <c r="L447" s="3">
        <v>4.0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 t="s">
        <v>692</v>
      </c>
      <c r="B448" s="4">
        <v>45753.0</v>
      </c>
      <c r="C448" s="3" t="s">
        <v>13</v>
      </c>
      <c r="D448" s="3" t="s">
        <v>31</v>
      </c>
      <c r="E448" s="3" t="s">
        <v>49</v>
      </c>
      <c r="F448" s="3" t="s">
        <v>16</v>
      </c>
      <c r="G448" s="3">
        <v>2980.0</v>
      </c>
      <c r="H448" s="3" t="s">
        <v>40</v>
      </c>
      <c r="I448" s="3" t="s">
        <v>407</v>
      </c>
      <c r="J448" s="3" t="s">
        <v>18</v>
      </c>
      <c r="K448" s="5" t="s">
        <v>24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 t="s">
        <v>693</v>
      </c>
      <c r="B449" s="4">
        <v>45882.0</v>
      </c>
      <c r="C449" s="3" t="s">
        <v>13</v>
      </c>
      <c r="D449" s="6" t="s">
        <v>51</v>
      </c>
      <c r="E449" s="3" t="s">
        <v>56</v>
      </c>
      <c r="F449" s="3" t="s">
        <v>33</v>
      </c>
      <c r="G449" s="3">
        <v>1367.0</v>
      </c>
      <c r="H449" s="3"/>
      <c r="I449" s="3" t="s">
        <v>356</v>
      </c>
      <c r="J449" s="3" t="s">
        <v>36</v>
      </c>
      <c r="K449" s="5" t="s">
        <v>24</v>
      </c>
      <c r="L449" s="3">
        <v>1.0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 t="s">
        <v>694</v>
      </c>
      <c r="B450" s="4">
        <v>45888.0</v>
      </c>
      <c r="C450" s="6" t="s">
        <v>21</v>
      </c>
      <c r="D450" s="3" t="s">
        <v>59</v>
      </c>
      <c r="E450" s="3" t="s">
        <v>88</v>
      </c>
      <c r="F450" s="3" t="s">
        <v>16</v>
      </c>
      <c r="G450" s="3">
        <v>1096.0</v>
      </c>
      <c r="H450" s="3"/>
      <c r="I450" s="3" t="s">
        <v>261</v>
      </c>
      <c r="J450" s="3" t="s">
        <v>18</v>
      </c>
      <c r="K450" s="5" t="s">
        <v>19</v>
      </c>
      <c r="L450" s="3">
        <v>4.0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 t="s">
        <v>695</v>
      </c>
      <c r="B451" s="4">
        <v>45673.0</v>
      </c>
      <c r="C451" s="3" t="s">
        <v>55</v>
      </c>
      <c r="D451" s="3" t="s">
        <v>26</v>
      </c>
      <c r="E451" s="3" t="s">
        <v>212</v>
      </c>
      <c r="F451" s="3" t="s">
        <v>33</v>
      </c>
      <c r="G451" s="3">
        <v>917.0</v>
      </c>
      <c r="H451" s="3"/>
      <c r="I451" s="3" t="s">
        <v>61</v>
      </c>
      <c r="J451" s="3" t="s">
        <v>18</v>
      </c>
      <c r="K451" s="5" t="s">
        <v>24</v>
      </c>
      <c r="L451" s="3">
        <v>5.0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 t="s">
        <v>696</v>
      </c>
      <c r="B452" s="4">
        <v>45898.0</v>
      </c>
      <c r="C452" s="3" t="s">
        <v>21</v>
      </c>
      <c r="D452" s="3" t="s">
        <v>59</v>
      </c>
      <c r="E452" s="3" t="s">
        <v>85</v>
      </c>
      <c r="F452" s="3" t="s">
        <v>33</v>
      </c>
      <c r="G452" s="3">
        <v>3490.0</v>
      </c>
      <c r="H452" s="3"/>
      <c r="I452" s="3" t="s">
        <v>80</v>
      </c>
      <c r="J452" s="3" t="s">
        <v>36</v>
      </c>
      <c r="K452" s="5" t="s">
        <v>24</v>
      </c>
      <c r="L452" s="3">
        <v>2.0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 t="s">
        <v>697</v>
      </c>
      <c r="B453" s="4">
        <v>45689.0</v>
      </c>
      <c r="C453" s="6" t="s">
        <v>21</v>
      </c>
      <c r="D453" s="6" t="s">
        <v>51</v>
      </c>
      <c r="E453" s="3" t="s">
        <v>93</v>
      </c>
      <c r="F453" s="3" t="s">
        <v>16</v>
      </c>
      <c r="G453" s="3">
        <v>1420.0</v>
      </c>
      <c r="H453" s="3"/>
      <c r="I453" s="3" t="s">
        <v>224</v>
      </c>
      <c r="J453" s="3" t="s">
        <v>18</v>
      </c>
      <c r="K453" s="5" t="s">
        <v>24</v>
      </c>
      <c r="L453" s="3">
        <v>2.0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 t="s">
        <v>698</v>
      </c>
      <c r="B454" s="4">
        <v>45820.0</v>
      </c>
      <c r="C454" s="6" t="s">
        <v>21</v>
      </c>
      <c r="D454" s="3" t="s">
        <v>59</v>
      </c>
      <c r="E454" s="3" t="s">
        <v>88</v>
      </c>
      <c r="F454" s="3" t="s">
        <v>16</v>
      </c>
      <c r="G454" s="3">
        <v>2894.0</v>
      </c>
      <c r="H454" s="3"/>
      <c r="I454" s="3" t="s">
        <v>184</v>
      </c>
      <c r="J454" s="3" t="s">
        <v>36</v>
      </c>
      <c r="K454" s="5" t="s">
        <v>24</v>
      </c>
      <c r="L454" s="3">
        <v>4.0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 t="s">
        <v>699</v>
      </c>
      <c r="B455" s="4">
        <v>45913.0</v>
      </c>
      <c r="C455" s="3" t="s">
        <v>21</v>
      </c>
      <c r="D455" s="3" t="s">
        <v>59</v>
      </c>
      <c r="E455" s="3" t="s">
        <v>88</v>
      </c>
      <c r="F455" s="3" t="s">
        <v>16</v>
      </c>
      <c r="G455" s="3">
        <v>3292.0</v>
      </c>
      <c r="H455" s="3"/>
      <c r="I455" s="3" t="s">
        <v>289</v>
      </c>
      <c r="J455" s="3" t="s">
        <v>18</v>
      </c>
      <c r="K455" s="5" t="s">
        <v>19</v>
      </c>
      <c r="L455" s="3">
        <v>5.0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 t="s">
        <v>700</v>
      </c>
      <c r="B456" s="4">
        <v>45884.0</v>
      </c>
      <c r="C456" s="3" t="s">
        <v>21</v>
      </c>
      <c r="D456" s="3" t="s">
        <v>31</v>
      </c>
      <c r="E456" s="3" t="s">
        <v>117</v>
      </c>
      <c r="F456" s="3" t="s">
        <v>16</v>
      </c>
      <c r="G456" s="3">
        <v>1226.0</v>
      </c>
      <c r="H456" s="3" t="s">
        <v>40</v>
      </c>
      <c r="I456" s="3" t="s">
        <v>530</v>
      </c>
      <c r="J456" s="3" t="s">
        <v>36</v>
      </c>
      <c r="K456" s="5" t="s">
        <v>24</v>
      </c>
      <c r="L456" s="3">
        <v>1.0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 t="s">
        <v>701</v>
      </c>
      <c r="B457" s="4">
        <v>45877.0</v>
      </c>
      <c r="C457" s="3" t="s">
        <v>21</v>
      </c>
      <c r="D457" s="3" t="s">
        <v>59</v>
      </c>
      <c r="E457" s="3" t="s">
        <v>126</v>
      </c>
      <c r="F457" s="3" t="s">
        <v>33</v>
      </c>
      <c r="G457" s="3">
        <v>567.0</v>
      </c>
      <c r="H457" s="3"/>
      <c r="I457" s="3" t="s">
        <v>164</v>
      </c>
      <c r="J457" s="3" t="s">
        <v>36</v>
      </c>
      <c r="K457" s="5" t="s">
        <v>113</v>
      </c>
      <c r="L457" s="3">
        <v>4.0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 t="s">
        <v>702</v>
      </c>
      <c r="B458" s="4">
        <v>45861.0</v>
      </c>
      <c r="C458" s="6" t="s">
        <v>21</v>
      </c>
      <c r="D458" s="3" t="s">
        <v>14</v>
      </c>
      <c r="E458" s="3" t="s">
        <v>22</v>
      </c>
      <c r="F458" s="3" t="s">
        <v>33</v>
      </c>
      <c r="G458" s="3">
        <v>3113.0</v>
      </c>
      <c r="H458" s="3"/>
      <c r="I458" s="3" t="s">
        <v>466</v>
      </c>
      <c r="J458" s="3" t="s">
        <v>36</v>
      </c>
      <c r="K458" s="5" t="s">
        <v>113</v>
      </c>
      <c r="L458" s="3">
        <v>4.0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 t="s">
        <v>703</v>
      </c>
      <c r="B459" s="4">
        <v>45780.0</v>
      </c>
      <c r="C459" s="6" t="s">
        <v>21</v>
      </c>
      <c r="D459" s="6" t="s">
        <v>51</v>
      </c>
      <c r="E459" s="3" t="s">
        <v>79</v>
      </c>
      <c r="F459" s="3" t="s">
        <v>16</v>
      </c>
      <c r="G459" s="3">
        <v>378.0</v>
      </c>
      <c r="H459" s="3"/>
      <c r="I459" s="3" t="s">
        <v>236</v>
      </c>
      <c r="J459" s="3" t="s">
        <v>18</v>
      </c>
      <c r="K459" s="5" t="s">
        <v>19</v>
      </c>
      <c r="L459" s="3">
        <v>2.0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 t="s">
        <v>704</v>
      </c>
      <c r="B460" s="4">
        <v>46021.0</v>
      </c>
      <c r="C460" s="3" t="s">
        <v>13</v>
      </c>
      <c r="D460" s="3" t="s">
        <v>31</v>
      </c>
      <c r="E460" s="3" t="s">
        <v>117</v>
      </c>
      <c r="F460" s="3" t="s">
        <v>16</v>
      </c>
      <c r="G460" s="3">
        <v>3212.0</v>
      </c>
      <c r="H460" s="3" t="s">
        <v>106</v>
      </c>
      <c r="I460" s="3" t="s">
        <v>452</v>
      </c>
      <c r="J460" s="3" t="s">
        <v>18</v>
      </c>
      <c r="K460" s="5" t="s">
        <v>24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 t="s">
        <v>705</v>
      </c>
      <c r="B461" s="4">
        <v>45759.0</v>
      </c>
      <c r="C461" s="3" t="s">
        <v>55</v>
      </c>
      <c r="D461" s="6" t="s">
        <v>51</v>
      </c>
      <c r="E461" s="3" t="s">
        <v>52</v>
      </c>
      <c r="F461" s="3" t="s">
        <v>16</v>
      </c>
      <c r="G461" s="3">
        <v>3011.0</v>
      </c>
      <c r="H461" s="3"/>
      <c r="I461" s="3" t="s">
        <v>194</v>
      </c>
      <c r="J461" s="3" t="s">
        <v>29</v>
      </c>
      <c r="K461" s="5" t="s">
        <v>19</v>
      </c>
      <c r="L461" s="3">
        <v>1.0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 t="s">
        <v>706</v>
      </c>
      <c r="B462" s="4">
        <v>45737.0</v>
      </c>
      <c r="C462" s="6" t="s">
        <v>21</v>
      </c>
      <c r="D462" s="3" t="s">
        <v>14</v>
      </c>
      <c r="E462" s="3" t="s">
        <v>15</v>
      </c>
      <c r="F462" s="3" t="s">
        <v>33</v>
      </c>
      <c r="G462" s="3">
        <v>1857.0</v>
      </c>
      <c r="H462" s="3"/>
      <c r="I462" s="3" t="s">
        <v>298</v>
      </c>
      <c r="J462" s="3" t="s">
        <v>29</v>
      </c>
      <c r="K462" s="5" t="s">
        <v>24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 t="s">
        <v>707</v>
      </c>
      <c r="B463" s="4">
        <v>45918.0</v>
      </c>
      <c r="C463" s="6" t="s">
        <v>21</v>
      </c>
      <c r="D463" s="3" t="s">
        <v>31</v>
      </c>
      <c r="E463" s="3" t="s">
        <v>258</v>
      </c>
      <c r="F463" s="3" t="s">
        <v>16</v>
      </c>
      <c r="G463" s="3">
        <v>3010.0</v>
      </c>
      <c r="H463" s="3" t="s">
        <v>34</v>
      </c>
      <c r="I463" s="3" t="s">
        <v>708</v>
      </c>
      <c r="J463" s="3" t="s">
        <v>29</v>
      </c>
      <c r="K463" s="5" t="s">
        <v>24</v>
      </c>
      <c r="L463" s="3">
        <v>5.0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 t="s">
        <v>709</v>
      </c>
      <c r="B464" s="4">
        <v>45936.0</v>
      </c>
      <c r="C464" s="6" t="s">
        <v>21</v>
      </c>
      <c r="D464" s="3" t="s">
        <v>26</v>
      </c>
      <c r="E464" s="3" t="s">
        <v>111</v>
      </c>
      <c r="F464" s="3" t="s">
        <v>16</v>
      </c>
      <c r="G464" s="3">
        <v>729.0</v>
      </c>
      <c r="H464" s="3"/>
      <c r="I464" s="3" t="s">
        <v>431</v>
      </c>
      <c r="J464" s="3" t="s">
        <v>29</v>
      </c>
      <c r="K464" s="5" t="s">
        <v>24</v>
      </c>
      <c r="L464" s="3">
        <v>3.0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 t="s">
        <v>710</v>
      </c>
      <c r="B465" s="4">
        <v>45780.0</v>
      </c>
      <c r="C465" s="3" t="s">
        <v>21</v>
      </c>
      <c r="D465" s="3" t="s">
        <v>38</v>
      </c>
      <c r="E465" s="3" t="s">
        <v>65</v>
      </c>
      <c r="F465" s="3" t="s">
        <v>33</v>
      </c>
      <c r="G465" s="3">
        <v>3486.0</v>
      </c>
      <c r="H465" s="3" t="s">
        <v>106</v>
      </c>
      <c r="I465" s="3" t="s">
        <v>647</v>
      </c>
      <c r="J465" s="3" t="s">
        <v>29</v>
      </c>
      <c r="K465" s="5" t="s">
        <v>113</v>
      </c>
      <c r="L465" s="3">
        <v>3.0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 t="s">
        <v>711</v>
      </c>
      <c r="B466" s="4">
        <v>45750.0</v>
      </c>
      <c r="C466" s="3" t="s">
        <v>21</v>
      </c>
      <c r="D466" s="3" t="s">
        <v>14</v>
      </c>
      <c r="E466" s="3" t="s">
        <v>74</v>
      </c>
      <c r="F466" s="3" t="s">
        <v>33</v>
      </c>
      <c r="G466" s="3">
        <v>461.0</v>
      </c>
      <c r="H466" s="3"/>
      <c r="I466" s="3" t="s">
        <v>247</v>
      </c>
      <c r="J466" s="3" t="s">
        <v>36</v>
      </c>
      <c r="K466" s="5" t="s">
        <v>113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 t="s">
        <v>712</v>
      </c>
      <c r="B467" s="4">
        <v>45761.0</v>
      </c>
      <c r="C467" s="3" t="s">
        <v>55</v>
      </c>
      <c r="D467" s="3" t="s">
        <v>59</v>
      </c>
      <c r="E467" s="3" t="s">
        <v>99</v>
      </c>
      <c r="F467" s="3" t="s">
        <v>16</v>
      </c>
      <c r="G467" s="3">
        <v>352.0</v>
      </c>
      <c r="H467" s="3"/>
      <c r="I467" s="3" t="s">
        <v>86</v>
      </c>
      <c r="J467" s="3" t="s">
        <v>18</v>
      </c>
      <c r="K467" s="5" t="s">
        <v>113</v>
      </c>
      <c r="L467" s="3">
        <v>5.0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 t="s">
        <v>713</v>
      </c>
      <c r="B468" s="4">
        <v>45811.0</v>
      </c>
      <c r="C468" s="3" t="s">
        <v>55</v>
      </c>
      <c r="D468" s="3" t="s">
        <v>14</v>
      </c>
      <c r="E468" s="3" t="s">
        <v>74</v>
      </c>
      <c r="F468" s="3" t="s">
        <v>16</v>
      </c>
      <c r="G468" s="3">
        <v>3492.0</v>
      </c>
      <c r="H468" s="3"/>
      <c r="I468" s="3" t="s">
        <v>431</v>
      </c>
      <c r="J468" s="3" t="s">
        <v>18</v>
      </c>
      <c r="K468" s="5" t="s">
        <v>19</v>
      </c>
      <c r="L468" s="3">
        <v>1.0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 t="s">
        <v>714</v>
      </c>
      <c r="B469" s="4">
        <v>45708.0</v>
      </c>
      <c r="C469" s="3" t="s">
        <v>13</v>
      </c>
      <c r="D469" s="6" t="s">
        <v>51</v>
      </c>
      <c r="E469" s="3" t="s">
        <v>79</v>
      </c>
      <c r="F469" s="3" t="s">
        <v>33</v>
      </c>
      <c r="G469" s="3">
        <v>1381.0</v>
      </c>
      <c r="H469" s="3"/>
      <c r="I469" s="3" t="s">
        <v>271</v>
      </c>
      <c r="J469" s="3" t="s">
        <v>18</v>
      </c>
      <c r="K469" s="5" t="s">
        <v>24</v>
      </c>
      <c r="L469" s="3">
        <v>2.0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 t="s">
        <v>715</v>
      </c>
      <c r="B470" s="4">
        <v>45918.0</v>
      </c>
      <c r="C470" s="3" t="s">
        <v>13</v>
      </c>
      <c r="D470" s="3" t="s">
        <v>38</v>
      </c>
      <c r="E470" s="3" t="s">
        <v>43</v>
      </c>
      <c r="F470" s="3" t="s">
        <v>33</v>
      </c>
      <c r="G470" s="3">
        <v>2044.0</v>
      </c>
      <c r="H470" s="3" t="s">
        <v>40</v>
      </c>
      <c r="I470" s="3" t="s">
        <v>132</v>
      </c>
      <c r="J470" s="3" t="s">
        <v>18</v>
      </c>
      <c r="K470" s="5" t="s">
        <v>24</v>
      </c>
      <c r="L470" s="3">
        <v>1.0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 t="s">
        <v>716</v>
      </c>
      <c r="B471" s="4">
        <v>45908.0</v>
      </c>
      <c r="C471" s="3" t="s">
        <v>13</v>
      </c>
      <c r="D471" s="3" t="s">
        <v>38</v>
      </c>
      <c r="E471" s="3" t="s">
        <v>108</v>
      </c>
      <c r="F471" s="3" t="s">
        <v>16</v>
      </c>
      <c r="G471" s="3">
        <v>2092.0</v>
      </c>
      <c r="H471" s="3" t="s">
        <v>34</v>
      </c>
      <c r="I471" s="3" t="s">
        <v>123</v>
      </c>
      <c r="J471" s="3" t="s">
        <v>36</v>
      </c>
      <c r="K471" s="5" t="s">
        <v>19</v>
      </c>
      <c r="L471" s="3">
        <v>1.0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 t="s">
        <v>717</v>
      </c>
      <c r="B472" s="4">
        <v>45774.0</v>
      </c>
      <c r="C472" s="3" t="s">
        <v>55</v>
      </c>
      <c r="D472" s="6" t="s">
        <v>51</v>
      </c>
      <c r="E472" s="3" t="s">
        <v>71</v>
      </c>
      <c r="F472" s="3" t="s">
        <v>16</v>
      </c>
      <c r="G472" s="3">
        <v>1941.0</v>
      </c>
      <c r="H472" s="3"/>
      <c r="I472" s="3" t="s">
        <v>426</v>
      </c>
      <c r="J472" s="3" t="s">
        <v>36</v>
      </c>
      <c r="K472" s="5" t="s">
        <v>24</v>
      </c>
      <c r="L472" s="3">
        <v>4.0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 t="s">
        <v>718</v>
      </c>
      <c r="B473" s="4">
        <v>45835.0</v>
      </c>
      <c r="C473" s="3" t="s">
        <v>21</v>
      </c>
      <c r="D473" s="3" t="s">
        <v>14</v>
      </c>
      <c r="E473" s="3" t="s">
        <v>74</v>
      </c>
      <c r="F473" s="3" t="s">
        <v>33</v>
      </c>
      <c r="G473" s="3">
        <v>763.0</v>
      </c>
      <c r="H473" s="3"/>
      <c r="I473" s="3" t="s">
        <v>719</v>
      </c>
      <c r="J473" s="3" t="s">
        <v>29</v>
      </c>
      <c r="K473" s="5" t="s">
        <v>19</v>
      </c>
      <c r="L473" s="3">
        <v>2.0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 t="s">
        <v>720</v>
      </c>
      <c r="B474" s="4">
        <v>45780.0</v>
      </c>
      <c r="C474" s="6" t="s">
        <v>21</v>
      </c>
      <c r="D474" s="3" t="s">
        <v>38</v>
      </c>
      <c r="E474" s="3" t="s">
        <v>396</v>
      </c>
      <c r="F474" s="3" t="s">
        <v>33</v>
      </c>
      <c r="G474" s="3">
        <v>1042.0</v>
      </c>
      <c r="H474" s="3" t="s">
        <v>40</v>
      </c>
      <c r="I474" s="3" t="s">
        <v>204</v>
      </c>
      <c r="J474" s="3" t="s">
        <v>36</v>
      </c>
      <c r="K474" s="5" t="s">
        <v>19</v>
      </c>
      <c r="L474" s="3">
        <v>5.0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 t="s">
        <v>721</v>
      </c>
      <c r="B475" s="4">
        <v>46018.0</v>
      </c>
      <c r="C475" s="3" t="s">
        <v>55</v>
      </c>
      <c r="D475" s="3" t="s">
        <v>38</v>
      </c>
      <c r="E475" s="3" t="s">
        <v>108</v>
      </c>
      <c r="F475" s="3" t="s">
        <v>33</v>
      </c>
      <c r="G475" s="3">
        <v>1984.0</v>
      </c>
      <c r="H475" s="3" t="s">
        <v>34</v>
      </c>
      <c r="I475" s="3" t="s">
        <v>174</v>
      </c>
      <c r="J475" s="3" t="s">
        <v>18</v>
      </c>
      <c r="K475" s="5" t="s">
        <v>24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 t="s">
        <v>722</v>
      </c>
      <c r="B476" s="4">
        <v>45949.0</v>
      </c>
      <c r="C476" s="3" t="s">
        <v>13</v>
      </c>
      <c r="D476" s="6" t="s">
        <v>51</v>
      </c>
      <c r="E476" s="3" t="s">
        <v>93</v>
      </c>
      <c r="F476" s="3" t="s">
        <v>16</v>
      </c>
      <c r="G476" s="3">
        <v>2426.0</v>
      </c>
      <c r="H476" s="3"/>
      <c r="I476" s="3" t="s">
        <v>152</v>
      </c>
      <c r="J476" s="3" t="s">
        <v>29</v>
      </c>
      <c r="K476" s="5" t="s">
        <v>19</v>
      </c>
      <c r="L476" s="3">
        <v>1.0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 t="s">
        <v>723</v>
      </c>
      <c r="B477" s="4">
        <v>46021.0</v>
      </c>
      <c r="C477" s="3" t="s">
        <v>13</v>
      </c>
      <c r="D477" s="3" t="s">
        <v>59</v>
      </c>
      <c r="E477" s="3" t="s">
        <v>85</v>
      </c>
      <c r="F477" s="3" t="s">
        <v>33</v>
      </c>
      <c r="G477" s="3">
        <v>3018.0</v>
      </c>
      <c r="H477" s="3"/>
      <c r="I477" s="3" t="s">
        <v>724</v>
      </c>
      <c r="J477" s="3" t="s">
        <v>29</v>
      </c>
      <c r="K477" s="5" t="s">
        <v>24</v>
      </c>
      <c r="L477" s="3">
        <v>5.0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 t="s">
        <v>725</v>
      </c>
      <c r="B478" s="4">
        <v>45686.0</v>
      </c>
      <c r="C478" s="3" t="s">
        <v>21</v>
      </c>
      <c r="D478" s="3" t="s">
        <v>26</v>
      </c>
      <c r="E478" s="3" t="s">
        <v>27</v>
      </c>
      <c r="F478" s="3" t="s">
        <v>16</v>
      </c>
      <c r="G478" s="3">
        <v>2370.0</v>
      </c>
      <c r="H478" s="3"/>
      <c r="I478" s="3" t="s">
        <v>347</v>
      </c>
      <c r="J478" s="3" t="s">
        <v>36</v>
      </c>
      <c r="K478" s="5" t="s">
        <v>19</v>
      </c>
      <c r="L478" s="3">
        <v>1.0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 t="s">
        <v>726</v>
      </c>
      <c r="B479" s="4">
        <v>45661.0</v>
      </c>
      <c r="C479" s="3" t="s">
        <v>13</v>
      </c>
      <c r="D479" s="3" t="s">
        <v>59</v>
      </c>
      <c r="E479" s="3" t="s">
        <v>99</v>
      </c>
      <c r="F479" s="3" t="s">
        <v>16</v>
      </c>
      <c r="G479" s="3">
        <v>1439.0</v>
      </c>
      <c r="H479" s="3"/>
      <c r="I479" s="3" t="s">
        <v>115</v>
      </c>
      <c r="J479" s="3" t="s">
        <v>29</v>
      </c>
      <c r="K479" s="5" t="s">
        <v>24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 t="s">
        <v>727</v>
      </c>
      <c r="B480" s="4">
        <v>45835.0</v>
      </c>
      <c r="C480" s="3" t="s">
        <v>55</v>
      </c>
      <c r="D480" s="3" t="s">
        <v>59</v>
      </c>
      <c r="E480" s="3" t="s">
        <v>60</v>
      </c>
      <c r="F480" s="3" t="s">
        <v>16</v>
      </c>
      <c r="G480" s="3">
        <v>2180.0</v>
      </c>
      <c r="H480" s="3"/>
      <c r="I480" s="3" t="s">
        <v>160</v>
      </c>
      <c r="J480" s="3" t="s">
        <v>29</v>
      </c>
      <c r="K480" s="5" t="s">
        <v>24</v>
      </c>
      <c r="L480" s="3">
        <v>4.0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 t="s">
        <v>728</v>
      </c>
      <c r="B481" s="4">
        <v>45899.0</v>
      </c>
      <c r="C481" s="6" t="s">
        <v>21</v>
      </c>
      <c r="D481" s="3" t="s">
        <v>59</v>
      </c>
      <c r="E481" s="3" t="s">
        <v>99</v>
      </c>
      <c r="F481" s="3" t="s">
        <v>16</v>
      </c>
      <c r="G481" s="3">
        <v>3352.0</v>
      </c>
      <c r="H481" s="3"/>
      <c r="I481" s="3" t="s">
        <v>436</v>
      </c>
      <c r="J481" s="3" t="s">
        <v>18</v>
      </c>
      <c r="K481" s="5" t="s">
        <v>24</v>
      </c>
      <c r="L481" s="3">
        <v>4.0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 t="s">
        <v>729</v>
      </c>
      <c r="B482" s="4">
        <v>45876.0</v>
      </c>
      <c r="C482" s="3" t="s">
        <v>13</v>
      </c>
      <c r="D482" s="3" t="s">
        <v>38</v>
      </c>
      <c r="E482" s="3" t="s">
        <v>101</v>
      </c>
      <c r="F482" s="3" t="s">
        <v>16</v>
      </c>
      <c r="G482" s="3">
        <v>2382.0</v>
      </c>
      <c r="H482" s="3" t="s">
        <v>40</v>
      </c>
      <c r="I482" s="3" t="s">
        <v>358</v>
      </c>
      <c r="J482" s="3" t="s">
        <v>18</v>
      </c>
      <c r="K482" s="5" t="s">
        <v>24</v>
      </c>
      <c r="L482" s="3">
        <v>4.0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 t="s">
        <v>730</v>
      </c>
      <c r="B483" s="4">
        <v>45696.0</v>
      </c>
      <c r="C483" s="3" t="s">
        <v>21</v>
      </c>
      <c r="D483" s="6" t="s">
        <v>51</v>
      </c>
      <c r="E483" s="3" t="s">
        <v>71</v>
      </c>
      <c r="F483" s="3" t="s">
        <v>16</v>
      </c>
      <c r="G483" s="3">
        <v>2161.0</v>
      </c>
      <c r="H483" s="3"/>
      <c r="I483" s="3" t="s">
        <v>177</v>
      </c>
      <c r="J483" s="3" t="s">
        <v>29</v>
      </c>
      <c r="K483" s="5" t="s">
        <v>19</v>
      </c>
      <c r="L483" s="3">
        <v>5.0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 t="s">
        <v>731</v>
      </c>
      <c r="B484" s="4">
        <v>45686.0</v>
      </c>
      <c r="C484" s="3" t="s">
        <v>55</v>
      </c>
      <c r="D484" s="3" t="s">
        <v>59</v>
      </c>
      <c r="E484" s="3" t="s">
        <v>99</v>
      </c>
      <c r="F484" s="3" t="s">
        <v>33</v>
      </c>
      <c r="G484" s="3">
        <v>699.0</v>
      </c>
      <c r="H484" s="3"/>
      <c r="I484" s="3" t="s">
        <v>566</v>
      </c>
      <c r="J484" s="3" t="s">
        <v>29</v>
      </c>
      <c r="K484" s="5" t="s">
        <v>24</v>
      </c>
      <c r="L484" s="3">
        <v>3.0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 t="s">
        <v>732</v>
      </c>
      <c r="B485" s="4">
        <v>45866.0</v>
      </c>
      <c r="C485" s="3" t="s">
        <v>55</v>
      </c>
      <c r="D485" s="6" t="s">
        <v>51</v>
      </c>
      <c r="E485" s="3" t="s">
        <v>71</v>
      </c>
      <c r="F485" s="3" t="s">
        <v>33</v>
      </c>
      <c r="G485" s="3">
        <v>487.0</v>
      </c>
      <c r="H485" s="3"/>
      <c r="I485" s="3" t="s">
        <v>83</v>
      </c>
      <c r="J485" s="3" t="s">
        <v>36</v>
      </c>
      <c r="K485" s="5" t="s">
        <v>24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 t="s">
        <v>733</v>
      </c>
      <c r="B486" s="4">
        <v>45740.0</v>
      </c>
      <c r="C486" s="3" t="s">
        <v>55</v>
      </c>
      <c r="D486" s="3" t="s">
        <v>14</v>
      </c>
      <c r="E486" s="3" t="s">
        <v>22</v>
      </c>
      <c r="F486" s="3" t="s">
        <v>33</v>
      </c>
      <c r="G486" s="3">
        <v>1341.0</v>
      </c>
      <c r="H486" s="3"/>
      <c r="I486" s="3" t="s">
        <v>204</v>
      </c>
      <c r="J486" s="3" t="s">
        <v>18</v>
      </c>
      <c r="K486" s="5" t="s">
        <v>24</v>
      </c>
      <c r="L486" s="3">
        <v>4.0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 t="s">
        <v>734</v>
      </c>
      <c r="B487" s="4">
        <v>45854.0</v>
      </c>
      <c r="C487" s="3" t="s">
        <v>13</v>
      </c>
      <c r="D487" s="3" t="s">
        <v>31</v>
      </c>
      <c r="E487" s="3" t="s">
        <v>32</v>
      </c>
      <c r="F487" s="3" t="s">
        <v>16</v>
      </c>
      <c r="G487" s="3">
        <v>741.0</v>
      </c>
      <c r="H487" s="3" t="s">
        <v>40</v>
      </c>
      <c r="I487" s="3" t="s">
        <v>238</v>
      </c>
      <c r="J487" s="3" t="s">
        <v>36</v>
      </c>
      <c r="K487" s="5" t="s">
        <v>24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 t="s">
        <v>735</v>
      </c>
      <c r="B488" s="4">
        <v>45760.0</v>
      </c>
      <c r="C488" s="6" t="s">
        <v>21</v>
      </c>
      <c r="D488" s="3" t="s">
        <v>14</v>
      </c>
      <c r="E488" s="3" t="s">
        <v>22</v>
      </c>
      <c r="F488" s="3" t="s">
        <v>16</v>
      </c>
      <c r="G488" s="3">
        <v>2173.0</v>
      </c>
      <c r="H488" s="3"/>
      <c r="I488" s="3" t="s">
        <v>119</v>
      </c>
      <c r="J488" s="3" t="s">
        <v>29</v>
      </c>
      <c r="K488" s="5" t="s">
        <v>113</v>
      </c>
      <c r="L488" s="3">
        <v>2.0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 t="s">
        <v>736</v>
      </c>
      <c r="B489" s="4">
        <v>45709.0</v>
      </c>
      <c r="C489" s="6" t="s">
        <v>21</v>
      </c>
      <c r="D489" s="3" t="s">
        <v>59</v>
      </c>
      <c r="E489" s="3" t="s">
        <v>88</v>
      </c>
      <c r="F489" s="3" t="s">
        <v>16</v>
      </c>
      <c r="G489" s="3">
        <v>2696.0</v>
      </c>
      <c r="H489" s="3"/>
      <c r="I489" s="3" t="s">
        <v>251</v>
      </c>
      <c r="J489" s="3" t="s">
        <v>29</v>
      </c>
      <c r="K489" s="5" t="s">
        <v>19</v>
      </c>
      <c r="L489" s="3">
        <v>2.0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 t="s">
        <v>737</v>
      </c>
      <c r="B490" s="4">
        <v>46020.0</v>
      </c>
      <c r="C490" s="3" t="s">
        <v>21</v>
      </c>
      <c r="D490" s="3" t="s">
        <v>14</v>
      </c>
      <c r="E490" s="3" t="s">
        <v>22</v>
      </c>
      <c r="F490" s="3" t="s">
        <v>16</v>
      </c>
      <c r="G490" s="3">
        <v>724.0</v>
      </c>
      <c r="H490" s="3"/>
      <c r="I490" s="3" t="s">
        <v>548</v>
      </c>
      <c r="J490" s="3" t="s">
        <v>29</v>
      </c>
      <c r="K490" s="5" t="s">
        <v>24</v>
      </c>
      <c r="L490" s="3">
        <v>3.0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 t="s">
        <v>738</v>
      </c>
      <c r="B491" s="4">
        <v>45793.0</v>
      </c>
      <c r="C491" s="3" t="s">
        <v>21</v>
      </c>
      <c r="D491" s="3" t="s">
        <v>26</v>
      </c>
      <c r="E491" s="3" t="s">
        <v>68</v>
      </c>
      <c r="F491" s="3" t="s">
        <v>33</v>
      </c>
      <c r="G491" s="3">
        <v>1420.0</v>
      </c>
      <c r="H491" s="3"/>
      <c r="I491" s="3" t="s">
        <v>121</v>
      </c>
      <c r="J491" s="3" t="s">
        <v>36</v>
      </c>
      <c r="K491" s="5" t="s">
        <v>113</v>
      </c>
      <c r="L491" s="3">
        <v>4.0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 t="s">
        <v>739</v>
      </c>
      <c r="B492" s="4">
        <v>46000.0</v>
      </c>
      <c r="C492" s="3" t="s">
        <v>13</v>
      </c>
      <c r="D492" s="3" t="s">
        <v>31</v>
      </c>
      <c r="E492" s="3" t="s">
        <v>258</v>
      </c>
      <c r="F492" s="3" t="s">
        <v>33</v>
      </c>
      <c r="G492" s="3">
        <v>3173.0</v>
      </c>
      <c r="H492" s="3" t="s">
        <v>40</v>
      </c>
      <c r="I492" s="3" t="s">
        <v>247</v>
      </c>
      <c r="J492" s="3" t="s">
        <v>36</v>
      </c>
      <c r="K492" s="5" t="s">
        <v>19</v>
      </c>
      <c r="L492" s="3">
        <v>5.0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 t="s">
        <v>740</v>
      </c>
      <c r="B493" s="4">
        <v>45684.0</v>
      </c>
      <c r="C493" s="3" t="s">
        <v>21</v>
      </c>
      <c r="D493" s="3" t="s">
        <v>14</v>
      </c>
      <c r="E493" s="3" t="s">
        <v>15</v>
      </c>
      <c r="F493" s="3" t="s">
        <v>16</v>
      </c>
      <c r="G493" s="3">
        <v>2856.0</v>
      </c>
      <c r="H493" s="3"/>
      <c r="I493" s="3" t="s">
        <v>628</v>
      </c>
      <c r="J493" s="3" t="s">
        <v>36</v>
      </c>
      <c r="K493" s="5" t="s">
        <v>24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 t="s">
        <v>741</v>
      </c>
      <c r="B494" s="4">
        <v>45999.0</v>
      </c>
      <c r="C494" s="3" t="s">
        <v>55</v>
      </c>
      <c r="D494" s="3" t="s">
        <v>31</v>
      </c>
      <c r="E494" s="3" t="s">
        <v>258</v>
      </c>
      <c r="F494" s="3" t="s">
        <v>33</v>
      </c>
      <c r="G494" s="3">
        <v>3416.0</v>
      </c>
      <c r="H494" s="3" t="s">
        <v>40</v>
      </c>
      <c r="I494" s="3" t="s">
        <v>206</v>
      </c>
      <c r="J494" s="3" t="s">
        <v>29</v>
      </c>
      <c r="K494" s="5" t="s">
        <v>24</v>
      </c>
      <c r="L494" s="3">
        <v>5.0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 t="s">
        <v>742</v>
      </c>
      <c r="B495" s="4">
        <v>45752.0</v>
      </c>
      <c r="C495" s="3" t="s">
        <v>13</v>
      </c>
      <c r="D495" s="3" t="s">
        <v>14</v>
      </c>
      <c r="E495" s="3" t="s">
        <v>22</v>
      </c>
      <c r="F495" s="3" t="s">
        <v>33</v>
      </c>
      <c r="G495" s="3">
        <v>2030.0</v>
      </c>
      <c r="H495" s="3"/>
      <c r="I495" s="3" t="s">
        <v>743</v>
      </c>
      <c r="J495" s="3" t="s">
        <v>29</v>
      </c>
      <c r="K495" s="5" t="s">
        <v>24</v>
      </c>
      <c r="L495" s="3">
        <v>4.0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 t="s">
        <v>744</v>
      </c>
      <c r="B496" s="4">
        <v>45801.0</v>
      </c>
      <c r="C496" s="3" t="s">
        <v>13</v>
      </c>
      <c r="D496" s="3" t="s">
        <v>31</v>
      </c>
      <c r="E496" s="3" t="s">
        <v>117</v>
      </c>
      <c r="F496" s="3" t="s">
        <v>16</v>
      </c>
      <c r="G496" s="3">
        <v>3372.0</v>
      </c>
      <c r="H496" s="3" t="s">
        <v>106</v>
      </c>
      <c r="I496" s="3" t="s">
        <v>745</v>
      </c>
      <c r="J496" s="3" t="s">
        <v>36</v>
      </c>
      <c r="K496" s="5" t="s">
        <v>24</v>
      </c>
      <c r="L496" s="3">
        <v>2.0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 t="s">
        <v>746</v>
      </c>
      <c r="B497" s="4">
        <v>45768.0</v>
      </c>
      <c r="C497" s="3" t="s">
        <v>55</v>
      </c>
      <c r="D497" s="3" t="s">
        <v>38</v>
      </c>
      <c r="E497" s="3" t="s">
        <v>43</v>
      </c>
      <c r="F497" s="3" t="s">
        <v>16</v>
      </c>
      <c r="G497" s="3">
        <v>1769.0</v>
      </c>
      <c r="H497" s="3" t="s">
        <v>40</v>
      </c>
      <c r="I497" s="3" t="s">
        <v>568</v>
      </c>
      <c r="J497" s="3" t="s">
        <v>18</v>
      </c>
      <c r="K497" s="5" t="s">
        <v>24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 t="s">
        <v>747</v>
      </c>
      <c r="B498" s="4">
        <v>45719.0</v>
      </c>
      <c r="C498" s="6" t="s">
        <v>21</v>
      </c>
      <c r="D498" s="3" t="s">
        <v>14</v>
      </c>
      <c r="E498" s="3" t="s">
        <v>22</v>
      </c>
      <c r="F498" s="3" t="s">
        <v>16</v>
      </c>
      <c r="G498" s="3">
        <v>1273.0</v>
      </c>
      <c r="H498" s="3"/>
      <c r="I498" s="3" t="s">
        <v>431</v>
      </c>
      <c r="J498" s="3" t="s">
        <v>29</v>
      </c>
      <c r="K498" s="5" t="s">
        <v>24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 t="s">
        <v>748</v>
      </c>
      <c r="B499" s="4">
        <v>45828.0</v>
      </c>
      <c r="C499" s="3" t="s">
        <v>13</v>
      </c>
      <c r="D499" s="3" t="s">
        <v>38</v>
      </c>
      <c r="E499" s="3" t="s">
        <v>396</v>
      </c>
      <c r="F499" s="3" t="s">
        <v>33</v>
      </c>
      <c r="G499" s="3">
        <v>2561.0</v>
      </c>
      <c r="H499" s="3" t="s">
        <v>34</v>
      </c>
      <c r="I499" s="3" t="s">
        <v>306</v>
      </c>
      <c r="J499" s="3" t="s">
        <v>18</v>
      </c>
      <c r="K499" s="5" t="s">
        <v>19</v>
      </c>
      <c r="L499" s="3">
        <v>2.0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 t="s">
        <v>749</v>
      </c>
      <c r="B500" s="4">
        <v>45981.0</v>
      </c>
      <c r="C500" s="3" t="s">
        <v>13</v>
      </c>
      <c r="D500" s="3" t="s">
        <v>26</v>
      </c>
      <c r="E500" s="3" t="s">
        <v>68</v>
      </c>
      <c r="F500" s="3" t="s">
        <v>16</v>
      </c>
      <c r="G500" s="3">
        <v>3392.0</v>
      </c>
      <c r="H500" s="3"/>
      <c r="I500" s="3" t="s">
        <v>642</v>
      </c>
      <c r="J500" s="3" t="s">
        <v>29</v>
      </c>
      <c r="K500" s="5" t="s">
        <v>19</v>
      </c>
      <c r="L500" s="3">
        <v>2.0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 t="s">
        <v>750</v>
      </c>
      <c r="B501" s="4">
        <v>45868.0</v>
      </c>
      <c r="C501" s="6" t="s">
        <v>21</v>
      </c>
      <c r="D501" s="3" t="s">
        <v>14</v>
      </c>
      <c r="E501" s="3" t="s">
        <v>15</v>
      </c>
      <c r="F501" s="3" t="s">
        <v>33</v>
      </c>
      <c r="G501" s="3">
        <v>1026.0</v>
      </c>
      <c r="H501" s="3"/>
      <c r="I501" s="3" t="s">
        <v>438</v>
      </c>
      <c r="J501" s="3" t="s">
        <v>18</v>
      </c>
      <c r="K501" s="5" t="s">
        <v>24</v>
      </c>
      <c r="L501" s="3">
        <v>2.0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 t="s">
        <v>751</v>
      </c>
      <c r="B502" s="4">
        <v>45931.0</v>
      </c>
      <c r="C502" s="6" t="s">
        <v>21</v>
      </c>
      <c r="D502" s="3" t="s">
        <v>14</v>
      </c>
      <c r="E502" s="3" t="s">
        <v>22</v>
      </c>
      <c r="F502" s="3" t="s">
        <v>16</v>
      </c>
      <c r="G502" s="3">
        <v>466.0</v>
      </c>
      <c r="H502" s="3"/>
      <c r="I502" s="3" t="s">
        <v>184</v>
      </c>
      <c r="J502" s="3" t="s">
        <v>36</v>
      </c>
      <c r="K502" s="5" t="s">
        <v>24</v>
      </c>
      <c r="L502" s="3">
        <v>2.0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 t="s">
        <v>752</v>
      </c>
      <c r="B503" s="4">
        <v>45775.0</v>
      </c>
      <c r="C503" s="3" t="s">
        <v>13</v>
      </c>
      <c r="D503" s="3" t="s">
        <v>31</v>
      </c>
      <c r="E503" s="3" t="s">
        <v>278</v>
      </c>
      <c r="F503" s="3" t="s">
        <v>33</v>
      </c>
      <c r="G503" s="3">
        <v>2210.0</v>
      </c>
      <c r="H503" s="3" t="s">
        <v>106</v>
      </c>
      <c r="I503" s="3" t="s">
        <v>352</v>
      </c>
      <c r="J503" s="3" t="s">
        <v>18</v>
      </c>
      <c r="K503" s="5" t="s">
        <v>24</v>
      </c>
      <c r="L503" s="3">
        <v>3.0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 t="s">
        <v>753</v>
      </c>
      <c r="B504" s="4">
        <v>45895.0</v>
      </c>
      <c r="C504" s="6" t="s">
        <v>21</v>
      </c>
      <c r="D504" s="3" t="s">
        <v>26</v>
      </c>
      <c r="E504" s="3" t="s">
        <v>27</v>
      </c>
      <c r="F504" s="3" t="s">
        <v>33</v>
      </c>
      <c r="G504" s="3">
        <v>2645.0</v>
      </c>
      <c r="H504" s="3"/>
      <c r="I504" s="3" t="s">
        <v>247</v>
      </c>
      <c r="J504" s="3" t="s">
        <v>36</v>
      </c>
      <c r="K504" s="5" t="s">
        <v>24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 t="s">
        <v>754</v>
      </c>
      <c r="B505" s="4">
        <v>45971.0</v>
      </c>
      <c r="C505" s="3" t="s">
        <v>21</v>
      </c>
      <c r="D505" s="6" t="s">
        <v>51</v>
      </c>
      <c r="E505" s="3" t="s">
        <v>52</v>
      </c>
      <c r="F505" s="3" t="s">
        <v>16</v>
      </c>
      <c r="G505" s="3">
        <v>2432.0</v>
      </c>
      <c r="H505" s="3"/>
      <c r="I505" s="3" t="s">
        <v>44</v>
      </c>
      <c r="J505" s="3" t="s">
        <v>29</v>
      </c>
      <c r="K505" s="5" t="s">
        <v>24</v>
      </c>
      <c r="L505" s="3">
        <v>5.0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 t="s">
        <v>755</v>
      </c>
      <c r="B506" s="4">
        <v>45911.0</v>
      </c>
      <c r="C506" s="3" t="s">
        <v>13</v>
      </c>
      <c r="D506" s="3" t="s">
        <v>26</v>
      </c>
      <c r="E506" s="3" t="s">
        <v>68</v>
      </c>
      <c r="F506" s="3" t="s">
        <v>16</v>
      </c>
      <c r="G506" s="3">
        <v>1206.0</v>
      </c>
      <c r="H506" s="3"/>
      <c r="I506" s="3" t="s">
        <v>672</v>
      </c>
      <c r="J506" s="3" t="s">
        <v>29</v>
      </c>
      <c r="K506" s="5" t="s">
        <v>24</v>
      </c>
      <c r="L506" s="3">
        <v>3.0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 t="s">
        <v>756</v>
      </c>
      <c r="B507" s="4">
        <v>45863.0</v>
      </c>
      <c r="C507" s="3" t="s">
        <v>55</v>
      </c>
      <c r="D507" s="6" t="s">
        <v>51</v>
      </c>
      <c r="E507" s="3" t="s">
        <v>79</v>
      </c>
      <c r="F507" s="3" t="s">
        <v>33</v>
      </c>
      <c r="G507" s="3">
        <v>769.0</v>
      </c>
      <c r="H507" s="3"/>
      <c r="I507" s="3" t="s">
        <v>86</v>
      </c>
      <c r="J507" s="3" t="s">
        <v>36</v>
      </c>
      <c r="K507" s="5" t="s">
        <v>24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 t="s">
        <v>757</v>
      </c>
      <c r="B508" s="4">
        <v>45661.0</v>
      </c>
      <c r="C508" s="3" t="s">
        <v>55</v>
      </c>
      <c r="D508" s="3" t="s">
        <v>26</v>
      </c>
      <c r="E508" s="3" t="s">
        <v>96</v>
      </c>
      <c r="F508" s="3" t="s">
        <v>16</v>
      </c>
      <c r="G508" s="3">
        <v>3095.0</v>
      </c>
      <c r="H508" s="3"/>
      <c r="I508" s="3" t="s">
        <v>77</v>
      </c>
      <c r="J508" s="3" t="s">
        <v>36</v>
      </c>
      <c r="K508" s="5" t="s">
        <v>113</v>
      </c>
      <c r="L508" s="3">
        <v>1.0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 t="s">
        <v>758</v>
      </c>
      <c r="B509" s="4">
        <v>45917.0</v>
      </c>
      <c r="C509" s="3" t="s">
        <v>55</v>
      </c>
      <c r="D509" s="3" t="s">
        <v>59</v>
      </c>
      <c r="E509" s="3" t="s">
        <v>99</v>
      </c>
      <c r="F509" s="3" t="s">
        <v>33</v>
      </c>
      <c r="G509" s="3">
        <v>2417.0</v>
      </c>
      <c r="H509" s="3"/>
      <c r="I509" s="3" t="s">
        <v>759</v>
      </c>
      <c r="J509" s="3" t="s">
        <v>36</v>
      </c>
      <c r="K509" s="5" t="s">
        <v>24</v>
      </c>
      <c r="L509" s="3">
        <v>5.0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 t="s">
        <v>760</v>
      </c>
      <c r="B510" s="4">
        <v>45975.0</v>
      </c>
      <c r="C510" s="3" t="s">
        <v>13</v>
      </c>
      <c r="D510" s="3" t="s">
        <v>59</v>
      </c>
      <c r="E510" s="3" t="s">
        <v>60</v>
      </c>
      <c r="F510" s="3" t="s">
        <v>16</v>
      </c>
      <c r="G510" s="3">
        <v>2968.0</v>
      </c>
      <c r="H510" s="3"/>
      <c r="I510" s="3" t="s">
        <v>459</v>
      </c>
      <c r="J510" s="3" t="s">
        <v>36</v>
      </c>
      <c r="K510" s="5" t="s">
        <v>24</v>
      </c>
      <c r="L510" s="3">
        <v>1.0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 t="s">
        <v>761</v>
      </c>
      <c r="B511" s="4">
        <v>45873.0</v>
      </c>
      <c r="C511" s="3" t="s">
        <v>55</v>
      </c>
      <c r="D511" s="3" t="s">
        <v>31</v>
      </c>
      <c r="E511" s="3" t="s">
        <v>278</v>
      </c>
      <c r="F511" s="3" t="s">
        <v>16</v>
      </c>
      <c r="G511" s="3">
        <v>1163.0</v>
      </c>
      <c r="H511" s="3" t="s">
        <v>40</v>
      </c>
      <c r="I511" s="3" t="s">
        <v>86</v>
      </c>
      <c r="J511" s="3" t="s">
        <v>29</v>
      </c>
      <c r="K511" s="5" t="s">
        <v>19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 t="s">
        <v>762</v>
      </c>
      <c r="B512" s="4">
        <v>45774.0</v>
      </c>
      <c r="C512" s="6" t="s">
        <v>21</v>
      </c>
      <c r="D512" s="3" t="s">
        <v>59</v>
      </c>
      <c r="E512" s="3" t="s">
        <v>88</v>
      </c>
      <c r="F512" s="3" t="s">
        <v>16</v>
      </c>
      <c r="G512" s="3">
        <v>2948.0</v>
      </c>
      <c r="H512" s="3"/>
      <c r="I512" s="3" t="s">
        <v>403</v>
      </c>
      <c r="J512" s="3" t="s">
        <v>29</v>
      </c>
      <c r="K512" s="5" t="s">
        <v>24</v>
      </c>
      <c r="L512" s="3">
        <v>1.0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 t="s">
        <v>763</v>
      </c>
      <c r="B513" s="4">
        <v>46019.0</v>
      </c>
      <c r="C513" s="3" t="s">
        <v>55</v>
      </c>
      <c r="D513" s="3" t="s">
        <v>59</v>
      </c>
      <c r="E513" s="3" t="s">
        <v>99</v>
      </c>
      <c r="F513" s="3" t="s">
        <v>16</v>
      </c>
      <c r="G513" s="3">
        <v>600.0</v>
      </c>
      <c r="H513" s="3"/>
      <c r="I513" s="3" t="s">
        <v>306</v>
      </c>
      <c r="J513" s="3" t="s">
        <v>18</v>
      </c>
      <c r="K513" s="5" t="s">
        <v>19</v>
      </c>
      <c r="L513" s="3">
        <v>5.0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 t="s">
        <v>764</v>
      </c>
      <c r="B514" s="4">
        <v>45915.0</v>
      </c>
      <c r="C514" s="6" t="s">
        <v>21</v>
      </c>
      <c r="D514" s="3" t="s">
        <v>38</v>
      </c>
      <c r="E514" s="3" t="s">
        <v>46</v>
      </c>
      <c r="F514" s="3" t="s">
        <v>33</v>
      </c>
      <c r="G514" s="3">
        <v>2147.0</v>
      </c>
      <c r="H514" s="3" t="s">
        <v>34</v>
      </c>
      <c r="I514" s="3" t="s">
        <v>91</v>
      </c>
      <c r="J514" s="3" t="s">
        <v>36</v>
      </c>
      <c r="K514" s="5" t="s">
        <v>24</v>
      </c>
      <c r="L514" s="3">
        <v>1.0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 t="s">
        <v>765</v>
      </c>
      <c r="B515" s="4">
        <v>45698.0</v>
      </c>
      <c r="C515" s="3" t="s">
        <v>55</v>
      </c>
      <c r="D515" s="3" t="s">
        <v>59</v>
      </c>
      <c r="E515" s="3" t="s">
        <v>88</v>
      </c>
      <c r="F515" s="3" t="s">
        <v>16</v>
      </c>
      <c r="G515" s="3">
        <v>3396.0</v>
      </c>
      <c r="H515" s="3"/>
      <c r="I515" s="3" t="s">
        <v>172</v>
      </c>
      <c r="J515" s="3" t="s">
        <v>29</v>
      </c>
      <c r="K515" s="5" t="s">
        <v>24</v>
      </c>
      <c r="L515" s="3">
        <v>1.0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 t="s">
        <v>766</v>
      </c>
      <c r="B516" s="4">
        <v>45999.0</v>
      </c>
      <c r="C516" s="3" t="s">
        <v>13</v>
      </c>
      <c r="D516" s="6" t="s">
        <v>51</v>
      </c>
      <c r="E516" s="3" t="s">
        <v>52</v>
      </c>
      <c r="F516" s="3" t="s">
        <v>16</v>
      </c>
      <c r="G516" s="3">
        <v>3109.0</v>
      </c>
      <c r="H516" s="3"/>
      <c r="I516" s="3" t="s">
        <v>232</v>
      </c>
      <c r="J516" s="3" t="s">
        <v>29</v>
      </c>
      <c r="K516" s="5" t="s">
        <v>24</v>
      </c>
      <c r="L516" s="3">
        <v>4.0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 t="s">
        <v>767</v>
      </c>
      <c r="B517" s="4">
        <v>45710.0</v>
      </c>
      <c r="C517" s="6" t="s">
        <v>21</v>
      </c>
      <c r="D517" s="3" t="s">
        <v>59</v>
      </c>
      <c r="E517" s="3" t="s">
        <v>60</v>
      </c>
      <c r="F517" s="3" t="s">
        <v>16</v>
      </c>
      <c r="G517" s="3">
        <v>940.0</v>
      </c>
      <c r="H517" s="3"/>
      <c r="I517" s="3" t="s">
        <v>333</v>
      </c>
      <c r="J517" s="3" t="s">
        <v>18</v>
      </c>
      <c r="K517" s="5" t="s">
        <v>24</v>
      </c>
      <c r="L517" s="3">
        <v>4.0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 t="s">
        <v>768</v>
      </c>
      <c r="B518" s="4">
        <v>45760.0</v>
      </c>
      <c r="C518" s="3" t="s">
        <v>13</v>
      </c>
      <c r="D518" s="3" t="s">
        <v>26</v>
      </c>
      <c r="E518" s="3" t="s">
        <v>212</v>
      </c>
      <c r="F518" s="3" t="s">
        <v>16</v>
      </c>
      <c r="G518" s="3">
        <v>3074.0</v>
      </c>
      <c r="H518" s="3"/>
      <c r="I518" s="3" t="s">
        <v>41</v>
      </c>
      <c r="J518" s="3" t="s">
        <v>29</v>
      </c>
      <c r="K518" s="5" t="s">
        <v>24</v>
      </c>
      <c r="L518" s="3">
        <v>1.0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 t="s">
        <v>769</v>
      </c>
      <c r="B519" s="4">
        <v>45702.0</v>
      </c>
      <c r="C519" s="3" t="s">
        <v>55</v>
      </c>
      <c r="D519" s="3" t="s">
        <v>26</v>
      </c>
      <c r="E519" s="3" t="s">
        <v>96</v>
      </c>
      <c r="F519" s="3" t="s">
        <v>16</v>
      </c>
      <c r="G519" s="3">
        <v>471.0</v>
      </c>
      <c r="H519" s="3"/>
      <c r="I519" s="3" t="s">
        <v>373</v>
      </c>
      <c r="J519" s="3" t="s">
        <v>29</v>
      </c>
      <c r="K519" s="5" t="s">
        <v>24</v>
      </c>
      <c r="L519" s="3">
        <v>5.0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 t="s">
        <v>770</v>
      </c>
      <c r="B520" s="4">
        <v>46003.0</v>
      </c>
      <c r="C520" s="3" t="s">
        <v>21</v>
      </c>
      <c r="D520" s="3" t="s">
        <v>26</v>
      </c>
      <c r="E520" s="3" t="s">
        <v>27</v>
      </c>
      <c r="F520" s="3" t="s">
        <v>33</v>
      </c>
      <c r="G520" s="3">
        <v>3365.0</v>
      </c>
      <c r="H520" s="3"/>
      <c r="I520" s="3" t="s">
        <v>132</v>
      </c>
      <c r="J520" s="3" t="s">
        <v>29</v>
      </c>
      <c r="K520" s="5" t="s">
        <v>24</v>
      </c>
      <c r="L520" s="3">
        <v>4.0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 t="s">
        <v>771</v>
      </c>
      <c r="B521" s="4">
        <v>45699.0</v>
      </c>
      <c r="C521" s="3" t="s">
        <v>21</v>
      </c>
      <c r="D521" s="3" t="s">
        <v>14</v>
      </c>
      <c r="E521" s="3" t="s">
        <v>22</v>
      </c>
      <c r="F521" s="3" t="s">
        <v>16</v>
      </c>
      <c r="G521" s="3">
        <v>1053.0</v>
      </c>
      <c r="H521" s="3"/>
      <c r="I521" s="3" t="s">
        <v>63</v>
      </c>
      <c r="J521" s="3" t="s">
        <v>29</v>
      </c>
      <c r="K521" s="5" t="s">
        <v>19</v>
      </c>
      <c r="L521" s="3">
        <v>2.0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 t="s">
        <v>772</v>
      </c>
      <c r="B522" s="4">
        <v>45946.0</v>
      </c>
      <c r="C522" s="6" t="s">
        <v>21</v>
      </c>
      <c r="D522" s="3" t="s">
        <v>38</v>
      </c>
      <c r="E522" s="3" t="s">
        <v>108</v>
      </c>
      <c r="F522" s="3" t="s">
        <v>16</v>
      </c>
      <c r="G522" s="3">
        <v>2940.0</v>
      </c>
      <c r="H522" s="3" t="s">
        <v>40</v>
      </c>
      <c r="I522" s="3" t="s">
        <v>247</v>
      </c>
      <c r="J522" s="3" t="s">
        <v>18</v>
      </c>
      <c r="K522" s="5" t="s">
        <v>24</v>
      </c>
      <c r="L522" s="3">
        <v>1.0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 t="s">
        <v>773</v>
      </c>
      <c r="B523" s="4">
        <v>45872.0</v>
      </c>
      <c r="C523" s="6" t="s">
        <v>21</v>
      </c>
      <c r="D523" s="6" t="s">
        <v>51</v>
      </c>
      <c r="E523" s="3" t="s">
        <v>93</v>
      </c>
      <c r="F523" s="3" t="s">
        <v>16</v>
      </c>
      <c r="G523" s="3">
        <v>1655.0</v>
      </c>
      <c r="H523" s="3"/>
      <c r="I523" s="3" t="s">
        <v>386</v>
      </c>
      <c r="J523" s="3" t="s">
        <v>18</v>
      </c>
      <c r="K523" s="5" t="s">
        <v>24</v>
      </c>
      <c r="L523" s="3">
        <v>2.0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 t="s">
        <v>774</v>
      </c>
      <c r="B524" s="4">
        <v>45718.0</v>
      </c>
      <c r="C524" s="3" t="s">
        <v>13</v>
      </c>
      <c r="D524" s="3" t="s">
        <v>38</v>
      </c>
      <c r="E524" s="3" t="s">
        <v>43</v>
      </c>
      <c r="F524" s="3" t="s">
        <v>16</v>
      </c>
      <c r="G524" s="3">
        <v>2290.0</v>
      </c>
      <c r="H524" s="3" t="s">
        <v>106</v>
      </c>
      <c r="I524" s="3" t="s">
        <v>568</v>
      </c>
      <c r="J524" s="3" t="s">
        <v>36</v>
      </c>
      <c r="K524" s="5" t="s">
        <v>24</v>
      </c>
      <c r="L524" s="3">
        <v>3.0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 t="s">
        <v>775</v>
      </c>
      <c r="B525" s="4">
        <v>45763.0</v>
      </c>
      <c r="C525" s="3" t="s">
        <v>13</v>
      </c>
      <c r="D525" s="3" t="s">
        <v>14</v>
      </c>
      <c r="E525" s="3" t="s">
        <v>22</v>
      </c>
      <c r="F525" s="3" t="s">
        <v>16</v>
      </c>
      <c r="G525" s="3">
        <v>1595.0</v>
      </c>
      <c r="H525" s="3"/>
      <c r="I525" s="3" t="s">
        <v>184</v>
      </c>
      <c r="J525" s="3" t="s">
        <v>18</v>
      </c>
      <c r="K525" s="5" t="s">
        <v>24</v>
      </c>
      <c r="L525" s="3">
        <v>2.0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 t="s">
        <v>776</v>
      </c>
      <c r="B526" s="4">
        <v>45767.0</v>
      </c>
      <c r="C526" s="3" t="s">
        <v>21</v>
      </c>
      <c r="D526" s="3" t="s">
        <v>31</v>
      </c>
      <c r="E526" s="3" t="s">
        <v>32</v>
      </c>
      <c r="F526" s="3" t="s">
        <v>33</v>
      </c>
      <c r="G526" s="3">
        <v>3083.0</v>
      </c>
      <c r="H526" s="3" t="s">
        <v>34</v>
      </c>
      <c r="I526" s="3" t="s">
        <v>201</v>
      </c>
      <c r="J526" s="3" t="s">
        <v>36</v>
      </c>
      <c r="K526" s="5" t="s">
        <v>19</v>
      </c>
      <c r="L526" s="3">
        <v>4.0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 t="s">
        <v>777</v>
      </c>
      <c r="B527" s="4">
        <v>45892.0</v>
      </c>
      <c r="C527" s="6" t="s">
        <v>21</v>
      </c>
      <c r="D527" s="3" t="s">
        <v>59</v>
      </c>
      <c r="E527" s="3" t="s">
        <v>99</v>
      </c>
      <c r="F527" s="3" t="s">
        <v>33</v>
      </c>
      <c r="G527" s="3">
        <v>2559.0</v>
      </c>
      <c r="H527" s="3"/>
      <c r="I527" s="3" t="s">
        <v>194</v>
      </c>
      <c r="J527" s="3" t="s">
        <v>18</v>
      </c>
      <c r="K527" s="5" t="s">
        <v>24</v>
      </c>
      <c r="L527" s="3">
        <v>1.0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 t="s">
        <v>778</v>
      </c>
      <c r="B528" s="4">
        <v>45739.0</v>
      </c>
      <c r="C528" s="3" t="s">
        <v>13</v>
      </c>
      <c r="D528" s="6" t="s">
        <v>51</v>
      </c>
      <c r="E528" s="3" t="s">
        <v>79</v>
      </c>
      <c r="F528" s="3" t="s">
        <v>16</v>
      </c>
      <c r="G528" s="3">
        <v>3304.0</v>
      </c>
      <c r="H528" s="3"/>
      <c r="I528" s="3" t="s">
        <v>415</v>
      </c>
      <c r="J528" s="3" t="s">
        <v>18</v>
      </c>
      <c r="K528" s="5" t="s">
        <v>19</v>
      </c>
      <c r="L528" s="3">
        <v>1.0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 t="s">
        <v>779</v>
      </c>
      <c r="B529" s="4">
        <v>45936.0</v>
      </c>
      <c r="C529" s="6" t="s">
        <v>21</v>
      </c>
      <c r="D529" s="3" t="s">
        <v>26</v>
      </c>
      <c r="E529" s="3" t="s">
        <v>111</v>
      </c>
      <c r="F529" s="3" t="s">
        <v>16</v>
      </c>
      <c r="G529" s="3">
        <v>3450.0</v>
      </c>
      <c r="H529" s="3"/>
      <c r="I529" s="3" t="s">
        <v>308</v>
      </c>
      <c r="J529" s="3" t="s">
        <v>18</v>
      </c>
      <c r="K529" s="5" t="s">
        <v>113</v>
      </c>
      <c r="L529" s="3">
        <v>5.0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 t="s">
        <v>780</v>
      </c>
      <c r="B530" s="4">
        <v>45791.0</v>
      </c>
      <c r="C530" s="3" t="s">
        <v>21</v>
      </c>
      <c r="D530" s="6" t="s">
        <v>51</v>
      </c>
      <c r="E530" s="3" t="s">
        <v>52</v>
      </c>
      <c r="F530" s="3" t="s">
        <v>33</v>
      </c>
      <c r="G530" s="3">
        <v>1798.0</v>
      </c>
      <c r="H530" s="3"/>
      <c r="I530" s="3" t="s">
        <v>429</v>
      </c>
      <c r="J530" s="3" t="s">
        <v>18</v>
      </c>
      <c r="K530" s="5" t="s">
        <v>19</v>
      </c>
      <c r="L530" s="3">
        <v>5.0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 t="s">
        <v>781</v>
      </c>
      <c r="B531" s="4">
        <v>45737.0</v>
      </c>
      <c r="C531" s="6" t="s">
        <v>21</v>
      </c>
      <c r="D531" s="3" t="s">
        <v>14</v>
      </c>
      <c r="E531" s="3" t="s">
        <v>74</v>
      </c>
      <c r="F531" s="3" t="s">
        <v>16</v>
      </c>
      <c r="G531" s="3">
        <v>2352.0</v>
      </c>
      <c r="H531" s="3"/>
      <c r="I531" s="3" t="s">
        <v>431</v>
      </c>
      <c r="J531" s="3" t="s">
        <v>18</v>
      </c>
      <c r="K531" s="5" t="s">
        <v>24</v>
      </c>
      <c r="L531" s="3">
        <v>5.0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 t="s">
        <v>782</v>
      </c>
      <c r="B532" s="4">
        <v>45924.0</v>
      </c>
      <c r="C532" s="3" t="s">
        <v>21</v>
      </c>
      <c r="D532" s="3" t="s">
        <v>38</v>
      </c>
      <c r="E532" s="3" t="s">
        <v>46</v>
      </c>
      <c r="F532" s="3" t="s">
        <v>16</v>
      </c>
      <c r="G532" s="3">
        <v>2127.0</v>
      </c>
      <c r="H532" s="3" t="s">
        <v>40</v>
      </c>
      <c r="I532" s="3" t="s">
        <v>72</v>
      </c>
      <c r="J532" s="3" t="s">
        <v>18</v>
      </c>
      <c r="K532" s="5" t="s">
        <v>24</v>
      </c>
      <c r="L532" s="3">
        <v>5.0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 t="s">
        <v>783</v>
      </c>
      <c r="B533" s="4">
        <v>45904.0</v>
      </c>
      <c r="C533" s="3" t="s">
        <v>13</v>
      </c>
      <c r="D533" s="3" t="s">
        <v>14</v>
      </c>
      <c r="E533" s="3" t="s">
        <v>15</v>
      </c>
      <c r="F533" s="3" t="s">
        <v>33</v>
      </c>
      <c r="G533" s="3">
        <v>465.0</v>
      </c>
      <c r="H533" s="3"/>
      <c r="I533" s="3" t="s">
        <v>63</v>
      </c>
      <c r="J533" s="3" t="s">
        <v>36</v>
      </c>
      <c r="K533" s="5" t="s">
        <v>24</v>
      </c>
      <c r="L533" s="3">
        <v>3.0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 t="s">
        <v>784</v>
      </c>
      <c r="B534" s="4">
        <v>45989.0</v>
      </c>
      <c r="C534" s="3" t="s">
        <v>21</v>
      </c>
      <c r="D534" s="6" t="s">
        <v>51</v>
      </c>
      <c r="E534" s="3" t="s">
        <v>79</v>
      </c>
      <c r="F534" s="3" t="s">
        <v>16</v>
      </c>
      <c r="G534" s="3">
        <v>2421.0</v>
      </c>
      <c r="H534" s="3"/>
      <c r="I534" s="3" t="s">
        <v>338</v>
      </c>
      <c r="J534" s="3" t="s">
        <v>36</v>
      </c>
      <c r="K534" s="5" t="s">
        <v>24</v>
      </c>
      <c r="L534" s="3">
        <v>4.0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 t="s">
        <v>785</v>
      </c>
      <c r="B535" s="4">
        <v>45760.0</v>
      </c>
      <c r="C535" s="3" t="s">
        <v>13</v>
      </c>
      <c r="D535" s="3" t="s">
        <v>38</v>
      </c>
      <c r="E535" s="3" t="s">
        <v>101</v>
      </c>
      <c r="F535" s="3" t="s">
        <v>33</v>
      </c>
      <c r="G535" s="3">
        <v>3338.0</v>
      </c>
      <c r="H535" s="3" t="s">
        <v>106</v>
      </c>
      <c r="I535" s="3" t="s">
        <v>647</v>
      </c>
      <c r="J535" s="3" t="s">
        <v>29</v>
      </c>
      <c r="K535" s="5" t="s">
        <v>24</v>
      </c>
      <c r="L535" s="3">
        <v>2.0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 t="s">
        <v>786</v>
      </c>
      <c r="B536" s="4">
        <v>45854.0</v>
      </c>
      <c r="C536" s="3" t="s">
        <v>55</v>
      </c>
      <c r="D536" s="3" t="s">
        <v>59</v>
      </c>
      <c r="E536" s="3" t="s">
        <v>60</v>
      </c>
      <c r="F536" s="3" t="s">
        <v>33</v>
      </c>
      <c r="G536" s="3">
        <v>2416.0</v>
      </c>
      <c r="H536" s="3"/>
      <c r="I536" s="3" t="s">
        <v>279</v>
      </c>
      <c r="J536" s="3" t="s">
        <v>36</v>
      </c>
      <c r="K536" s="5" t="s">
        <v>113</v>
      </c>
      <c r="L536" s="3">
        <v>2.0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 t="s">
        <v>787</v>
      </c>
      <c r="B537" s="4">
        <v>45847.0</v>
      </c>
      <c r="C537" s="3" t="s">
        <v>13</v>
      </c>
      <c r="D537" s="3" t="s">
        <v>26</v>
      </c>
      <c r="E537" s="3" t="s">
        <v>68</v>
      </c>
      <c r="F537" s="3" t="s">
        <v>33</v>
      </c>
      <c r="G537" s="3">
        <v>2294.0</v>
      </c>
      <c r="H537" s="3"/>
      <c r="I537" s="3" t="s">
        <v>251</v>
      </c>
      <c r="J537" s="3" t="s">
        <v>29</v>
      </c>
      <c r="K537" s="5" t="s">
        <v>24</v>
      </c>
      <c r="L537" s="3">
        <v>2.0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 t="s">
        <v>788</v>
      </c>
      <c r="B538" s="4">
        <v>45755.0</v>
      </c>
      <c r="C538" s="3" t="s">
        <v>55</v>
      </c>
      <c r="D538" s="3" t="s">
        <v>59</v>
      </c>
      <c r="E538" s="3" t="s">
        <v>85</v>
      </c>
      <c r="F538" s="3" t="s">
        <v>16</v>
      </c>
      <c r="G538" s="3">
        <v>2407.0</v>
      </c>
      <c r="H538" s="3"/>
      <c r="I538" s="3" t="s">
        <v>497</v>
      </c>
      <c r="J538" s="3" t="s">
        <v>36</v>
      </c>
      <c r="K538" s="5" t="s">
        <v>24</v>
      </c>
      <c r="L538" s="3">
        <v>2.0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 t="s">
        <v>789</v>
      </c>
      <c r="B539" s="4">
        <v>46009.0</v>
      </c>
      <c r="C539" s="3" t="s">
        <v>21</v>
      </c>
      <c r="D539" s="3" t="s">
        <v>31</v>
      </c>
      <c r="E539" s="3" t="s">
        <v>49</v>
      </c>
      <c r="F539" s="3" t="s">
        <v>16</v>
      </c>
      <c r="G539" s="3">
        <v>1998.0</v>
      </c>
      <c r="H539" s="3" t="s">
        <v>40</v>
      </c>
      <c r="I539" s="3" t="s">
        <v>177</v>
      </c>
      <c r="J539" s="3" t="s">
        <v>29</v>
      </c>
      <c r="K539" s="5" t="s">
        <v>24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 t="s">
        <v>790</v>
      </c>
      <c r="B540" s="4">
        <v>46010.0</v>
      </c>
      <c r="C540" s="3" t="s">
        <v>21</v>
      </c>
      <c r="D540" s="3" t="s">
        <v>59</v>
      </c>
      <c r="E540" s="3" t="s">
        <v>60</v>
      </c>
      <c r="F540" s="3" t="s">
        <v>16</v>
      </c>
      <c r="G540" s="3">
        <v>2951.0</v>
      </c>
      <c r="H540" s="3"/>
      <c r="I540" s="3" t="s">
        <v>241</v>
      </c>
      <c r="J540" s="3" t="s">
        <v>18</v>
      </c>
      <c r="K540" s="5" t="s">
        <v>24</v>
      </c>
      <c r="L540" s="3">
        <v>2.0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 t="s">
        <v>791</v>
      </c>
      <c r="B541" s="4">
        <v>45986.0</v>
      </c>
      <c r="C541" s="3" t="s">
        <v>21</v>
      </c>
      <c r="D541" s="3" t="s">
        <v>26</v>
      </c>
      <c r="E541" s="3" t="s">
        <v>96</v>
      </c>
      <c r="F541" s="3" t="s">
        <v>16</v>
      </c>
      <c r="G541" s="3">
        <v>2878.0</v>
      </c>
      <c r="H541" s="3"/>
      <c r="I541" s="3" t="s">
        <v>329</v>
      </c>
      <c r="J541" s="3" t="s">
        <v>18</v>
      </c>
      <c r="K541" s="5" t="s">
        <v>19</v>
      </c>
      <c r="L541" s="3">
        <v>2.0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 t="s">
        <v>792</v>
      </c>
      <c r="B542" s="4">
        <v>45677.0</v>
      </c>
      <c r="C542" s="6" t="s">
        <v>21</v>
      </c>
      <c r="D542" s="3" t="s">
        <v>38</v>
      </c>
      <c r="E542" s="3" t="s">
        <v>108</v>
      </c>
      <c r="F542" s="3" t="s">
        <v>33</v>
      </c>
      <c r="G542" s="3">
        <v>2754.0</v>
      </c>
      <c r="H542" s="3" t="s">
        <v>106</v>
      </c>
      <c r="I542" s="3" t="s">
        <v>324</v>
      </c>
      <c r="J542" s="3" t="s">
        <v>29</v>
      </c>
      <c r="K542" s="5" t="s">
        <v>24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 t="s">
        <v>793</v>
      </c>
      <c r="B543" s="4">
        <v>45693.0</v>
      </c>
      <c r="C543" s="3" t="s">
        <v>55</v>
      </c>
      <c r="D543" s="3" t="s">
        <v>14</v>
      </c>
      <c r="E543" s="3" t="s">
        <v>22</v>
      </c>
      <c r="F543" s="3" t="s">
        <v>33</v>
      </c>
      <c r="G543" s="3">
        <v>1187.0</v>
      </c>
      <c r="H543" s="3"/>
      <c r="I543" s="3" t="s">
        <v>28</v>
      </c>
      <c r="J543" s="3" t="s">
        <v>29</v>
      </c>
      <c r="K543" s="5" t="s">
        <v>113</v>
      </c>
      <c r="L543" s="3">
        <v>4.0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 t="s">
        <v>794</v>
      </c>
      <c r="B544" s="4">
        <v>45904.0</v>
      </c>
      <c r="C544" s="3" t="s">
        <v>21</v>
      </c>
      <c r="D544" s="3" t="s">
        <v>31</v>
      </c>
      <c r="E544" s="3" t="s">
        <v>258</v>
      </c>
      <c r="F544" s="3" t="s">
        <v>33</v>
      </c>
      <c r="G544" s="3">
        <v>2686.0</v>
      </c>
      <c r="H544" s="3" t="s">
        <v>40</v>
      </c>
      <c r="I544" s="3" t="s">
        <v>474</v>
      </c>
      <c r="J544" s="3" t="s">
        <v>18</v>
      </c>
      <c r="K544" s="5" t="s">
        <v>24</v>
      </c>
      <c r="L544" s="3">
        <v>5.0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 t="s">
        <v>795</v>
      </c>
      <c r="B545" s="4">
        <v>45822.0</v>
      </c>
      <c r="C545" s="6" t="s">
        <v>21</v>
      </c>
      <c r="D545" s="6" t="s">
        <v>51</v>
      </c>
      <c r="E545" s="3" t="s">
        <v>79</v>
      </c>
      <c r="F545" s="3" t="s">
        <v>33</v>
      </c>
      <c r="G545" s="3">
        <v>2743.0</v>
      </c>
      <c r="H545" s="3"/>
      <c r="I545" s="3" t="s">
        <v>308</v>
      </c>
      <c r="J545" s="3" t="s">
        <v>18</v>
      </c>
      <c r="K545" s="5" t="s">
        <v>24</v>
      </c>
      <c r="L545" s="3">
        <v>4.0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 t="s">
        <v>796</v>
      </c>
      <c r="B546" s="4">
        <v>45980.0</v>
      </c>
      <c r="C546" s="6" t="s">
        <v>21</v>
      </c>
      <c r="D546" s="3" t="s">
        <v>31</v>
      </c>
      <c r="E546" s="3" t="s">
        <v>117</v>
      </c>
      <c r="F546" s="3" t="s">
        <v>16</v>
      </c>
      <c r="G546" s="3">
        <v>912.0</v>
      </c>
      <c r="H546" s="3" t="s">
        <v>106</v>
      </c>
      <c r="I546" s="3" t="s">
        <v>150</v>
      </c>
      <c r="J546" s="3" t="s">
        <v>18</v>
      </c>
      <c r="K546" s="5" t="s">
        <v>24</v>
      </c>
      <c r="L546" s="3">
        <v>5.0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 t="s">
        <v>797</v>
      </c>
      <c r="B547" s="4">
        <v>45765.0</v>
      </c>
      <c r="C547" s="3" t="s">
        <v>55</v>
      </c>
      <c r="D547" s="3" t="s">
        <v>26</v>
      </c>
      <c r="E547" s="3" t="s">
        <v>27</v>
      </c>
      <c r="F547" s="3" t="s">
        <v>16</v>
      </c>
      <c r="G547" s="3">
        <v>2275.0</v>
      </c>
      <c r="H547" s="3"/>
      <c r="I547" s="3" t="s">
        <v>119</v>
      </c>
      <c r="J547" s="3" t="s">
        <v>18</v>
      </c>
      <c r="K547" s="5" t="s">
        <v>113</v>
      </c>
      <c r="L547" s="3">
        <v>5.0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 t="s">
        <v>798</v>
      </c>
      <c r="B548" s="4">
        <v>45675.0</v>
      </c>
      <c r="C548" s="3" t="s">
        <v>55</v>
      </c>
      <c r="D548" s="3" t="s">
        <v>38</v>
      </c>
      <c r="E548" s="3" t="s">
        <v>396</v>
      </c>
      <c r="F548" s="3" t="s">
        <v>33</v>
      </c>
      <c r="G548" s="3">
        <v>3157.0</v>
      </c>
      <c r="H548" s="3" t="s">
        <v>34</v>
      </c>
      <c r="I548" s="3" t="s">
        <v>170</v>
      </c>
      <c r="J548" s="3" t="s">
        <v>36</v>
      </c>
      <c r="K548" s="5" t="s">
        <v>24</v>
      </c>
      <c r="L548" s="3">
        <v>4.0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 t="s">
        <v>799</v>
      </c>
      <c r="B549" s="4">
        <v>45659.0</v>
      </c>
      <c r="C549" s="6" t="s">
        <v>21</v>
      </c>
      <c r="D549" s="3" t="s">
        <v>59</v>
      </c>
      <c r="E549" s="3" t="s">
        <v>99</v>
      </c>
      <c r="F549" s="3" t="s">
        <v>16</v>
      </c>
      <c r="G549" s="3">
        <v>848.0</v>
      </c>
      <c r="H549" s="3"/>
      <c r="I549" s="3" t="s">
        <v>192</v>
      </c>
      <c r="J549" s="3" t="s">
        <v>36</v>
      </c>
      <c r="K549" s="5" t="s">
        <v>19</v>
      </c>
      <c r="L549" s="3">
        <v>1.0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 t="s">
        <v>800</v>
      </c>
      <c r="B550" s="4">
        <v>45787.0</v>
      </c>
      <c r="C550" s="3" t="s">
        <v>13</v>
      </c>
      <c r="D550" s="6" t="s">
        <v>51</v>
      </c>
      <c r="E550" s="3" t="s">
        <v>52</v>
      </c>
      <c r="F550" s="3" t="s">
        <v>33</v>
      </c>
      <c r="G550" s="3">
        <v>1074.0</v>
      </c>
      <c r="H550" s="3"/>
      <c r="I550" s="3" t="s">
        <v>373</v>
      </c>
      <c r="J550" s="3" t="s">
        <v>29</v>
      </c>
      <c r="K550" s="5" t="s">
        <v>19</v>
      </c>
      <c r="L550" s="3">
        <v>1.0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 t="s">
        <v>801</v>
      </c>
      <c r="B551" s="4">
        <v>45957.0</v>
      </c>
      <c r="C551" s="3" t="s">
        <v>55</v>
      </c>
      <c r="D551" s="3" t="s">
        <v>26</v>
      </c>
      <c r="E551" s="3" t="s">
        <v>96</v>
      </c>
      <c r="F551" s="3" t="s">
        <v>16</v>
      </c>
      <c r="G551" s="3">
        <v>1836.0</v>
      </c>
      <c r="H551" s="3"/>
      <c r="I551" s="3" t="s">
        <v>436</v>
      </c>
      <c r="J551" s="3" t="s">
        <v>18</v>
      </c>
      <c r="K551" s="5" t="s">
        <v>24</v>
      </c>
      <c r="L551" s="3">
        <v>3.0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 t="s">
        <v>802</v>
      </c>
      <c r="B552" s="4">
        <v>45708.0</v>
      </c>
      <c r="C552" s="3" t="s">
        <v>21</v>
      </c>
      <c r="D552" s="3" t="s">
        <v>59</v>
      </c>
      <c r="E552" s="3" t="s">
        <v>99</v>
      </c>
      <c r="F552" s="3" t="s">
        <v>16</v>
      </c>
      <c r="G552" s="3">
        <v>2045.0</v>
      </c>
      <c r="H552" s="3"/>
      <c r="I552" s="3" t="s">
        <v>452</v>
      </c>
      <c r="J552" s="3" t="s">
        <v>29</v>
      </c>
      <c r="K552" s="5" t="s">
        <v>24</v>
      </c>
      <c r="L552" s="3">
        <v>5.0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 t="s">
        <v>803</v>
      </c>
      <c r="B553" s="4">
        <v>45905.0</v>
      </c>
      <c r="C553" s="3" t="s">
        <v>13</v>
      </c>
      <c r="D553" s="3" t="s">
        <v>59</v>
      </c>
      <c r="E553" s="3" t="s">
        <v>126</v>
      </c>
      <c r="F553" s="3" t="s">
        <v>33</v>
      </c>
      <c r="G553" s="3">
        <v>3087.0</v>
      </c>
      <c r="H553" s="3"/>
      <c r="I553" s="3" t="s">
        <v>121</v>
      </c>
      <c r="J553" s="3" t="s">
        <v>18</v>
      </c>
      <c r="K553" s="5" t="s">
        <v>24</v>
      </c>
      <c r="L553" s="3">
        <v>5.0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 t="s">
        <v>804</v>
      </c>
      <c r="B554" s="4">
        <v>45759.0</v>
      </c>
      <c r="C554" s="6" t="s">
        <v>21</v>
      </c>
      <c r="D554" s="3" t="s">
        <v>59</v>
      </c>
      <c r="E554" s="3" t="s">
        <v>85</v>
      </c>
      <c r="F554" s="3" t="s">
        <v>33</v>
      </c>
      <c r="G554" s="3">
        <v>1339.0</v>
      </c>
      <c r="H554" s="3"/>
      <c r="I554" s="3" t="s">
        <v>144</v>
      </c>
      <c r="J554" s="3" t="s">
        <v>29</v>
      </c>
      <c r="K554" s="5" t="s">
        <v>24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 t="s">
        <v>805</v>
      </c>
      <c r="B555" s="4">
        <v>45720.0</v>
      </c>
      <c r="C555" s="3" t="s">
        <v>21</v>
      </c>
      <c r="D555" s="3" t="s">
        <v>59</v>
      </c>
      <c r="E555" s="3" t="s">
        <v>85</v>
      </c>
      <c r="F555" s="3" t="s">
        <v>16</v>
      </c>
      <c r="G555" s="3">
        <v>2129.0</v>
      </c>
      <c r="H555" s="3"/>
      <c r="I555" s="3" t="s">
        <v>142</v>
      </c>
      <c r="J555" s="3" t="s">
        <v>18</v>
      </c>
      <c r="K555" s="5" t="s">
        <v>24</v>
      </c>
      <c r="L555" s="3">
        <v>5.0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 t="s">
        <v>806</v>
      </c>
      <c r="B556" s="4">
        <v>45945.0</v>
      </c>
      <c r="C556" s="3" t="s">
        <v>21</v>
      </c>
      <c r="D556" s="3" t="s">
        <v>59</v>
      </c>
      <c r="E556" s="3" t="s">
        <v>99</v>
      </c>
      <c r="F556" s="3" t="s">
        <v>16</v>
      </c>
      <c r="G556" s="3">
        <v>1893.0</v>
      </c>
      <c r="H556" s="3"/>
      <c r="I556" s="3" t="s">
        <v>47</v>
      </c>
      <c r="J556" s="3" t="s">
        <v>18</v>
      </c>
      <c r="K556" s="5" t="s">
        <v>19</v>
      </c>
      <c r="L556" s="3">
        <v>2.0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 t="s">
        <v>807</v>
      </c>
      <c r="B557" s="4">
        <v>45829.0</v>
      </c>
      <c r="C557" s="3" t="s">
        <v>55</v>
      </c>
      <c r="D557" s="3" t="s">
        <v>59</v>
      </c>
      <c r="E557" s="3" t="s">
        <v>126</v>
      </c>
      <c r="F557" s="3" t="s">
        <v>33</v>
      </c>
      <c r="G557" s="3">
        <v>562.0</v>
      </c>
      <c r="H557" s="3"/>
      <c r="I557" s="3" t="s">
        <v>647</v>
      </c>
      <c r="J557" s="3" t="s">
        <v>18</v>
      </c>
      <c r="K557" s="5" t="s">
        <v>24</v>
      </c>
      <c r="L557" s="3">
        <v>5.0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 t="s">
        <v>808</v>
      </c>
      <c r="B558" s="4">
        <v>45872.0</v>
      </c>
      <c r="C558" s="3" t="s">
        <v>13</v>
      </c>
      <c r="D558" s="3" t="s">
        <v>38</v>
      </c>
      <c r="E558" s="3" t="s">
        <v>396</v>
      </c>
      <c r="F558" s="3" t="s">
        <v>33</v>
      </c>
      <c r="G558" s="3">
        <v>3214.0</v>
      </c>
      <c r="H558" s="3" t="s">
        <v>40</v>
      </c>
      <c r="I558" s="3" t="s">
        <v>678</v>
      </c>
      <c r="J558" s="3" t="s">
        <v>18</v>
      </c>
      <c r="K558" s="5" t="s">
        <v>113</v>
      </c>
      <c r="L558" s="3">
        <v>2.0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 t="s">
        <v>809</v>
      </c>
      <c r="B559" s="4">
        <v>45932.0</v>
      </c>
      <c r="C559" s="3" t="s">
        <v>55</v>
      </c>
      <c r="D559" s="3" t="s">
        <v>14</v>
      </c>
      <c r="E559" s="3" t="s">
        <v>74</v>
      </c>
      <c r="F559" s="3" t="s">
        <v>33</v>
      </c>
      <c r="G559" s="3">
        <v>1126.0</v>
      </c>
      <c r="H559" s="3"/>
      <c r="I559" s="3" t="s">
        <v>119</v>
      </c>
      <c r="J559" s="3" t="s">
        <v>29</v>
      </c>
      <c r="K559" s="5" t="s">
        <v>24</v>
      </c>
      <c r="L559" s="3">
        <v>1.0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 t="s">
        <v>810</v>
      </c>
      <c r="B560" s="4">
        <v>45824.0</v>
      </c>
      <c r="C560" s="3" t="s">
        <v>21</v>
      </c>
      <c r="D560" s="3" t="s">
        <v>26</v>
      </c>
      <c r="E560" s="3" t="s">
        <v>96</v>
      </c>
      <c r="F560" s="3" t="s">
        <v>16</v>
      </c>
      <c r="G560" s="3">
        <v>3060.0</v>
      </c>
      <c r="H560" s="3"/>
      <c r="I560" s="3" t="s">
        <v>371</v>
      </c>
      <c r="J560" s="3" t="s">
        <v>36</v>
      </c>
      <c r="K560" s="5" t="s">
        <v>24</v>
      </c>
      <c r="L560" s="3">
        <v>1.0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 t="s">
        <v>811</v>
      </c>
      <c r="B561" s="4">
        <v>45875.0</v>
      </c>
      <c r="C561" s="3" t="s">
        <v>13</v>
      </c>
      <c r="D561" s="3" t="s">
        <v>31</v>
      </c>
      <c r="E561" s="3" t="s">
        <v>117</v>
      </c>
      <c r="F561" s="3" t="s">
        <v>33</v>
      </c>
      <c r="G561" s="3">
        <v>3042.0</v>
      </c>
      <c r="H561" s="3" t="s">
        <v>34</v>
      </c>
      <c r="I561" s="3" t="s">
        <v>121</v>
      </c>
      <c r="J561" s="3" t="s">
        <v>36</v>
      </c>
      <c r="K561" s="5" t="s">
        <v>24</v>
      </c>
      <c r="L561" s="3">
        <v>5.0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 t="s">
        <v>812</v>
      </c>
      <c r="B562" s="4">
        <v>45661.0</v>
      </c>
      <c r="C562" s="3" t="s">
        <v>13</v>
      </c>
      <c r="D562" s="3" t="s">
        <v>38</v>
      </c>
      <c r="E562" s="3" t="s">
        <v>65</v>
      </c>
      <c r="F562" s="3" t="s">
        <v>16</v>
      </c>
      <c r="G562" s="3">
        <v>3274.0</v>
      </c>
      <c r="H562" s="3" t="s">
        <v>40</v>
      </c>
      <c r="I562" s="3" t="s">
        <v>358</v>
      </c>
      <c r="J562" s="3" t="s">
        <v>29</v>
      </c>
      <c r="K562" s="5" t="s">
        <v>24</v>
      </c>
      <c r="L562" s="3">
        <v>3.0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 t="s">
        <v>813</v>
      </c>
      <c r="B563" s="4">
        <v>45701.0</v>
      </c>
      <c r="C563" s="6" t="s">
        <v>21</v>
      </c>
      <c r="D563" s="3" t="s">
        <v>31</v>
      </c>
      <c r="E563" s="3" t="s">
        <v>278</v>
      </c>
      <c r="F563" s="3" t="s">
        <v>16</v>
      </c>
      <c r="G563" s="3">
        <v>2654.0</v>
      </c>
      <c r="H563" s="3" t="s">
        <v>34</v>
      </c>
      <c r="I563" s="3" t="s">
        <v>373</v>
      </c>
      <c r="J563" s="3" t="s">
        <v>36</v>
      </c>
      <c r="K563" s="5" t="s">
        <v>24</v>
      </c>
      <c r="L563" s="3">
        <v>5.0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 t="s">
        <v>814</v>
      </c>
      <c r="B564" s="4">
        <v>45687.0</v>
      </c>
      <c r="C564" s="3" t="s">
        <v>55</v>
      </c>
      <c r="D564" s="3" t="s">
        <v>38</v>
      </c>
      <c r="E564" s="3" t="s">
        <v>65</v>
      </c>
      <c r="F564" s="3" t="s">
        <v>33</v>
      </c>
      <c r="G564" s="3">
        <v>2402.0</v>
      </c>
      <c r="H564" s="3" t="s">
        <v>34</v>
      </c>
      <c r="I564" s="3" t="s">
        <v>192</v>
      </c>
      <c r="J564" s="3" t="s">
        <v>29</v>
      </c>
      <c r="K564" s="5" t="s">
        <v>19</v>
      </c>
      <c r="L564" s="3">
        <v>5.0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 t="s">
        <v>815</v>
      </c>
      <c r="B565" s="4">
        <v>46000.0</v>
      </c>
      <c r="C565" s="6" t="s">
        <v>21</v>
      </c>
      <c r="D565" s="6" t="s">
        <v>51</v>
      </c>
      <c r="E565" s="3" t="s">
        <v>56</v>
      </c>
      <c r="F565" s="3" t="s">
        <v>33</v>
      </c>
      <c r="G565" s="3">
        <v>3453.0</v>
      </c>
      <c r="H565" s="3"/>
      <c r="I565" s="3" t="s">
        <v>300</v>
      </c>
      <c r="J565" s="3" t="s">
        <v>36</v>
      </c>
      <c r="K565" s="5" t="s">
        <v>113</v>
      </c>
      <c r="L565" s="3">
        <v>4.0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 t="s">
        <v>816</v>
      </c>
      <c r="B566" s="4">
        <v>45926.0</v>
      </c>
      <c r="C566" s="6" t="s">
        <v>21</v>
      </c>
      <c r="D566" s="3" t="s">
        <v>14</v>
      </c>
      <c r="E566" s="3" t="s">
        <v>74</v>
      </c>
      <c r="F566" s="3" t="s">
        <v>16</v>
      </c>
      <c r="G566" s="3">
        <v>776.0</v>
      </c>
      <c r="H566" s="3"/>
      <c r="I566" s="3" t="s">
        <v>148</v>
      </c>
      <c r="J566" s="3" t="s">
        <v>18</v>
      </c>
      <c r="K566" s="5" t="s">
        <v>24</v>
      </c>
      <c r="L566" s="3">
        <v>2.0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 t="s">
        <v>817</v>
      </c>
      <c r="B567" s="4">
        <v>46009.0</v>
      </c>
      <c r="C567" s="3" t="s">
        <v>13</v>
      </c>
      <c r="D567" s="3" t="s">
        <v>14</v>
      </c>
      <c r="E567" s="3" t="s">
        <v>22</v>
      </c>
      <c r="F567" s="3" t="s">
        <v>16</v>
      </c>
      <c r="G567" s="3">
        <v>1989.0</v>
      </c>
      <c r="H567" s="3"/>
      <c r="I567" s="3" t="s">
        <v>206</v>
      </c>
      <c r="J567" s="3" t="s">
        <v>29</v>
      </c>
      <c r="K567" s="5" t="s">
        <v>24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 t="s">
        <v>818</v>
      </c>
      <c r="B568" s="4">
        <v>45715.0</v>
      </c>
      <c r="C568" s="3" t="s">
        <v>55</v>
      </c>
      <c r="D568" s="6" t="s">
        <v>51</v>
      </c>
      <c r="E568" s="3" t="s">
        <v>79</v>
      </c>
      <c r="F568" s="3" t="s">
        <v>33</v>
      </c>
      <c r="G568" s="3">
        <v>1934.0</v>
      </c>
      <c r="H568" s="3"/>
      <c r="I568" s="3" t="s">
        <v>597</v>
      </c>
      <c r="J568" s="3" t="s">
        <v>29</v>
      </c>
      <c r="K568" s="5" t="s">
        <v>19</v>
      </c>
      <c r="L568" s="3">
        <v>1.0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 t="s">
        <v>819</v>
      </c>
      <c r="B569" s="4">
        <v>45869.0</v>
      </c>
      <c r="C569" s="3" t="s">
        <v>13</v>
      </c>
      <c r="D569" s="3" t="s">
        <v>26</v>
      </c>
      <c r="E569" s="3" t="s">
        <v>82</v>
      </c>
      <c r="F569" s="3" t="s">
        <v>33</v>
      </c>
      <c r="G569" s="3">
        <v>1748.0</v>
      </c>
      <c r="H569" s="3"/>
      <c r="I569" s="3" t="s">
        <v>214</v>
      </c>
      <c r="J569" s="3" t="s">
        <v>29</v>
      </c>
      <c r="K569" s="5" t="s">
        <v>24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 t="s">
        <v>820</v>
      </c>
      <c r="B570" s="4">
        <v>45671.0</v>
      </c>
      <c r="C570" s="3" t="s">
        <v>21</v>
      </c>
      <c r="D570" s="3" t="s">
        <v>14</v>
      </c>
      <c r="E570" s="3" t="s">
        <v>15</v>
      </c>
      <c r="F570" s="3" t="s">
        <v>33</v>
      </c>
      <c r="G570" s="3">
        <v>1261.0</v>
      </c>
      <c r="H570" s="3"/>
      <c r="I570" s="3" t="s">
        <v>821</v>
      </c>
      <c r="J570" s="3" t="s">
        <v>18</v>
      </c>
      <c r="K570" s="5" t="s">
        <v>19</v>
      </c>
      <c r="L570" s="3">
        <v>2.0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 t="s">
        <v>822</v>
      </c>
      <c r="B571" s="4">
        <v>45982.0</v>
      </c>
      <c r="C571" s="3" t="s">
        <v>13</v>
      </c>
      <c r="D571" s="3" t="s">
        <v>31</v>
      </c>
      <c r="E571" s="3" t="s">
        <v>258</v>
      </c>
      <c r="F571" s="3" t="s">
        <v>16</v>
      </c>
      <c r="G571" s="3">
        <v>938.0</v>
      </c>
      <c r="H571" s="3" t="s">
        <v>40</v>
      </c>
      <c r="I571" s="3" t="s">
        <v>138</v>
      </c>
      <c r="J571" s="3" t="s">
        <v>18</v>
      </c>
      <c r="K571" s="5" t="s">
        <v>24</v>
      </c>
      <c r="L571" s="3">
        <v>1.0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 t="s">
        <v>823</v>
      </c>
      <c r="B572" s="4">
        <v>45801.0</v>
      </c>
      <c r="C572" s="3" t="s">
        <v>55</v>
      </c>
      <c r="D572" s="3" t="s">
        <v>14</v>
      </c>
      <c r="E572" s="3" t="s">
        <v>22</v>
      </c>
      <c r="F572" s="3" t="s">
        <v>33</v>
      </c>
      <c r="G572" s="3">
        <v>3430.0</v>
      </c>
      <c r="H572" s="3"/>
      <c r="I572" s="3" t="s">
        <v>634</v>
      </c>
      <c r="J572" s="3" t="s">
        <v>18</v>
      </c>
      <c r="K572" s="5" t="s">
        <v>19</v>
      </c>
      <c r="L572" s="3">
        <v>3.0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 t="s">
        <v>824</v>
      </c>
      <c r="B573" s="4">
        <v>45884.0</v>
      </c>
      <c r="C573" s="3" t="s">
        <v>13</v>
      </c>
      <c r="D573" s="3" t="s">
        <v>26</v>
      </c>
      <c r="E573" s="3" t="s">
        <v>212</v>
      </c>
      <c r="F573" s="3" t="s">
        <v>33</v>
      </c>
      <c r="G573" s="3">
        <v>2310.0</v>
      </c>
      <c r="H573" s="3"/>
      <c r="I573" s="3" t="s">
        <v>322</v>
      </c>
      <c r="J573" s="3" t="s">
        <v>29</v>
      </c>
      <c r="K573" s="5" t="s">
        <v>24</v>
      </c>
      <c r="L573" s="3">
        <v>2.0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 t="s">
        <v>825</v>
      </c>
      <c r="B574" s="4">
        <v>45872.0</v>
      </c>
      <c r="C574" s="6" t="s">
        <v>21</v>
      </c>
      <c r="D574" s="3" t="s">
        <v>26</v>
      </c>
      <c r="E574" s="3" t="s">
        <v>82</v>
      </c>
      <c r="F574" s="3" t="s">
        <v>16</v>
      </c>
      <c r="G574" s="3">
        <v>2259.0</v>
      </c>
      <c r="H574" s="3"/>
      <c r="I574" s="3" t="s">
        <v>634</v>
      </c>
      <c r="J574" s="3" t="s">
        <v>18</v>
      </c>
      <c r="K574" s="5" t="s">
        <v>24</v>
      </c>
      <c r="L574" s="3">
        <v>4.0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 t="s">
        <v>826</v>
      </c>
      <c r="B575" s="4">
        <v>45715.0</v>
      </c>
      <c r="C575" s="3" t="s">
        <v>55</v>
      </c>
      <c r="D575" s="3" t="s">
        <v>14</v>
      </c>
      <c r="E575" s="3" t="s">
        <v>15</v>
      </c>
      <c r="F575" s="3" t="s">
        <v>33</v>
      </c>
      <c r="G575" s="3">
        <v>3160.0</v>
      </c>
      <c r="H575" s="3"/>
      <c r="I575" s="3" t="s">
        <v>389</v>
      </c>
      <c r="J575" s="3" t="s">
        <v>36</v>
      </c>
      <c r="K575" s="5" t="s">
        <v>24</v>
      </c>
      <c r="L575" s="3">
        <v>1.0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 t="s">
        <v>827</v>
      </c>
      <c r="B576" s="4">
        <v>45824.0</v>
      </c>
      <c r="C576" s="3" t="s">
        <v>55</v>
      </c>
      <c r="D576" s="3" t="s">
        <v>38</v>
      </c>
      <c r="E576" s="3" t="s">
        <v>46</v>
      </c>
      <c r="F576" s="3" t="s">
        <v>33</v>
      </c>
      <c r="G576" s="3">
        <v>1632.0</v>
      </c>
      <c r="H576" s="3" t="s">
        <v>40</v>
      </c>
      <c r="I576" s="3" t="s">
        <v>338</v>
      </c>
      <c r="J576" s="3" t="s">
        <v>29</v>
      </c>
      <c r="K576" s="5" t="s">
        <v>19</v>
      </c>
      <c r="L576" s="3">
        <v>2.0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 t="s">
        <v>828</v>
      </c>
      <c r="B577" s="4">
        <v>45707.0</v>
      </c>
      <c r="C577" s="3" t="s">
        <v>13</v>
      </c>
      <c r="D577" s="3" t="s">
        <v>26</v>
      </c>
      <c r="E577" s="3" t="s">
        <v>212</v>
      </c>
      <c r="F577" s="3" t="s">
        <v>16</v>
      </c>
      <c r="G577" s="3">
        <v>2230.0</v>
      </c>
      <c r="H577" s="3"/>
      <c r="I577" s="3" t="s">
        <v>204</v>
      </c>
      <c r="J577" s="3" t="s">
        <v>36</v>
      </c>
      <c r="K577" s="5" t="s">
        <v>24</v>
      </c>
      <c r="L577" s="3">
        <v>4.0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 t="s">
        <v>829</v>
      </c>
      <c r="B578" s="4">
        <v>45674.0</v>
      </c>
      <c r="C578" s="3" t="s">
        <v>13</v>
      </c>
      <c r="D578" s="3" t="s">
        <v>59</v>
      </c>
      <c r="E578" s="3" t="s">
        <v>85</v>
      </c>
      <c r="F578" s="3" t="s">
        <v>33</v>
      </c>
      <c r="G578" s="3">
        <v>1795.0</v>
      </c>
      <c r="H578" s="3"/>
      <c r="I578" s="3" t="s">
        <v>426</v>
      </c>
      <c r="J578" s="3" t="s">
        <v>36</v>
      </c>
      <c r="K578" s="5" t="s">
        <v>24</v>
      </c>
      <c r="L578" s="3">
        <v>5.0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 t="s">
        <v>830</v>
      </c>
      <c r="B579" s="4">
        <v>45777.0</v>
      </c>
      <c r="C579" s="3" t="s">
        <v>13</v>
      </c>
      <c r="D579" s="3" t="s">
        <v>31</v>
      </c>
      <c r="E579" s="3" t="s">
        <v>278</v>
      </c>
      <c r="F579" s="3" t="s">
        <v>16</v>
      </c>
      <c r="G579" s="3">
        <v>1265.0</v>
      </c>
      <c r="H579" s="3" t="s">
        <v>106</v>
      </c>
      <c r="I579" s="3" t="s">
        <v>521</v>
      </c>
      <c r="J579" s="3" t="s">
        <v>36</v>
      </c>
      <c r="K579" s="5" t="s">
        <v>19</v>
      </c>
      <c r="L579" s="3">
        <v>2.0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 t="s">
        <v>831</v>
      </c>
      <c r="B580" s="4">
        <v>45799.0</v>
      </c>
      <c r="C580" s="3" t="s">
        <v>21</v>
      </c>
      <c r="D580" s="3" t="s">
        <v>31</v>
      </c>
      <c r="E580" s="3" t="s">
        <v>258</v>
      </c>
      <c r="F580" s="3" t="s">
        <v>33</v>
      </c>
      <c r="G580" s="3">
        <v>2026.0</v>
      </c>
      <c r="H580" s="3" t="s">
        <v>106</v>
      </c>
      <c r="I580" s="3" t="s">
        <v>376</v>
      </c>
      <c r="J580" s="3" t="s">
        <v>18</v>
      </c>
      <c r="K580" s="5" t="s">
        <v>113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 t="s">
        <v>832</v>
      </c>
      <c r="B581" s="4">
        <v>46007.0</v>
      </c>
      <c r="C581" s="6" t="s">
        <v>21</v>
      </c>
      <c r="D581" s="3" t="s">
        <v>26</v>
      </c>
      <c r="E581" s="3" t="s">
        <v>96</v>
      </c>
      <c r="F581" s="3" t="s">
        <v>33</v>
      </c>
      <c r="G581" s="3">
        <v>1528.0</v>
      </c>
      <c r="H581" s="3"/>
      <c r="I581" s="3" t="s">
        <v>279</v>
      </c>
      <c r="J581" s="3" t="s">
        <v>29</v>
      </c>
      <c r="K581" s="5" t="s">
        <v>19</v>
      </c>
      <c r="L581" s="3">
        <v>1.0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 t="s">
        <v>833</v>
      </c>
      <c r="B582" s="4">
        <v>46020.0</v>
      </c>
      <c r="C582" s="3" t="s">
        <v>55</v>
      </c>
      <c r="D582" s="3" t="s">
        <v>59</v>
      </c>
      <c r="E582" s="3" t="s">
        <v>88</v>
      </c>
      <c r="F582" s="3" t="s">
        <v>16</v>
      </c>
      <c r="G582" s="3">
        <v>1182.0</v>
      </c>
      <c r="H582" s="3"/>
      <c r="I582" s="3" t="s">
        <v>192</v>
      </c>
      <c r="J582" s="3" t="s">
        <v>36</v>
      </c>
      <c r="K582" s="5" t="s">
        <v>19</v>
      </c>
      <c r="L582" s="3">
        <v>1.0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 t="s">
        <v>834</v>
      </c>
      <c r="B583" s="4">
        <v>45967.0</v>
      </c>
      <c r="C583" s="3" t="s">
        <v>13</v>
      </c>
      <c r="D583" s="3" t="s">
        <v>59</v>
      </c>
      <c r="E583" s="3" t="s">
        <v>99</v>
      </c>
      <c r="F583" s="3" t="s">
        <v>33</v>
      </c>
      <c r="G583" s="3">
        <v>1775.0</v>
      </c>
      <c r="H583" s="3"/>
      <c r="I583" s="3" t="s">
        <v>358</v>
      </c>
      <c r="J583" s="3" t="s">
        <v>29</v>
      </c>
      <c r="K583" s="5" t="s">
        <v>113</v>
      </c>
      <c r="L583" s="3">
        <v>3.0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 t="s">
        <v>835</v>
      </c>
      <c r="B584" s="4">
        <v>45992.0</v>
      </c>
      <c r="C584" s="3" t="s">
        <v>55</v>
      </c>
      <c r="D584" s="6" t="s">
        <v>51</v>
      </c>
      <c r="E584" s="3" t="s">
        <v>93</v>
      </c>
      <c r="F584" s="3" t="s">
        <v>33</v>
      </c>
      <c r="G584" s="3">
        <v>1738.0</v>
      </c>
      <c r="H584" s="3"/>
      <c r="I584" s="3" t="s">
        <v>724</v>
      </c>
      <c r="J584" s="3" t="s">
        <v>29</v>
      </c>
      <c r="K584" s="5" t="s">
        <v>24</v>
      </c>
      <c r="L584" s="3">
        <v>5.0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 t="s">
        <v>836</v>
      </c>
      <c r="B585" s="4">
        <v>45673.0</v>
      </c>
      <c r="C585" s="3" t="s">
        <v>13</v>
      </c>
      <c r="D585" s="3" t="s">
        <v>14</v>
      </c>
      <c r="E585" s="3" t="s">
        <v>22</v>
      </c>
      <c r="F585" s="3" t="s">
        <v>16</v>
      </c>
      <c r="G585" s="3">
        <v>1754.0</v>
      </c>
      <c r="H585" s="3"/>
      <c r="I585" s="3" t="s">
        <v>186</v>
      </c>
      <c r="J585" s="3" t="s">
        <v>29</v>
      </c>
      <c r="K585" s="5" t="s">
        <v>24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 t="s">
        <v>837</v>
      </c>
      <c r="B586" s="4">
        <v>46007.0</v>
      </c>
      <c r="C586" s="3" t="s">
        <v>13</v>
      </c>
      <c r="D586" s="3" t="s">
        <v>59</v>
      </c>
      <c r="E586" s="3" t="s">
        <v>88</v>
      </c>
      <c r="F586" s="3" t="s">
        <v>33</v>
      </c>
      <c r="G586" s="3">
        <v>2199.0</v>
      </c>
      <c r="H586" s="3"/>
      <c r="I586" s="3" t="s">
        <v>91</v>
      </c>
      <c r="J586" s="3" t="s">
        <v>18</v>
      </c>
      <c r="K586" s="5" t="s">
        <v>19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 t="s">
        <v>838</v>
      </c>
      <c r="B587" s="4">
        <v>45796.0</v>
      </c>
      <c r="C587" s="3" t="s">
        <v>55</v>
      </c>
      <c r="D587" s="6" t="s">
        <v>51</v>
      </c>
      <c r="E587" s="3" t="s">
        <v>56</v>
      </c>
      <c r="F587" s="3" t="s">
        <v>33</v>
      </c>
      <c r="G587" s="3">
        <v>624.0</v>
      </c>
      <c r="H587" s="3"/>
      <c r="I587" s="3" t="s">
        <v>745</v>
      </c>
      <c r="J587" s="3" t="s">
        <v>36</v>
      </c>
      <c r="K587" s="5" t="s">
        <v>24</v>
      </c>
      <c r="L587" s="3">
        <v>3.0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 t="s">
        <v>839</v>
      </c>
      <c r="B588" s="4">
        <v>45739.0</v>
      </c>
      <c r="C588" s="6" t="s">
        <v>21</v>
      </c>
      <c r="D588" s="3" t="s">
        <v>14</v>
      </c>
      <c r="E588" s="3" t="s">
        <v>74</v>
      </c>
      <c r="F588" s="3" t="s">
        <v>33</v>
      </c>
      <c r="G588" s="3">
        <v>1411.0</v>
      </c>
      <c r="H588" s="3"/>
      <c r="I588" s="3" t="s">
        <v>160</v>
      </c>
      <c r="J588" s="3" t="s">
        <v>36</v>
      </c>
      <c r="K588" s="5" t="s">
        <v>19</v>
      </c>
      <c r="L588" s="3">
        <v>5.0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 t="s">
        <v>840</v>
      </c>
      <c r="B589" s="4">
        <v>45922.0</v>
      </c>
      <c r="C589" s="3" t="s">
        <v>21</v>
      </c>
      <c r="D589" s="3" t="s">
        <v>59</v>
      </c>
      <c r="E589" s="3" t="s">
        <v>60</v>
      </c>
      <c r="F589" s="3" t="s">
        <v>16</v>
      </c>
      <c r="G589" s="3">
        <v>394.0</v>
      </c>
      <c r="H589" s="3"/>
      <c r="I589" s="3" t="s">
        <v>182</v>
      </c>
      <c r="J589" s="3" t="s">
        <v>29</v>
      </c>
      <c r="K589" s="5" t="s">
        <v>24</v>
      </c>
      <c r="L589" s="3">
        <v>3.0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 t="s">
        <v>841</v>
      </c>
      <c r="B590" s="4">
        <v>45754.0</v>
      </c>
      <c r="C590" s="3" t="s">
        <v>21</v>
      </c>
      <c r="D590" s="3" t="s">
        <v>14</v>
      </c>
      <c r="E590" s="3" t="s">
        <v>22</v>
      </c>
      <c r="F590" s="3" t="s">
        <v>16</v>
      </c>
      <c r="G590" s="3">
        <v>983.0</v>
      </c>
      <c r="H590" s="3"/>
      <c r="I590" s="3" t="s">
        <v>121</v>
      </c>
      <c r="J590" s="3" t="s">
        <v>18</v>
      </c>
      <c r="K590" s="5" t="s">
        <v>24</v>
      </c>
      <c r="L590" s="3">
        <v>4.0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 t="s">
        <v>842</v>
      </c>
      <c r="B591" s="4">
        <v>45917.0</v>
      </c>
      <c r="C591" s="6" t="s">
        <v>21</v>
      </c>
      <c r="D591" s="3" t="s">
        <v>26</v>
      </c>
      <c r="E591" s="3" t="s">
        <v>27</v>
      </c>
      <c r="F591" s="3" t="s">
        <v>16</v>
      </c>
      <c r="G591" s="3">
        <v>2446.0</v>
      </c>
      <c r="H591" s="3"/>
      <c r="I591" s="3" t="s">
        <v>35</v>
      </c>
      <c r="J591" s="3" t="s">
        <v>18</v>
      </c>
      <c r="K591" s="5" t="s">
        <v>24</v>
      </c>
      <c r="L591" s="3">
        <v>5.0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 t="s">
        <v>843</v>
      </c>
      <c r="B592" s="4">
        <v>45697.0</v>
      </c>
      <c r="C592" s="3" t="s">
        <v>21</v>
      </c>
      <c r="D592" s="3" t="s">
        <v>31</v>
      </c>
      <c r="E592" s="3" t="s">
        <v>117</v>
      </c>
      <c r="F592" s="3" t="s">
        <v>33</v>
      </c>
      <c r="G592" s="3">
        <v>1313.0</v>
      </c>
      <c r="H592" s="3" t="s">
        <v>34</v>
      </c>
      <c r="I592" s="3" t="s">
        <v>821</v>
      </c>
      <c r="J592" s="3" t="s">
        <v>36</v>
      </c>
      <c r="K592" s="5" t="s">
        <v>24</v>
      </c>
      <c r="L592" s="3">
        <v>2.0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 t="s">
        <v>844</v>
      </c>
      <c r="B593" s="4">
        <v>45795.0</v>
      </c>
      <c r="C593" s="3" t="s">
        <v>55</v>
      </c>
      <c r="D593" s="3" t="s">
        <v>31</v>
      </c>
      <c r="E593" s="3" t="s">
        <v>278</v>
      </c>
      <c r="F593" s="3" t="s">
        <v>16</v>
      </c>
      <c r="G593" s="3">
        <v>3017.0</v>
      </c>
      <c r="H593" s="3" t="s">
        <v>106</v>
      </c>
      <c r="I593" s="3" t="s">
        <v>386</v>
      </c>
      <c r="J593" s="3" t="s">
        <v>36</v>
      </c>
      <c r="K593" s="5" t="s">
        <v>19</v>
      </c>
      <c r="L593" s="3">
        <v>4.0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 t="s">
        <v>845</v>
      </c>
      <c r="B594" s="4">
        <v>45960.0</v>
      </c>
      <c r="C594" s="3" t="s">
        <v>21</v>
      </c>
      <c r="D594" s="3" t="s">
        <v>26</v>
      </c>
      <c r="E594" s="3" t="s">
        <v>212</v>
      </c>
      <c r="F594" s="3" t="s">
        <v>33</v>
      </c>
      <c r="G594" s="3">
        <v>3157.0</v>
      </c>
      <c r="H594" s="3"/>
      <c r="I594" s="3" t="s">
        <v>634</v>
      </c>
      <c r="J594" s="3" t="s">
        <v>18</v>
      </c>
      <c r="K594" s="5" t="s">
        <v>24</v>
      </c>
      <c r="L594" s="3">
        <v>4.0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 t="s">
        <v>846</v>
      </c>
      <c r="B595" s="4">
        <v>45875.0</v>
      </c>
      <c r="C595" s="3" t="s">
        <v>13</v>
      </c>
      <c r="D595" s="3" t="s">
        <v>14</v>
      </c>
      <c r="E595" s="3" t="s">
        <v>22</v>
      </c>
      <c r="F595" s="3" t="s">
        <v>33</v>
      </c>
      <c r="G595" s="3">
        <v>1722.0</v>
      </c>
      <c r="H595" s="3"/>
      <c r="I595" s="3" t="s">
        <v>251</v>
      </c>
      <c r="J595" s="3" t="s">
        <v>29</v>
      </c>
      <c r="K595" s="5" t="s">
        <v>24</v>
      </c>
      <c r="L595" s="3">
        <v>1.0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 t="s">
        <v>847</v>
      </c>
      <c r="B596" s="4">
        <v>46001.0</v>
      </c>
      <c r="C596" s="6" t="s">
        <v>21</v>
      </c>
      <c r="D596" s="3" t="s">
        <v>59</v>
      </c>
      <c r="E596" s="3" t="s">
        <v>99</v>
      </c>
      <c r="F596" s="3" t="s">
        <v>33</v>
      </c>
      <c r="G596" s="3">
        <v>1364.0</v>
      </c>
      <c r="H596" s="3"/>
      <c r="I596" s="3" t="s">
        <v>315</v>
      </c>
      <c r="J596" s="3" t="s">
        <v>36</v>
      </c>
      <c r="K596" s="5" t="s">
        <v>24</v>
      </c>
      <c r="L596" s="3">
        <v>5.0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 t="s">
        <v>848</v>
      </c>
      <c r="B597" s="4">
        <v>45997.0</v>
      </c>
      <c r="C597" s="3" t="s">
        <v>55</v>
      </c>
      <c r="D597" s="3" t="s">
        <v>31</v>
      </c>
      <c r="E597" s="3" t="s">
        <v>49</v>
      </c>
      <c r="F597" s="3" t="s">
        <v>33</v>
      </c>
      <c r="G597" s="3">
        <v>3117.0</v>
      </c>
      <c r="H597" s="3" t="s">
        <v>34</v>
      </c>
      <c r="I597" s="3" t="s">
        <v>199</v>
      </c>
      <c r="J597" s="3" t="s">
        <v>36</v>
      </c>
      <c r="K597" s="5" t="s">
        <v>24</v>
      </c>
      <c r="L597" s="3">
        <v>4.0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 t="s">
        <v>849</v>
      </c>
      <c r="B598" s="4">
        <v>45815.0</v>
      </c>
      <c r="C598" s="3" t="s">
        <v>55</v>
      </c>
      <c r="D598" s="6" t="s">
        <v>51</v>
      </c>
      <c r="E598" s="3" t="s">
        <v>52</v>
      </c>
      <c r="F598" s="3" t="s">
        <v>16</v>
      </c>
      <c r="G598" s="3">
        <v>2545.0</v>
      </c>
      <c r="H598" s="3"/>
      <c r="I598" s="3" t="s">
        <v>289</v>
      </c>
      <c r="J598" s="3" t="s">
        <v>18</v>
      </c>
      <c r="K598" s="5" t="s">
        <v>24</v>
      </c>
      <c r="L598" s="3">
        <v>5.0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 t="s">
        <v>850</v>
      </c>
      <c r="B599" s="4">
        <v>45899.0</v>
      </c>
      <c r="C599" s="3" t="s">
        <v>21</v>
      </c>
      <c r="D599" s="3" t="s">
        <v>59</v>
      </c>
      <c r="E599" s="3" t="s">
        <v>60</v>
      </c>
      <c r="F599" s="3" t="s">
        <v>16</v>
      </c>
      <c r="G599" s="3">
        <v>3228.0</v>
      </c>
      <c r="H599" s="3"/>
      <c r="I599" s="3" t="s">
        <v>821</v>
      </c>
      <c r="J599" s="3" t="s">
        <v>29</v>
      </c>
      <c r="K599" s="5" t="s">
        <v>24</v>
      </c>
      <c r="L599" s="3">
        <v>4.0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 t="s">
        <v>851</v>
      </c>
      <c r="B600" s="4">
        <v>45949.0</v>
      </c>
      <c r="C600" s="3" t="s">
        <v>21</v>
      </c>
      <c r="D600" s="3" t="s">
        <v>31</v>
      </c>
      <c r="E600" s="3" t="s">
        <v>49</v>
      </c>
      <c r="F600" s="3" t="s">
        <v>16</v>
      </c>
      <c r="G600" s="3">
        <v>2416.0</v>
      </c>
      <c r="H600" s="3" t="s">
        <v>34</v>
      </c>
      <c r="I600" s="3" t="s">
        <v>35</v>
      </c>
      <c r="J600" s="3" t="s">
        <v>29</v>
      </c>
      <c r="K600" s="5" t="s">
        <v>19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 t="s">
        <v>852</v>
      </c>
      <c r="B601" s="4">
        <v>45718.0</v>
      </c>
      <c r="C601" s="6" t="s">
        <v>21</v>
      </c>
      <c r="D601" s="6" t="s">
        <v>51</v>
      </c>
      <c r="E601" s="3" t="s">
        <v>71</v>
      </c>
      <c r="F601" s="3" t="s">
        <v>33</v>
      </c>
      <c r="G601" s="3">
        <v>1070.0</v>
      </c>
      <c r="H601" s="3"/>
      <c r="I601" s="3" t="s">
        <v>44</v>
      </c>
      <c r="J601" s="3" t="s">
        <v>18</v>
      </c>
      <c r="K601" s="5" t="s">
        <v>24</v>
      </c>
      <c r="L601" s="3">
        <v>1.0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 t="s">
        <v>853</v>
      </c>
      <c r="B602" s="4">
        <v>46017.0</v>
      </c>
      <c r="C602" s="3" t="s">
        <v>13</v>
      </c>
      <c r="D602" s="3" t="s">
        <v>14</v>
      </c>
      <c r="E602" s="3" t="s">
        <v>74</v>
      </c>
      <c r="F602" s="3" t="s">
        <v>33</v>
      </c>
      <c r="G602" s="3">
        <v>3169.0</v>
      </c>
      <c r="H602" s="3"/>
      <c r="I602" s="3" t="s">
        <v>123</v>
      </c>
      <c r="J602" s="3" t="s">
        <v>36</v>
      </c>
      <c r="K602" s="5" t="s">
        <v>24</v>
      </c>
      <c r="L602" s="3">
        <v>1.0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 t="s">
        <v>854</v>
      </c>
      <c r="B603" s="4">
        <v>46019.0</v>
      </c>
      <c r="C603" s="3" t="s">
        <v>55</v>
      </c>
      <c r="D603" s="3" t="s">
        <v>31</v>
      </c>
      <c r="E603" s="3" t="s">
        <v>117</v>
      </c>
      <c r="F603" s="3" t="s">
        <v>16</v>
      </c>
      <c r="G603" s="3">
        <v>1455.0</v>
      </c>
      <c r="H603" s="3" t="s">
        <v>106</v>
      </c>
      <c r="I603" s="3" t="s">
        <v>489</v>
      </c>
      <c r="J603" s="3" t="s">
        <v>18</v>
      </c>
      <c r="K603" s="5" t="s">
        <v>19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 t="s">
        <v>855</v>
      </c>
      <c r="B604" s="4">
        <v>45749.0</v>
      </c>
      <c r="C604" s="3" t="s">
        <v>55</v>
      </c>
      <c r="D604" s="3" t="s">
        <v>38</v>
      </c>
      <c r="E604" s="3" t="s">
        <v>46</v>
      </c>
      <c r="F604" s="3" t="s">
        <v>16</v>
      </c>
      <c r="G604" s="3">
        <v>2321.0</v>
      </c>
      <c r="H604" s="3" t="s">
        <v>106</v>
      </c>
      <c r="I604" s="3" t="s">
        <v>214</v>
      </c>
      <c r="J604" s="3" t="s">
        <v>36</v>
      </c>
      <c r="K604" s="5" t="s">
        <v>24</v>
      </c>
      <c r="L604" s="3">
        <v>4.0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 t="s">
        <v>856</v>
      </c>
      <c r="B605" s="4">
        <v>45993.0</v>
      </c>
      <c r="C605" s="3" t="s">
        <v>13</v>
      </c>
      <c r="D605" s="6" t="s">
        <v>51</v>
      </c>
      <c r="E605" s="3" t="s">
        <v>56</v>
      </c>
      <c r="F605" s="3" t="s">
        <v>16</v>
      </c>
      <c r="G605" s="3">
        <v>628.0</v>
      </c>
      <c r="H605" s="3"/>
      <c r="I605" s="3" t="s">
        <v>318</v>
      </c>
      <c r="J605" s="3" t="s">
        <v>18</v>
      </c>
      <c r="K605" s="5" t="s">
        <v>24</v>
      </c>
      <c r="L605" s="3">
        <v>4.0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 t="s">
        <v>857</v>
      </c>
      <c r="B606" s="4">
        <v>45721.0</v>
      </c>
      <c r="C606" s="3" t="s">
        <v>13</v>
      </c>
      <c r="D606" s="3" t="s">
        <v>38</v>
      </c>
      <c r="E606" s="3" t="s">
        <v>166</v>
      </c>
      <c r="F606" s="3" t="s">
        <v>16</v>
      </c>
      <c r="G606" s="3">
        <v>1862.0</v>
      </c>
      <c r="H606" s="3" t="s">
        <v>106</v>
      </c>
      <c r="I606" s="3" t="s">
        <v>743</v>
      </c>
      <c r="J606" s="3" t="s">
        <v>18</v>
      </c>
      <c r="K606" s="5" t="s">
        <v>113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 t="s">
        <v>858</v>
      </c>
      <c r="B607" s="4">
        <v>45968.0</v>
      </c>
      <c r="C607" s="3" t="s">
        <v>55</v>
      </c>
      <c r="D607" s="3" t="s">
        <v>31</v>
      </c>
      <c r="E607" s="3" t="s">
        <v>32</v>
      </c>
      <c r="F607" s="3" t="s">
        <v>33</v>
      </c>
      <c r="G607" s="3">
        <v>1115.0</v>
      </c>
      <c r="H607" s="3" t="s">
        <v>106</v>
      </c>
      <c r="I607" s="3" t="s">
        <v>442</v>
      </c>
      <c r="J607" s="3" t="s">
        <v>29</v>
      </c>
      <c r="K607" s="5" t="s">
        <v>19</v>
      </c>
      <c r="L607" s="3">
        <v>5.0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 t="s">
        <v>859</v>
      </c>
      <c r="B608" s="4">
        <v>45972.0</v>
      </c>
      <c r="C608" s="6" t="s">
        <v>21</v>
      </c>
      <c r="D608" s="3" t="s">
        <v>14</v>
      </c>
      <c r="E608" s="3" t="s">
        <v>15</v>
      </c>
      <c r="F608" s="3" t="s">
        <v>33</v>
      </c>
      <c r="G608" s="3">
        <v>3091.0</v>
      </c>
      <c r="H608" s="3"/>
      <c r="I608" s="3" t="s">
        <v>340</v>
      </c>
      <c r="J608" s="3" t="s">
        <v>36</v>
      </c>
      <c r="K608" s="5" t="s">
        <v>24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 t="s">
        <v>860</v>
      </c>
      <c r="B609" s="4">
        <v>45726.0</v>
      </c>
      <c r="C609" s="3" t="s">
        <v>13</v>
      </c>
      <c r="D609" s="3" t="s">
        <v>38</v>
      </c>
      <c r="E609" s="3" t="s">
        <v>65</v>
      </c>
      <c r="F609" s="3" t="s">
        <v>33</v>
      </c>
      <c r="G609" s="3">
        <v>1113.0</v>
      </c>
      <c r="H609" s="3" t="s">
        <v>34</v>
      </c>
      <c r="I609" s="3" t="s">
        <v>338</v>
      </c>
      <c r="J609" s="3" t="s">
        <v>18</v>
      </c>
      <c r="K609" s="5" t="s">
        <v>19</v>
      </c>
      <c r="L609" s="3">
        <v>2.0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 t="s">
        <v>861</v>
      </c>
      <c r="B610" s="4">
        <v>46000.0</v>
      </c>
      <c r="C610" s="3" t="s">
        <v>55</v>
      </c>
      <c r="D610" s="3" t="s">
        <v>38</v>
      </c>
      <c r="E610" s="3" t="s">
        <v>46</v>
      </c>
      <c r="F610" s="3" t="s">
        <v>33</v>
      </c>
      <c r="G610" s="3">
        <v>985.0</v>
      </c>
      <c r="H610" s="3" t="s">
        <v>34</v>
      </c>
      <c r="I610" s="3" t="s">
        <v>253</v>
      </c>
      <c r="J610" s="3" t="s">
        <v>29</v>
      </c>
      <c r="K610" s="5" t="s">
        <v>24</v>
      </c>
      <c r="L610" s="3">
        <v>2.0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 t="s">
        <v>862</v>
      </c>
      <c r="B611" s="4">
        <v>45818.0</v>
      </c>
      <c r="C611" s="3" t="s">
        <v>21</v>
      </c>
      <c r="D611" s="3" t="s">
        <v>38</v>
      </c>
      <c r="E611" s="3" t="s">
        <v>101</v>
      </c>
      <c r="F611" s="3" t="s">
        <v>33</v>
      </c>
      <c r="G611" s="3">
        <v>1821.0</v>
      </c>
      <c r="H611" s="3" t="s">
        <v>40</v>
      </c>
      <c r="I611" s="3" t="s">
        <v>759</v>
      </c>
      <c r="J611" s="3" t="s">
        <v>18</v>
      </c>
      <c r="K611" s="5" t="s">
        <v>24</v>
      </c>
      <c r="L611" s="3">
        <v>4.0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 t="s">
        <v>863</v>
      </c>
      <c r="B612" s="4">
        <v>45667.0</v>
      </c>
      <c r="C612" s="3" t="s">
        <v>13</v>
      </c>
      <c r="D612" s="3" t="s">
        <v>38</v>
      </c>
      <c r="E612" s="3" t="s">
        <v>39</v>
      </c>
      <c r="F612" s="3" t="s">
        <v>16</v>
      </c>
      <c r="G612" s="3">
        <v>2940.0</v>
      </c>
      <c r="H612" s="3" t="s">
        <v>106</v>
      </c>
      <c r="I612" s="3" t="s">
        <v>315</v>
      </c>
      <c r="J612" s="3" t="s">
        <v>29</v>
      </c>
      <c r="K612" s="5" t="s">
        <v>24</v>
      </c>
      <c r="L612" s="3">
        <v>1.0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 t="s">
        <v>864</v>
      </c>
      <c r="B613" s="4">
        <v>45727.0</v>
      </c>
      <c r="C613" s="3" t="s">
        <v>13</v>
      </c>
      <c r="D613" s="3" t="s">
        <v>31</v>
      </c>
      <c r="E613" s="3" t="s">
        <v>32</v>
      </c>
      <c r="F613" s="3" t="s">
        <v>16</v>
      </c>
      <c r="G613" s="3">
        <v>2096.0</v>
      </c>
      <c r="H613" s="3" t="s">
        <v>34</v>
      </c>
      <c r="I613" s="3" t="s">
        <v>201</v>
      </c>
      <c r="J613" s="3" t="s">
        <v>18</v>
      </c>
      <c r="K613" s="5" t="s">
        <v>24</v>
      </c>
      <c r="L613" s="3">
        <v>4.0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 t="s">
        <v>865</v>
      </c>
      <c r="B614" s="4">
        <v>45944.0</v>
      </c>
      <c r="C614" s="3" t="s">
        <v>55</v>
      </c>
      <c r="D614" s="6" t="s">
        <v>51</v>
      </c>
      <c r="E614" s="3" t="s">
        <v>79</v>
      </c>
      <c r="F614" s="3" t="s">
        <v>33</v>
      </c>
      <c r="G614" s="3">
        <v>2287.0</v>
      </c>
      <c r="H614" s="3"/>
      <c r="I614" s="3" t="s">
        <v>227</v>
      </c>
      <c r="J614" s="3" t="s">
        <v>36</v>
      </c>
      <c r="K614" s="5" t="s">
        <v>24</v>
      </c>
      <c r="L614" s="3">
        <v>5.0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 t="s">
        <v>866</v>
      </c>
      <c r="B615" s="4">
        <v>46017.0</v>
      </c>
      <c r="C615" s="3" t="s">
        <v>21</v>
      </c>
      <c r="D615" s="3" t="s">
        <v>14</v>
      </c>
      <c r="E615" s="3" t="s">
        <v>74</v>
      </c>
      <c r="F615" s="3" t="s">
        <v>16</v>
      </c>
      <c r="G615" s="3">
        <v>2526.0</v>
      </c>
      <c r="H615" s="3"/>
      <c r="I615" s="3" t="s">
        <v>342</v>
      </c>
      <c r="J615" s="3" t="s">
        <v>36</v>
      </c>
      <c r="K615" s="5" t="s">
        <v>19</v>
      </c>
      <c r="L615" s="3">
        <v>3.0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 t="s">
        <v>867</v>
      </c>
      <c r="B616" s="4">
        <v>45787.0</v>
      </c>
      <c r="C616" s="3" t="s">
        <v>55</v>
      </c>
      <c r="D616" s="3" t="s">
        <v>26</v>
      </c>
      <c r="E616" s="3" t="s">
        <v>96</v>
      </c>
      <c r="F616" s="3" t="s">
        <v>16</v>
      </c>
      <c r="G616" s="3">
        <v>2475.0</v>
      </c>
      <c r="H616" s="3"/>
      <c r="I616" s="3" t="s">
        <v>315</v>
      </c>
      <c r="J616" s="3" t="s">
        <v>36</v>
      </c>
      <c r="K616" s="5" t="s">
        <v>24</v>
      </c>
      <c r="L616" s="3">
        <v>3.0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 t="s">
        <v>868</v>
      </c>
      <c r="B617" s="4">
        <v>45961.0</v>
      </c>
      <c r="C617" s="3" t="s">
        <v>55</v>
      </c>
      <c r="D617" s="3" t="s">
        <v>26</v>
      </c>
      <c r="E617" s="3" t="s">
        <v>212</v>
      </c>
      <c r="F617" s="3" t="s">
        <v>33</v>
      </c>
      <c r="G617" s="3">
        <v>3478.0</v>
      </c>
      <c r="H617" s="3"/>
      <c r="I617" s="3" t="s">
        <v>336</v>
      </c>
      <c r="J617" s="3" t="s">
        <v>29</v>
      </c>
      <c r="K617" s="5" t="s">
        <v>24</v>
      </c>
      <c r="L617" s="3">
        <v>2.0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 t="s">
        <v>869</v>
      </c>
      <c r="B618" s="4">
        <v>46019.0</v>
      </c>
      <c r="C618" s="3" t="s">
        <v>55</v>
      </c>
      <c r="D618" s="3" t="s">
        <v>38</v>
      </c>
      <c r="E618" s="3" t="s">
        <v>39</v>
      </c>
      <c r="F618" s="3" t="s">
        <v>16</v>
      </c>
      <c r="G618" s="3">
        <v>2996.0</v>
      </c>
      <c r="H618" s="3" t="s">
        <v>34</v>
      </c>
      <c r="I618" s="3" t="s">
        <v>287</v>
      </c>
      <c r="J618" s="3" t="s">
        <v>36</v>
      </c>
      <c r="K618" s="5" t="s">
        <v>24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 t="s">
        <v>870</v>
      </c>
      <c r="B619" s="4">
        <v>45817.0</v>
      </c>
      <c r="C619" s="3" t="s">
        <v>13</v>
      </c>
      <c r="D619" s="3" t="s">
        <v>59</v>
      </c>
      <c r="E619" s="3" t="s">
        <v>126</v>
      </c>
      <c r="F619" s="3" t="s">
        <v>16</v>
      </c>
      <c r="G619" s="3">
        <v>1621.0</v>
      </c>
      <c r="H619" s="3"/>
      <c r="I619" s="3" t="s">
        <v>97</v>
      </c>
      <c r="J619" s="3" t="s">
        <v>29</v>
      </c>
      <c r="K619" s="5" t="s">
        <v>24</v>
      </c>
      <c r="L619" s="3">
        <v>1.0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 t="s">
        <v>871</v>
      </c>
      <c r="B620" s="4">
        <v>45969.0</v>
      </c>
      <c r="C620" s="3" t="s">
        <v>55</v>
      </c>
      <c r="D620" s="3" t="s">
        <v>26</v>
      </c>
      <c r="E620" s="3" t="s">
        <v>111</v>
      </c>
      <c r="F620" s="3" t="s">
        <v>16</v>
      </c>
      <c r="G620" s="3">
        <v>831.0</v>
      </c>
      <c r="H620" s="3"/>
      <c r="I620" s="3" t="s">
        <v>140</v>
      </c>
      <c r="J620" s="3" t="s">
        <v>18</v>
      </c>
      <c r="K620" s="5" t="s">
        <v>24</v>
      </c>
      <c r="L620" s="3">
        <v>4.0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 t="s">
        <v>872</v>
      </c>
      <c r="B621" s="4">
        <v>45918.0</v>
      </c>
      <c r="C621" s="6" t="s">
        <v>21</v>
      </c>
      <c r="D621" s="3" t="s">
        <v>31</v>
      </c>
      <c r="E621" s="3" t="s">
        <v>117</v>
      </c>
      <c r="F621" s="3" t="s">
        <v>16</v>
      </c>
      <c r="G621" s="3">
        <v>2994.0</v>
      </c>
      <c r="H621" s="3" t="s">
        <v>40</v>
      </c>
      <c r="I621" s="3" t="s">
        <v>199</v>
      </c>
      <c r="J621" s="3" t="s">
        <v>29</v>
      </c>
      <c r="K621" s="5" t="s">
        <v>24</v>
      </c>
      <c r="L621" s="3">
        <v>5.0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 t="s">
        <v>873</v>
      </c>
      <c r="B622" s="4">
        <v>45993.0</v>
      </c>
      <c r="C622" s="3" t="s">
        <v>21</v>
      </c>
      <c r="D622" s="6" t="s">
        <v>51</v>
      </c>
      <c r="E622" s="3" t="s">
        <v>93</v>
      </c>
      <c r="F622" s="3" t="s">
        <v>33</v>
      </c>
      <c r="G622" s="3">
        <v>2781.0</v>
      </c>
      <c r="H622" s="3"/>
      <c r="I622" s="3" t="s">
        <v>392</v>
      </c>
      <c r="J622" s="3" t="s">
        <v>18</v>
      </c>
      <c r="K622" s="5" t="s">
        <v>24</v>
      </c>
      <c r="L622" s="3">
        <v>2.0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 t="s">
        <v>874</v>
      </c>
      <c r="B623" s="4">
        <v>45943.0</v>
      </c>
      <c r="C623" s="6" t="s">
        <v>21</v>
      </c>
      <c r="D623" s="3" t="s">
        <v>14</v>
      </c>
      <c r="E623" s="3" t="s">
        <v>74</v>
      </c>
      <c r="F623" s="3" t="s">
        <v>16</v>
      </c>
      <c r="G623" s="3">
        <v>2917.0</v>
      </c>
      <c r="H623" s="3"/>
      <c r="I623" s="3" t="s">
        <v>638</v>
      </c>
      <c r="J623" s="3" t="s">
        <v>36</v>
      </c>
      <c r="K623" s="5" t="s">
        <v>24</v>
      </c>
      <c r="L623" s="3">
        <v>4.0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 t="s">
        <v>875</v>
      </c>
      <c r="B624" s="4">
        <v>45972.0</v>
      </c>
      <c r="C624" s="3" t="s">
        <v>55</v>
      </c>
      <c r="D624" s="6" t="s">
        <v>51</v>
      </c>
      <c r="E624" s="3" t="s">
        <v>93</v>
      </c>
      <c r="F624" s="3" t="s">
        <v>33</v>
      </c>
      <c r="G624" s="3">
        <v>3307.0</v>
      </c>
      <c r="H624" s="3"/>
      <c r="I624" s="3" t="s">
        <v>403</v>
      </c>
      <c r="J624" s="3" t="s">
        <v>36</v>
      </c>
      <c r="K624" s="5" t="s">
        <v>24</v>
      </c>
      <c r="L624" s="3">
        <v>2.0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 t="s">
        <v>876</v>
      </c>
      <c r="B625" s="4">
        <v>45754.0</v>
      </c>
      <c r="C625" s="3" t="s">
        <v>21</v>
      </c>
      <c r="D625" s="3" t="s">
        <v>26</v>
      </c>
      <c r="E625" s="3" t="s">
        <v>27</v>
      </c>
      <c r="F625" s="3" t="s">
        <v>16</v>
      </c>
      <c r="G625" s="3">
        <v>2477.0</v>
      </c>
      <c r="H625" s="3"/>
      <c r="I625" s="3" t="s">
        <v>398</v>
      </c>
      <c r="J625" s="3" t="s">
        <v>18</v>
      </c>
      <c r="K625" s="5" t="s">
        <v>24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 t="s">
        <v>877</v>
      </c>
      <c r="B626" s="4">
        <v>45761.0</v>
      </c>
      <c r="C626" s="6" t="s">
        <v>21</v>
      </c>
      <c r="D626" s="3" t="s">
        <v>31</v>
      </c>
      <c r="E626" s="3" t="s">
        <v>278</v>
      </c>
      <c r="F626" s="3" t="s">
        <v>16</v>
      </c>
      <c r="G626" s="3">
        <v>3356.0</v>
      </c>
      <c r="H626" s="3" t="s">
        <v>40</v>
      </c>
      <c r="I626" s="3" t="s">
        <v>194</v>
      </c>
      <c r="J626" s="3" t="s">
        <v>29</v>
      </c>
      <c r="K626" s="5" t="s">
        <v>24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 t="s">
        <v>878</v>
      </c>
      <c r="B627" s="4">
        <v>45719.0</v>
      </c>
      <c r="C627" s="3" t="s">
        <v>21</v>
      </c>
      <c r="D627" s="3" t="s">
        <v>59</v>
      </c>
      <c r="E627" s="3" t="s">
        <v>60</v>
      </c>
      <c r="F627" s="3" t="s">
        <v>16</v>
      </c>
      <c r="G627" s="3">
        <v>1038.0</v>
      </c>
      <c r="H627" s="3"/>
      <c r="I627" s="3" t="s">
        <v>247</v>
      </c>
      <c r="J627" s="3" t="s">
        <v>36</v>
      </c>
      <c r="K627" s="5" t="s">
        <v>24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 t="s">
        <v>879</v>
      </c>
      <c r="B628" s="4">
        <v>45963.0</v>
      </c>
      <c r="C628" s="3" t="s">
        <v>13</v>
      </c>
      <c r="D628" s="3" t="s">
        <v>31</v>
      </c>
      <c r="E628" s="3" t="s">
        <v>278</v>
      </c>
      <c r="F628" s="3" t="s">
        <v>33</v>
      </c>
      <c r="G628" s="3">
        <v>2553.0</v>
      </c>
      <c r="H628" s="3" t="s">
        <v>34</v>
      </c>
      <c r="I628" s="3" t="s">
        <v>186</v>
      </c>
      <c r="J628" s="3" t="s">
        <v>36</v>
      </c>
      <c r="K628" s="5" t="s">
        <v>24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 t="s">
        <v>880</v>
      </c>
      <c r="B629" s="4">
        <v>45930.0</v>
      </c>
      <c r="C629" s="3" t="s">
        <v>21</v>
      </c>
      <c r="D629" s="3" t="s">
        <v>59</v>
      </c>
      <c r="E629" s="3" t="s">
        <v>99</v>
      </c>
      <c r="F629" s="3" t="s">
        <v>16</v>
      </c>
      <c r="G629" s="3">
        <v>1836.0</v>
      </c>
      <c r="H629" s="3"/>
      <c r="I629" s="3" t="s">
        <v>474</v>
      </c>
      <c r="J629" s="3" t="s">
        <v>29</v>
      </c>
      <c r="K629" s="5" t="s">
        <v>113</v>
      </c>
      <c r="L629" s="3">
        <v>3.0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 t="s">
        <v>881</v>
      </c>
      <c r="B630" s="4">
        <v>45699.0</v>
      </c>
      <c r="C630" s="6" t="s">
        <v>21</v>
      </c>
      <c r="D630" s="6" t="s">
        <v>51</v>
      </c>
      <c r="E630" s="3" t="s">
        <v>56</v>
      </c>
      <c r="F630" s="3" t="s">
        <v>33</v>
      </c>
      <c r="G630" s="3">
        <v>300.0</v>
      </c>
      <c r="H630" s="3"/>
      <c r="I630" s="3" t="s">
        <v>285</v>
      </c>
      <c r="J630" s="3" t="s">
        <v>18</v>
      </c>
      <c r="K630" s="5" t="s">
        <v>113</v>
      </c>
      <c r="L630" s="3">
        <v>5.0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 t="s">
        <v>882</v>
      </c>
      <c r="B631" s="4">
        <v>45806.0</v>
      </c>
      <c r="C631" s="3" t="s">
        <v>13</v>
      </c>
      <c r="D631" s="3" t="s">
        <v>38</v>
      </c>
      <c r="E631" s="3" t="s">
        <v>108</v>
      </c>
      <c r="F631" s="3" t="s">
        <v>33</v>
      </c>
      <c r="G631" s="3">
        <v>1208.0</v>
      </c>
      <c r="H631" s="3" t="s">
        <v>106</v>
      </c>
      <c r="I631" s="3" t="s">
        <v>672</v>
      </c>
      <c r="J631" s="3" t="s">
        <v>36</v>
      </c>
      <c r="K631" s="5" t="s">
        <v>24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 t="s">
        <v>883</v>
      </c>
      <c r="B632" s="4">
        <v>45996.0</v>
      </c>
      <c r="C632" s="3" t="s">
        <v>55</v>
      </c>
      <c r="D632" s="6" t="s">
        <v>51</v>
      </c>
      <c r="E632" s="3" t="s">
        <v>52</v>
      </c>
      <c r="F632" s="3" t="s">
        <v>16</v>
      </c>
      <c r="G632" s="3">
        <v>454.0</v>
      </c>
      <c r="H632" s="3"/>
      <c r="I632" s="3" t="s">
        <v>442</v>
      </c>
      <c r="J632" s="3" t="s">
        <v>36</v>
      </c>
      <c r="K632" s="5" t="s">
        <v>24</v>
      </c>
      <c r="L632" s="3">
        <v>3.0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 t="s">
        <v>884</v>
      </c>
      <c r="B633" s="4">
        <v>45673.0</v>
      </c>
      <c r="C633" s="3" t="s">
        <v>21</v>
      </c>
      <c r="D633" s="6" t="s">
        <v>51</v>
      </c>
      <c r="E633" s="3" t="s">
        <v>52</v>
      </c>
      <c r="F633" s="3" t="s">
        <v>16</v>
      </c>
      <c r="G633" s="3">
        <v>1349.0</v>
      </c>
      <c r="H633" s="3"/>
      <c r="I633" s="3" t="s">
        <v>75</v>
      </c>
      <c r="J633" s="3" t="s">
        <v>18</v>
      </c>
      <c r="K633" s="5" t="s">
        <v>24</v>
      </c>
      <c r="L633" s="3">
        <v>5.0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 t="s">
        <v>885</v>
      </c>
      <c r="B634" s="4">
        <v>45991.0</v>
      </c>
      <c r="C634" s="3" t="s">
        <v>21</v>
      </c>
      <c r="D634" s="3" t="s">
        <v>31</v>
      </c>
      <c r="E634" s="3" t="s">
        <v>117</v>
      </c>
      <c r="F634" s="3" t="s">
        <v>33</v>
      </c>
      <c r="G634" s="3">
        <v>2299.0</v>
      </c>
      <c r="H634" s="3" t="s">
        <v>34</v>
      </c>
      <c r="I634" s="3" t="s">
        <v>886</v>
      </c>
      <c r="J634" s="3" t="s">
        <v>29</v>
      </c>
      <c r="K634" s="5" t="s">
        <v>24</v>
      </c>
      <c r="L634" s="3">
        <v>1.0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 t="s">
        <v>887</v>
      </c>
      <c r="B635" s="4">
        <v>45840.0</v>
      </c>
      <c r="C635" s="3" t="s">
        <v>55</v>
      </c>
      <c r="D635" s="3" t="s">
        <v>26</v>
      </c>
      <c r="E635" s="3" t="s">
        <v>111</v>
      </c>
      <c r="F635" s="3" t="s">
        <v>33</v>
      </c>
      <c r="G635" s="3">
        <v>3293.0</v>
      </c>
      <c r="H635" s="3"/>
      <c r="I635" s="3" t="s">
        <v>179</v>
      </c>
      <c r="J635" s="3" t="s">
        <v>36</v>
      </c>
      <c r="K635" s="5" t="s">
        <v>24</v>
      </c>
      <c r="L635" s="3">
        <v>1.0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 t="s">
        <v>888</v>
      </c>
      <c r="B636" s="4">
        <v>45744.0</v>
      </c>
      <c r="C636" s="6" t="s">
        <v>21</v>
      </c>
      <c r="D636" s="6" t="s">
        <v>51</v>
      </c>
      <c r="E636" s="3" t="s">
        <v>71</v>
      </c>
      <c r="F636" s="3" t="s">
        <v>33</v>
      </c>
      <c r="G636" s="3">
        <v>793.0</v>
      </c>
      <c r="H636" s="3"/>
      <c r="I636" s="3" t="s">
        <v>759</v>
      </c>
      <c r="J636" s="3" t="s">
        <v>18</v>
      </c>
      <c r="K636" s="5" t="s">
        <v>19</v>
      </c>
      <c r="L636" s="3">
        <v>5.0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 t="s">
        <v>889</v>
      </c>
      <c r="B637" s="4">
        <v>45735.0</v>
      </c>
      <c r="C637" s="3" t="s">
        <v>55</v>
      </c>
      <c r="D637" s="3" t="s">
        <v>38</v>
      </c>
      <c r="E637" s="3" t="s">
        <v>396</v>
      </c>
      <c r="F637" s="3" t="s">
        <v>16</v>
      </c>
      <c r="G637" s="3">
        <v>1607.0</v>
      </c>
      <c r="H637" s="3" t="s">
        <v>34</v>
      </c>
      <c r="I637" s="3" t="s">
        <v>634</v>
      </c>
      <c r="J637" s="3" t="s">
        <v>29</v>
      </c>
      <c r="K637" s="5" t="s">
        <v>24</v>
      </c>
      <c r="L637" s="3">
        <v>5.0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 t="s">
        <v>890</v>
      </c>
      <c r="B638" s="4">
        <v>45975.0</v>
      </c>
      <c r="C638" s="3" t="s">
        <v>55</v>
      </c>
      <c r="D638" s="3" t="s">
        <v>14</v>
      </c>
      <c r="E638" s="3" t="s">
        <v>15</v>
      </c>
      <c r="F638" s="3" t="s">
        <v>16</v>
      </c>
      <c r="G638" s="3">
        <v>3059.0</v>
      </c>
      <c r="H638" s="3"/>
      <c r="I638" s="3" t="s">
        <v>201</v>
      </c>
      <c r="J638" s="3" t="s">
        <v>36</v>
      </c>
      <c r="K638" s="5" t="s">
        <v>113</v>
      </c>
      <c r="L638" s="3">
        <v>5.0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 t="s">
        <v>891</v>
      </c>
      <c r="B639" s="4">
        <v>46014.0</v>
      </c>
      <c r="C639" s="3" t="s">
        <v>21</v>
      </c>
      <c r="D639" s="3" t="s">
        <v>26</v>
      </c>
      <c r="E639" s="3" t="s">
        <v>96</v>
      </c>
      <c r="F639" s="3" t="s">
        <v>16</v>
      </c>
      <c r="G639" s="3">
        <v>2069.0</v>
      </c>
      <c r="H639" s="3"/>
      <c r="I639" s="3" t="s">
        <v>217</v>
      </c>
      <c r="J639" s="3" t="s">
        <v>36</v>
      </c>
      <c r="K639" s="5" t="s">
        <v>24</v>
      </c>
      <c r="L639" s="3">
        <v>3.0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 t="s">
        <v>892</v>
      </c>
      <c r="B640" s="4">
        <v>45836.0</v>
      </c>
      <c r="C640" s="6" t="s">
        <v>21</v>
      </c>
      <c r="D640" s="3" t="s">
        <v>38</v>
      </c>
      <c r="E640" s="3" t="s">
        <v>166</v>
      </c>
      <c r="F640" s="3" t="s">
        <v>16</v>
      </c>
      <c r="G640" s="3">
        <v>1375.0</v>
      </c>
      <c r="H640" s="3" t="s">
        <v>40</v>
      </c>
      <c r="I640" s="3" t="s">
        <v>893</v>
      </c>
      <c r="J640" s="3" t="s">
        <v>36</v>
      </c>
      <c r="K640" s="5" t="s">
        <v>24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 t="s">
        <v>894</v>
      </c>
      <c r="B641" s="4">
        <v>45793.0</v>
      </c>
      <c r="C641" s="3" t="s">
        <v>21</v>
      </c>
      <c r="D641" s="3" t="s">
        <v>31</v>
      </c>
      <c r="E641" s="3" t="s">
        <v>258</v>
      </c>
      <c r="F641" s="3" t="s">
        <v>33</v>
      </c>
      <c r="G641" s="3">
        <v>2298.0</v>
      </c>
      <c r="H641" s="3" t="s">
        <v>40</v>
      </c>
      <c r="I641" s="3" t="s">
        <v>121</v>
      </c>
      <c r="J641" s="3" t="s">
        <v>29</v>
      </c>
      <c r="K641" s="5" t="s">
        <v>24</v>
      </c>
      <c r="L641" s="3">
        <v>5.0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 t="s">
        <v>895</v>
      </c>
      <c r="B642" s="4">
        <v>45776.0</v>
      </c>
      <c r="C642" s="3" t="s">
        <v>21</v>
      </c>
      <c r="D642" s="3" t="s">
        <v>26</v>
      </c>
      <c r="E642" s="3" t="s">
        <v>111</v>
      </c>
      <c r="F642" s="3" t="s">
        <v>16</v>
      </c>
      <c r="G642" s="3">
        <v>593.0</v>
      </c>
      <c r="H642" s="3"/>
      <c r="I642" s="3" t="s">
        <v>489</v>
      </c>
      <c r="J642" s="3" t="s">
        <v>36</v>
      </c>
      <c r="K642" s="5" t="s">
        <v>24</v>
      </c>
      <c r="L642" s="3">
        <v>5.0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 t="s">
        <v>896</v>
      </c>
      <c r="B643" s="4">
        <v>45976.0</v>
      </c>
      <c r="C643" s="3" t="s">
        <v>13</v>
      </c>
      <c r="D643" s="3" t="s">
        <v>38</v>
      </c>
      <c r="E643" s="3" t="s">
        <v>65</v>
      </c>
      <c r="F643" s="3" t="s">
        <v>33</v>
      </c>
      <c r="G643" s="3">
        <v>1726.0</v>
      </c>
      <c r="H643" s="3" t="s">
        <v>34</v>
      </c>
      <c r="I643" s="3" t="s">
        <v>245</v>
      </c>
      <c r="J643" s="3" t="s">
        <v>36</v>
      </c>
      <c r="K643" s="5" t="s">
        <v>24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 t="s">
        <v>897</v>
      </c>
      <c r="B644" s="4">
        <v>45966.0</v>
      </c>
      <c r="C644" s="6" t="s">
        <v>21</v>
      </c>
      <c r="D644" s="3" t="s">
        <v>38</v>
      </c>
      <c r="E644" s="3" t="s">
        <v>43</v>
      </c>
      <c r="F644" s="3" t="s">
        <v>16</v>
      </c>
      <c r="G644" s="3">
        <v>2852.0</v>
      </c>
      <c r="H644" s="3" t="s">
        <v>34</v>
      </c>
      <c r="I644" s="3" t="s">
        <v>302</v>
      </c>
      <c r="J644" s="3" t="s">
        <v>36</v>
      </c>
      <c r="K644" s="5" t="s">
        <v>24</v>
      </c>
      <c r="L644" s="3">
        <v>2.0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 t="s">
        <v>898</v>
      </c>
      <c r="B645" s="4">
        <v>45996.0</v>
      </c>
      <c r="C645" s="3" t="s">
        <v>55</v>
      </c>
      <c r="D645" s="3" t="s">
        <v>31</v>
      </c>
      <c r="E645" s="3" t="s">
        <v>49</v>
      </c>
      <c r="F645" s="3" t="s">
        <v>16</v>
      </c>
      <c r="G645" s="3">
        <v>760.0</v>
      </c>
      <c r="H645" s="3" t="s">
        <v>40</v>
      </c>
      <c r="I645" s="3" t="s">
        <v>132</v>
      </c>
      <c r="J645" s="3" t="s">
        <v>18</v>
      </c>
      <c r="K645" s="5" t="s">
        <v>24</v>
      </c>
      <c r="L645" s="3">
        <v>5.0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 t="s">
        <v>899</v>
      </c>
      <c r="B646" s="4">
        <v>45746.0</v>
      </c>
      <c r="C646" s="3" t="s">
        <v>55</v>
      </c>
      <c r="D646" s="3" t="s">
        <v>31</v>
      </c>
      <c r="E646" s="3" t="s">
        <v>49</v>
      </c>
      <c r="F646" s="3" t="s">
        <v>16</v>
      </c>
      <c r="G646" s="3">
        <v>1549.0</v>
      </c>
      <c r="H646" s="3" t="s">
        <v>34</v>
      </c>
      <c r="I646" s="3" t="s">
        <v>568</v>
      </c>
      <c r="J646" s="3" t="s">
        <v>36</v>
      </c>
      <c r="K646" s="5" t="s">
        <v>24</v>
      </c>
      <c r="L646" s="3">
        <v>2.0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 t="s">
        <v>900</v>
      </c>
      <c r="B647" s="4">
        <v>45744.0</v>
      </c>
      <c r="C647" s="3" t="s">
        <v>21</v>
      </c>
      <c r="D647" s="3" t="s">
        <v>14</v>
      </c>
      <c r="E647" s="3" t="s">
        <v>22</v>
      </c>
      <c r="F647" s="3" t="s">
        <v>16</v>
      </c>
      <c r="G647" s="3">
        <v>2538.0</v>
      </c>
      <c r="H647" s="3"/>
      <c r="I647" s="3" t="s">
        <v>152</v>
      </c>
      <c r="J647" s="3" t="s">
        <v>36</v>
      </c>
      <c r="K647" s="5" t="s">
        <v>24</v>
      </c>
      <c r="L647" s="3">
        <v>5.0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 t="s">
        <v>901</v>
      </c>
      <c r="B648" s="4">
        <v>45667.0</v>
      </c>
      <c r="C648" s="6" t="s">
        <v>21</v>
      </c>
      <c r="D648" s="3" t="s">
        <v>14</v>
      </c>
      <c r="E648" s="3" t="s">
        <v>15</v>
      </c>
      <c r="F648" s="3" t="s">
        <v>16</v>
      </c>
      <c r="G648" s="3">
        <v>2687.0</v>
      </c>
      <c r="H648" s="3"/>
      <c r="I648" s="3" t="s">
        <v>162</v>
      </c>
      <c r="J648" s="3" t="s">
        <v>29</v>
      </c>
      <c r="K648" s="5" t="s">
        <v>24</v>
      </c>
      <c r="L648" s="3">
        <v>2.0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 t="s">
        <v>902</v>
      </c>
      <c r="B649" s="4">
        <v>45914.0</v>
      </c>
      <c r="C649" s="3" t="s">
        <v>13</v>
      </c>
      <c r="D649" s="3" t="s">
        <v>38</v>
      </c>
      <c r="E649" s="3" t="s">
        <v>43</v>
      </c>
      <c r="F649" s="3" t="s">
        <v>16</v>
      </c>
      <c r="G649" s="3">
        <v>517.0</v>
      </c>
      <c r="H649" s="3" t="s">
        <v>40</v>
      </c>
      <c r="I649" s="3" t="s">
        <v>903</v>
      </c>
      <c r="J649" s="3" t="s">
        <v>29</v>
      </c>
      <c r="K649" s="5" t="s">
        <v>113</v>
      </c>
      <c r="L649" s="3">
        <v>1.0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 t="s">
        <v>904</v>
      </c>
      <c r="B650" s="4">
        <v>45733.0</v>
      </c>
      <c r="C650" s="3" t="s">
        <v>55</v>
      </c>
      <c r="D650" s="3" t="s">
        <v>59</v>
      </c>
      <c r="E650" s="3" t="s">
        <v>99</v>
      </c>
      <c r="F650" s="3" t="s">
        <v>33</v>
      </c>
      <c r="G650" s="3">
        <v>378.0</v>
      </c>
      <c r="H650" s="3"/>
      <c r="I650" s="3" t="s">
        <v>217</v>
      </c>
      <c r="J650" s="3" t="s">
        <v>29</v>
      </c>
      <c r="K650" s="5" t="s">
        <v>24</v>
      </c>
      <c r="L650" s="3">
        <v>4.0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 t="s">
        <v>905</v>
      </c>
      <c r="B651" s="4">
        <v>45812.0</v>
      </c>
      <c r="C651" s="3" t="s">
        <v>13</v>
      </c>
      <c r="D651" s="3" t="s">
        <v>26</v>
      </c>
      <c r="E651" s="3" t="s">
        <v>111</v>
      </c>
      <c r="F651" s="3" t="s">
        <v>16</v>
      </c>
      <c r="G651" s="3">
        <v>2285.0</v>
      </c>
      <c r="H651" s="3"/>
      <c r="I651" s="3" t="s">
        <v>678</v>
      </c>
      <c r="J651" s="3" t="s">
        <v>29</v>
      </c>
      <c r="K651" s="5" t="s">
        <v>24</v>
      </c>
      <c r="L651" s="3">
        <v>2.0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 t="s">
        <v>906</v>
      </c>
      <c r="B652" s="4">
        <v>45785.0</v>
      </c>
      <c r="C652" s="3" t="s">
        <v>55</v>
      </c>
      <c r="D652" s="3" t="s">
        <v>26</v>
      </c>
      <c r="E652" s="3" t="s">
        <v>68</v>
      </c>
      <c r="F652" s="3" t="s">
        <v>16</v>
      </c>
      <c r="G652" s="3">
        <v>1313.0</v>
      </c>
      <c r="H652" s="3"/>
      <c r="I652" s="3" t="s">
        <v>170</v>
      </c>
      <c r="J652" s="3" t="s">
        <v>36</v>
      </c>
      <c r="K652" s="5" t="s">
        <v>24</v>
      </c>
      <c r="L652" s="3">
        <v>4.0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 t="s">
        <v>907</v>
      </c>
      <c r="B653" s="4">
        <v>45766.0</v>
      </c>
      <c r="C653" s="3" t="s">
        <v>13</v>
      </c>
      <c r="D653" s="3" t="s">
        <v>14</v>
      </c>
      <c r="E653" s="3" t="s">
        <v>15</v>
      </c>
      <c r="F653" s="3" t="s">
        <v>16</v>
      </c>
      <c r="G653" s="3">
        <v>3102.0</v>
      </c>
      <c r="H653" s="3"/>
      <c r="I653" s="3" t="s">
        <v>206</v>
      </c>
      <c r="J653" s="3" t="s">
        <v>36</v>
      </c>
      <c r="K653" s="5" t="s">
        <v>24</v>
      </c>
      <c r="L653" s="3">
        <v>2.0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 t="s">
        <v>908</v>
      </c>
      <c r="B654" s="4">
        <v>45993.0</v>
      </c>
      <c r="C654" s="3" t="s">
        <v>13</v>
      </c>
      <c r="D654" s="3" t="s">
        <v>26</v>
      </c>
      <c r="E654" s="3" t="s">
        <v>212</v>
      </c>
      <c r="F654" s="3" t="s">
        <v>16</v>
      </c>
      <c r="G654" s="3">
        <v>1885.0</v>
      </c>
      <c r="H654" s="3"/>
      <c r="I654" s="3" t="s">
        <v>23</v>
      </c>
      <c r="J654" s="3" t="s">
        <v>29</v>
      </c>
      <c r="K654" s="5" t="s">
        <v>113</v>
      </c>
      <c r="L654" s="3">
        <v>2.0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 t="s">
        <v>909</v>
      </c>
      <c r="B655" s="4">
        <v>45684.0</v>
      </c>
      <c r="C655" s="3" t="s">
        <v>21</v>
      </c>
      <c r="D655" s="3" t="s">
        <v>31</v>
      </c>
      <c r="E655" s="3" t="s">
        <v>49</v>
      </c>
      <c r="F655" s="3" t="s">
        <v>33</v>
      </c>
      <c r="G655" s="3">
        <v>659.0</v>
      </c>
      <c r="H655" s="3" t="s">
        <v>40</v>
      </c>
      <c r="I655" s="3" t="s">
        <v>41</v>
      </c>
      <c r="J655" s="3" t="s">
        <v>36</v>
      </c>
      <c r="K655" s="5" t="s">
        <v>24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 t="s">
        <v>910</v>
      </c>
      <c r="B656" s="4">
        <v>45958.0</v>
      </c>
      <c r="C656" s="6" t="s">
        <v>21</v>
      </c>
      <c r="D656" s="3" t="s">
        <v>26</v>
      </c>
      <c r="E656" s="3" t="s">
        <v>111</v>
      </c>
      <c r="F656" s="3" t="s">
        <v>16</v>
      </c>
      <c r="G656" s="3">
        <v>1284.0</v>
      </c>
      <c r="H656" s="3"/>
      <c r="I656" s="3" t="s">
        <v>454</v>
      </c>
      <c r="J656" s="3" t="s">
        <v>18</v>
      </c>
      <c r="K656" s="5" t="s">
        <v>24</v>
      </c>
      <c r="L656" s="3">
        <v>3.0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 t="s">
        <v>911</v>
      </c>
      <c r="B657" s="4">
        <v>45766.0</v>
      </c>
      <c r="C657" s="3" t="s">
        <v>21</v>
      </c>
      <c r="D657" s="3" t="s">
        <v>26</v>
      </c>
      <c r="E657" s="3" t="s">
        <v>212</v>
      </c>
      <c r="F657" s="3" t="s">
        <v>33</v>
      </c>
      <c r="G657" s="3">
        <v>1146.0</v>
      </c>
      <c r="H657" s="3"/>
      <c r="I657" s="3" t="s">
        <v>436</v>
      </c>
      <c r="J657" s="3" t="s">
        <v>18</v>
      </c>
      <c r="K657" s="5" t="s">
        <v>24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 t="s">
        <v>912</v>
      </c>
      <c r="B658" s="4">
        <v>45794.0</v>
      </c>
      <c r="C658" s="3" t="s">
        <v>21</v>
      </c>
      <c r="D658" s="3" t="s">
        <v>31</v>
      </c>
      <c r="E658" s="3" t="s">
        <v>258</v>
      </c>
      <c r="F658" s="3" t="s">
        <v>33</v>
      </c>
      <c r="G658" s="3">
        <v>2061.0</v>
      </c>
      <c r="H658" s="3" t="s">
        <v>40</v>
      </c>
      <c r="I658" s="3" t="s">
        <v>759</v>
      </c>
      <c r="J658" s="3" t="s">
        <v>18</v>
      </c>
      <c r="K658" s="5" t="s">
        <v>24</v>
      </c>
      <c r="L658" s="3">
        <v>5.0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 t="s">
        <v>913</v>
      </c>
      <c r="B659" s="4">
        <v>45907.0</v>
      </c>
      <c r="C659" s="3" t="s">
        <v>55</v>
      </c>
      <c r="D659" s="3" t="s">
        <v>31</v>
      </c>
      <c r="E659" s="3" t="s">
        <v>49</v>
      </c>
      <c r="F659" s="3" t="s">
        <v>16</v>
      </c>
      <c r="G659" s="3">
        <v>1054.0</v>
      </c>
      <c r="H659" s="3" t="s">
        <v>40</v>
      </c>
      <c r="I659" s="3" t="s">
        <v>259</v>
      </c>
      <c r="J659" s="3" t="s">
        <v>18</v>
      </c>
      <c r="K659" s="5" t="s">
        <v>19</v>
      </c>
      <c r="L659" s="3">
        <v>3.0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 t="s">
        <v>914</v>
      </c>
      <c r="B660" s="4">
        <v>45855.0</v>
      </c>
      <c r="C660" s="6" t="s">
        <v>21</v>
      </c>
      <c r="D660" s="3" t="s">
        <v>59</v>
      </c>
      <c r="E660" s="3" t="s">
        <v>60</v>
      </c>
      <c r="F660" s="3" t="s">
        <v>33</v>
      </c>
      <c r="G660" s="3">
        <v>3354.0</v>
      </c>
      <c r="H660" s="3"/>
      <c r="I660" s="3" t="s">
        <v>336</v>
      </c>
      <c r="J660" s="3" t="s">
        <v>29</v>
      </c>
      <c r="K660" s="5" t="s">
        <v>24</v>
      </c>
      <c r="L660" s="3">
        <v>2.0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 t="s">
        <v>915</v>
      </c>
      <c r="B661" s="4">
        <v>45813.0</v>
      </c>
      <c r="C661" s="3" t="s">
        <v>13</v>
      </c>
      <c r="D661" s="3" t="s">
        <v>38</v>
      </c>
      <c r="E661" s="3" t="s">
        <v>108</v>
      </c>
      <c r="F661" s="3" t="s">
        <v>16</v>
      </c>
      <c r="G661" s="3">
        <v>2780.0</v>
      </c>
      <c r="H661" s="3" t="s">
        <v>106</v>
      </c>
      <c r="I661" s="3" t="s">
        <v>57</v>
      </c>
      <c r="J661" s="3" t="s">
        <v>29</v>
      </c>
      <c r="K661" s="5" t="s">
        <v>24</v>
      </c>
      <c r="L661" s="3">
        <v>2.0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 t="s">
        <v>916</v>
      </c>
      <c r="B662" s="4">
        <v>45921.0</v>
      </c>
      <c r="C662" s="6" t="s">
        <v>21</v>
      </c>
      <c r="D662" s="3" t="s">
        <v>31</v>
      </c>
      <c r="E662" s="3" t="s">
        <v>117</v>
      </c>
      <c r="F662" s="3" t="s">
        <v>33</v>
      </c>
      <c r="G662" s="3">
        <v>849.0</v>
      </c>
      <c r="H662" s="3" t="s">
        <v>106</v>
      </c>
      <c r="I662" s="3" t="s">
        <v>261</v>
      </c>
      <c r="J662" s="3" t="s">
        <v>29</v>
      </c>
      <c r="K662" s="5" t="s">
        <v>24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 t="s">
        <v>917</v>
      </c>
      <c r="B663" s="4">
        <v>45985.0</v>
      </c>
      <c r="C663" s="6" t="s">
        <v>21</v>
      </c>
      <c r="D663" s="6" t="s">
        <v>51</v>
      </c>
      <c r="E663" s="3" t="s">
        <v>79</v>
      </c>
      <c r="F663" s="3" t="s">
        <v>33</v>
      </c>
      <c r="G663" s="3">
        <v>2240.0</v>
      </c>
      <c r="H663" s="3"/>
      <c r="I663" s="3" t="s">
        <v>61</v>
      </c>
      <c r="J663" s="3" t="s">
        <v>18</v>
      </c>
      <c r="K663" s="5" t="s">
        <v>24</v>
      </c>
      <c r="L663" s="3">
        <v>1.0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 t="s">
        <v>918</v>
      </c>
      <c r="B664" s="4">
        <v>45866.0</v>
      </c>
      <c r="C664" s="6" t="s">
        <v>21</v>
      </c>
      <c r="D664" s="3" t="s">
        <v>59</v>
      </c>
      <c r="E664" s="3" t="s">
        <v>88</v>
      </c>
      <c r="F664" s="3" t="s">
        <v>33</v>
      </c>
      <c r="G664" s="3">
        <v>1211.0</v>
      </c>
      <c r="H664" s="3"/>
      <c r="I664" s="3" t="s">
        <v>172</v>
      </c>
      <c r="J664" s="3" t="s">
        <v>29</v>
      </c>
      <c r="K664" s="5" t="s">
        <v>113</v>
      </c>
      <c r="L664" s="3">
        <v>2.0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 t="s">
        <v>919</v>
      </c>
      <c r="B665" s="4">
        <v>45786.0</v>
      </c>
      <c r="C665" s="6" t="s">
        <v>21</v>
      </c>
      <c r="D665" s="3" t="s">
        <v>38</v>
      </c>
      <c r="E665" s="3" t="s">
        <v>108</v>
      </c>
      <c r="F665" s="3" t="s">
        <v>33</v>
      </c>
      <c r="G665" s="3">
        <v>3117.0</v>
      </c>
      <c r="H665" s="3" t="s">
        <v>40</v>
      </c>
      <c r="I665" s="3" t="s">
        <v>186</v>
      </c>
      <c r="J665" s="3" t="s">
        <v>36</v>
      </c>
      <c r="K665" s="5" t="s">
        <v>19</v>
      </c>
      <c r="L665" s="3">
        <v>4.0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 t="s">
        <v>920</v>
      </c>
      <c r="B666" s="4">
        <v>45668.0</v>
      </c>
      <c r="C666" s="3" t="s">
        <v>13</v>
      </c>
      <c r="D666" s="3" t="s">
        <v>59</v>
      </c>
      <c r="E666" s="3" t="s">
        <v>88</v>
      </c>
      <c r="F666" s="3" t="s">
        <v>33</v>
      </c>
      <c r="G666" s="3">
        <v>1914.0</v>
      </c>
      <c r="H666" s="3"/>
      <c r="I666" s="3" t="s">
        <v>204</v>
      </c>
      <c r="J666" s="3" t="s">
        <v>29</v>
      </c>
      <c r="K666" s="5" t="s">
        <v>24</v>
      </c>
      <c r="L666" s="3">
        <v>5.0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 t="s">
        <v>921</v>
      </c>
      <c r="B667" s="4">
        <v>45702.0</v>
      </c>
      <c r="C667" s="3" t="s">
        <v>55</v>
      </c>
      <c r="D667" s="3" t="s">
        <v>26</v>
      </c>
      <c r="E667" s="3" t="s">
        <v>111</v>
      </c>
      <c r="F667" s="3" t="s">
        <v>16</v>
      </c>
      <c r="G667" s="3">
        <v>2149.0</v>
      </c>
      <c r="H667" s="3"/>
      <c r="I667" s="3" t="s">
        <v>109</v>
      </c>
      <c r="J667" s="3" t="s">
        <v>18</v>
      </c>
      <c r="K667" s="5" t="s">
        <v>19</v>
      </c>
      <c r="L667" s="3">
        <v>2.0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 t="s">
        <v>922</v>
      </c>
      <c r="B668" s="4">
        <v>45998.0</v>
      </c>
      <c r="C668" s="3" t="s">
        <v>55</v>
      </c>
      <c r="D668" s="3" t="s">
        <v>26</v>
      </c>
      <c r="E668" s="3" t="s">
        <v>96</v>
      </c>
      <c r="F668" s="3" t="s">
        <v>33</v>
      </c>
      <c r="G668" s="3">
        <v>2584.0</v>
      </c>
      <c r="H668" s="3"/>
      <c r="I668" s="3" t="s">
        <v>548</v>
      </c>
      <c r="J668" s="3" t="s">
        <v>29</v>
      </c>
      <c r="K668" s="5" t="s">
        <v>19</v>
      </c>
      <c r="L668" s="3">
        <v>1.0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 t="s">
        <v>923</v>
      </c>
      <c r="B669" s="4">
        <v>45759.0</v>
      </c>
      <c r="C669" s="3" t="s">
        <v>13</v>
      </c>
      <c r="D669" s="3" t="s">
        <v>31</v>
      </c>
      <c r="E669" s="3" t="s">
        <v>49</v>
      </c>
      <c r="F669" s="3" t="s">
        <v>33</v>
      </c>
      <c r="G669" s="3">
        <v>3468.0</v>
      </c>
      <c r="H669" s="3" t="s">
        <v>34</v>
      </c>
      <c r="I669" s="3" t="s">
        <v>553</v>
      </c>
      <c r="J669" s="3" t="s">
        <v>36</v>
      </c>
      <c r="K669" s="5" t="s">
        <v>24</v>
      </c>
      <c r="L669" s="3">
        <v>3.0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 t="s">
        <v>924</v>
      </c>
      <c r="B670" s="4">
        <v>45727.0</v>
      </c>
      <c r="C670" s="6" t="s">
        <v>21</v>
      </c>
      <c r="D670" s="3" t="s">
        <v>26</v>
      </c>
      <c r="E670" s="3" t="s">
        <v>27</v>
      </c>
      <c r="F670" s="3" t="s">
        <v>16</v>
      </c>
      <c r="G670" s="3">
        <v>2946.0</v>
      </c>
      <c r="H670" s="3"/>
      <c r="I670" s="3" t="s">
        <v>568</v>
      </c>
      <c r="J670" s="3" t="s">
        <v>18</v>
      </c>
      <c r="K670" s="5" t="s">
        <v>19</v>
      </c>
      <c r="L670" s="3">
        <v>1.0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 t="s">
        <v>925</v>
      </c>
      <c r="B671" s="4">
        <v>45883.0</v>
      </c>
      <c r="C671" s="6" t="s">
        <v>21</v>
      </c>
      <c r="D671" s="3" t="s">
        <v>31</v>
      </c>
      <c r="E671" s="3" t="s">
        <v>278</v>
      </c>
      <c r="F671" s="3" t="s">
        <v>16</v>
      </c>
      <c r="G671" s="3">
        <v>1624.0</v>
      </c>
      <c r="H671" s="3" t="s">
        <v>34</v>
      </c>
      <c r="I671" s="3" t="s">
        <v>568</v>
      </c>
      <c r="J671" s="3" t="s">
        <v>18</v>
      </c>
      <c r="K671" s="5" t="s">
        <v>24</v>
      </c>
      <c r="L671" s="3">
        <v>5.0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 t="s">
        <v>926</v>
      </c>
      <c r="B672" s="4">
        <v>45761.0</v>
      </c>
      <c r="C672" s="3" t="s">
        <v>55</v>
      </c>
      <c r="D672" s="3" t="s">
        <v>14</v>
      </c>
      <c r="E672" s="3" t="s">
        <v>15</v>
      </c>
      <c r="F672" s="3" t="s">
        <v>33</v>
      </c>
      <c r="G672" s="3">
        <v>1324.0</v>
      </c>
      <c r="H672" s="3"/>
      <c r="I672" s="3" t="s">
        <v>77</v>
      </c>
      <c r="J672" s="3" t="s">
        <v>29</v>
      </c>
      <c r="K672" s="5" t="s">
        <v>24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 t="s">
        <v>927</v>
      </c>
      <c r="B673" s="4">
        <v>45672.0</v>
      </c>
      <c r="C673" s="6" t="s">
        <v>21</v>
      </c>
      <c r="D673" s="3" t="s">
        <v>31</v>
      </c>
      <c r="E673" s="3" t="s">
        <v>117</v>
      </c>
      <c r="F673" s="3" t="s">
        <v>16</v>
      </c>
      <c r="G673" s="3">
        <v>2897.0</v>
      </c>
      <c r="H673" s="3" t="s">
        <v>106</v>
      </c>
      <c r="I673" s="3" t="s">
        <v>338</v>
      </c>
      <c r="J673" s="3" t="s">
        <v>18</v>
      </c>
      <c r="K673" s="5" t="s">
        <v>24</v>
      </c>
      <c r="L673" s="3">
        <v>4.0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 t="s">
        <v>928</v>
      </c>
      <c r="B674" s="4">
        <v>45700.0</v>
      </c>
      <c r="C674" s="6" t="s">
        <v>21</v>
      </c>
      <c r="D674" s="3" t="s">
        <v>14</v>
      </c>
      <c r="E674" s="3" t="s">
        <v>22</v>
      </c>
      <c r="F674" s="3" t="s">
        <v>16</v>
      </c>
      <c r="G674" s="3">
        <v>2554.0</v>
      </c>
      <c r="H674" s="3"/>
      <c r="I674" s="3" t="s">
        <v>156</v>
      </c>
      <c r="J674" s="3" t="s">
        <v>18</v>
      </c>
      <c r="K674" s="5" t="s">
        <v>19</v>
      </c>
      <c r="L674" s="3">
        <v>3.0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 t="s">
        <v>929</v>
      </c>
      <c r="B675" s="4">
        <v>45889.0</v>
      </c>
      <c r="C675" s="3" t="s">
        <v>21</v>
      </c>
      <c r="D675" s="3" t="s">
        <v>26</v>
      </c>
      <c r="E675" s="3" t="s">
        <v>111</v>
      </c>
      <c r="F675" s="3" t="s">
        <v>16</v>
      </c>
      <c r="G675" s="3">
        <v>892.0</v>
      </c>
      <c r="H675" s="3"/>
      <c r="I675" s="3" t="s">
        <v>140</v>
      </c>
      <c r="J675" s="3" t="s">
        <v>29</v>
      </c>
      <c r="K675" s="5" t="s">
        <v>24</v>
      </c>
      <c r="L675" s="3">
        <v>3.0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 t="s">
        <v>930</v>
      </c>
      <c r="B676" s="4">
        <v>45826.0</v>
      </c>
      <c r="C676" s="3" t="s">
        <v>21</v>
      </c>
      <c r="D676" s="6" t="s">
        <v>51</v>
      </c>
      <c r="E676" s="3" t="s">
        <v>56</v>
      </c>
      <c r="F676" s="3" t="s">
        <v>33</v>
      </c>
      <c r="G676" s="3">
        <v>781.0</v>
      </c>
      <c r="H676" s="3"/>
      <c r="I676" s="3" t="s">
        <v>719</v>
      </c>
      <c r="J676" s="3" t="s">
        <v>18</v>
      </c>
      <c r="K676" s="5" t="s">
        <v>24</v>
      </c>
      <c r="L676" s="3">
        <v>3.0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 t="s">
        <v>931</v>
      </c>
      <c r="B677" s="4">
        <v>45792.0</v>
      </c>
      <c r="C677" s="3" t="s">
        <v>55</v>
      </c>
      <c r="D677" s="3" t="s">
        <v>38</v>
      </c>
      <c r="E677" s="3" t="s">
        <v>166</v>
      </c>
      <c r="F677" s="3" t="s">
        <v>33</v>
      </c>
      <c r="G677" s="3">
        <v>2790.0</v>
      </c>
      <c r="H677" s="3" t="s">
        <v>34</v>
      </c>
      <c r="I677" s="3" t="s">
        <v>456</v>
      </c>
      <c r="J677" s="3" t="s">
        <v>18</v>
      </c>
      <c r="K677" s="5" t="s">
        <v>24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 t="s">
        <v>932</v>
      </c>
      <c r="B678" s="4">
        <v>45940.0</v>
      </c>
      <c r="C678" s="6" t="s">
        <v>21</v>
      </c>
      <c r="D678" s="3" t="s">
        <v>59</v>
      </c>
      <c r="E678" s="3" t="s">
        <v>60</v>
      </c>
      <c r="F678" s="3" t="s">
        <v>33</v>
      </c>
      <c r="G678" s="3">
        <v>625.0</v>
      </c>
      <c r="H678" s="3"/>
      <c r="I678" s="3" t="s">
        <v>234</v>
      </c>
      <c r="J678" s="3" t="s">
        <v>29</v>
      </c>
      <c r="K678" s="5" t="s">
        <v>24</v>
      </c>
      <c r="L678" s="3">
        <v>5.0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 t="s">
        <v>933</v>
      </c>
      <c r="B679" s="4">
        <v>45963.0</v>
      </c>
      <c r="C679" s="3" t="s">
        <v>55</v>
      </c>
      <c r="D679" s="6" t="s">
        <v>51</v>
      </c>
      <c r="E679" s="3" t="s">
        <v>52</v>
      </c>
      <c r="F679" s="3" t="s">
        <v>16</v>
      </c>
      <c r="G679" s="3">
        <v>1057.0</v>
      </c>
      <c r="H679" s="3"/>
      <c r="I679" s="3" t="s">
        <v>302</v>
      </c>
      <c r="J679" s="3" t="s">
        <v>18</v>
      </c>
      <c r="K679" s="5" t="s">
        <v>24</v>
      </c>
      <c r="L679" s="3">
        <v>1.0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 t="s">
        <v>934</v>
      </c>
      <c r="B680" s="4">
        <v>45779.0</v>
      </c>
      <c r="C680" s="3" t="s">
        <v>55</v>
      </c>
      <c r="D680" s="3" t="s">
        <v>31</v>
      </c>
      <c r="E680" s="3" t="s">
        <v>117</v>
      </c>
      <c r="F680" s="3" t="s">
        <v>33</v>
      </c>
      <c r="G680" s="3">
        <v>500.0</v>
      </c>
      <c r="H680" s="3" t="s">
        <v>34</v>
      </c>
      <c r="I680" s="3" t="s">
        <v>194</v>
      </c>
      <c r="J680" s="3" t="s">
        <v>36</v>
      </c>
      <c r="K680" s="5" t="s">
        <v>113</v>
      </c>
      <c r="L680" s="3">
        <v>2.0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 t="s">
        <v>935</v>
      </c>
      <c r="B681" s="4">
        <v>45827.0</v>
      </c>
      <c r="C681" s="6" t="s">
        <v>21</v>
      </c>
      <c r="D681" s="3" t="s">
        <v>14</v>
      </c>
      <c r="E681" s="3" t="s">
        <v>74</v>
      </c>
      <c r="F681" s="3" t="s">
        <v>16</v>
      </c>
      <c r="G681" s="3">
        <v>3369.0</v>
      </c>
      <c r="H681" s="3"/>
      <c r="I681" s="3" t="s">
        <v>255</v>
      </c>
      <c r="J681" s="3" t="s">
        <v>36</v>
      </c>
      <c r="K681" s="5" t="s">
        <v>113</v>
      </c>
      <c r="L681" s="3">
        <v>1.0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 t="s">
        <v>936</v>
      </c>
      <c r="B682" s="4">
        <v>45893.0</v>
      </c>
      <c r="C682" s="6" t="s">
        <v>21</v>
      </c>
      <c r="D682" s="6" t="s">
        <v>51</v>
      </c>
      <c r="E682" s="3" t="s">
        <v>71</v>
      </c>
      <c r="F682" s="3" t="s">
        <v>33</v>
      </c>
      <c r="G682" s="3">
        <v>577.0</v>
      </c>
      <c r="H682" s="3"/>
      <c r="I682" s="3" t="s">
        <v>566</v>
      </c>
      <c r="J682" s="3" t="s">
        <v>36</v>
      </c>
      <c r="K682" s="5" t="s">
        <v>19</v>
      </c>
      <c r="L682" s="3">
        <v>1.0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 t="s">
        <v>937</v>
      </c>
      <c r="B683" s="4">
        <v>45856.0</v>
      </c>
      <c r="C683" s="3" t="s">
        <v>55</v>
      </c>
      <c r="D683" s="6" t="s">
        <v>51</v>
      </c>
      <c r="E683" s="3" t="s">
        <v>56</v>
      </c>
      <c r="F683" s="3" t="s">
        <v>16</v>
      </c>
      <c r="G683" s="3">
        <v>3145.0</v>
      </c>
      <c r="H683" s="3"/>
      <c r="I683" s="3" t="s">
        <v>253</v>
      </c>
      <c r="J683" s="3" t="s">
        <v>36</v>
      </c>
      <c r="K683" s="5" t="s">
        <v>24</v>
      </c>
      <c r="L683" s="3">
        <v>5.0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 t="s">
        <v>938</v>
      </c>
      <c r="B684" s="4">
        <v>45702.0</v>
      </c>
      <c r="C684" s="3" t="s">
        <v>55</v>
      </c>
      <c r="D684" s="3" t="s">
        <v>31</v>
      </c>
      <c r="E684" s="3" t="s">
        <v>258</v>
      </c>
      <c r="F684" s="3" t="s">
        <v>16</v>
      </c>
      <c r="G684" s="3">
        <v>2281.0</v>
      </c>
      <c r="H684" s="3" t="s">
        <v>106</v>
      </c>
      <c r="I684" s="3" t="s">
        <v>285</v>
      </c>
      <c r="J684" s="3" t="s">
        <v>29</v>
      </c>
      <c r="K684" s="5" t="s">
        <v>24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 t="s">
        <v>939</v>
      </c>
      <c r="B685" s="4">
        <v>45807.0</v>
      </c>
      <c r="C685" s="3" t="s">
        <v>13</v>
      </c>
      <c r="D685" s="6" t="s">
        <v>51</v>
      </c>
      <c r="E685" s="3" t="s">
        <v>56</v>
      </c>
      <c r="F685" s="3" t="s">
        <v>33</v>
      </c>
      <c r="G685" s="3">
        <v>2452.0</v>
      </c>
      <c r="H685" s="3"/>
      <c r="I685" s="3" t="s">
        <v>179</v>
      </c>
      <c r="J685" s="3" t="s">
        <v>29</v>
      </c>
      <c r="K685" s="5" t="s">
        <v>24</v>
      </c>
      <c r="L685" s="3">
        <v>2.0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 t="s">
        <v>940</v>
      </c>
      <c r="B686" s="4">
        <v>46007.0</v>
      </c>
      <c r="C686" s="6" t="s">
        <v>21</v>
      </c>
      <c r="D686" s="3" t="s">
        <v>26</v>
      </c>
      <c r="E686" s="3" t="s">
        <v>96</v>
      </c>
      <c r="F686" s="3" t="s">
        <v>33</v>
      </c>
      <c r="G686" s="3">
        <v>2317.0</v>
      </c>
      <c r="H686" s="3"/>
      <c r="I686" s="3" t="s">
        <v>322</v>
      </c>
      <c r="J686" s="3" t="s">
        <v>29</v>
      </c>
      <c r="K686" s="5" t="s">
        <v>24</v>
      </c>
      <c r="L686" s="3">
        <v>3.0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 t="s">
        <v>941</v>
      </c>
      <c r="B687" s="4">
        <v>45881.0</v>
      </c>
      <c r="C687" s="6" t="s">
        <v>21</v>
      </c>
      <c r="D687" s="3" t="s">
        <v>31</v>
      </c>
      <c r="E687" s="3" t="s">
        <v>117</v>
      </c>
      <c r="F687" s="3" t="s">
        <v>16</v>
      </c>
      <c r="G687" s="3">
        <v>2861.0</v>
      </c>
      <c r="H687" s="3" t="s">
        <v>106</v>
      </c>
      <c r="I687" s="3" t="s">
        <v>561</v>
      </c>
      <c r="J687" s="3" t="s">
        <v>29</v>
      </c>
      <c r="K687" s="5" t="s">
        <v>19</v>
      </c>
      <c r="L687" s="3">
        <v>5.0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 t="s">
        <v>942</v>
      </c>
      <c r="B688" s="4">
        <v>45731.0</v>
      </c>
      <c r="C688" s="3" t="s">
        <v>13</v>
      </c>
      <c r="D688" s="3" t="s">
        <v>59</v>
      </c>
      <c r="E688" s="3" t="s">
        <v>60</v>
      </c>
      <c r="F688" s="3" t="s">
        <v>16</v>
      </c>
      <c r="G688" s="3">
        <v>1732.0</v>
      </c>
      <c r="H688" s="3"/>
      <c r="I688" s="3" t="s">
        <v>358</v>
      </c>
      <c r="J688" s="3" t="s">
        <v>29</v>
      </c>
      <c r="K688" s="5" t="s">
        <v>24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 t="s">
        <v>943</v>
      </c>
      <c r="B689" s="4">
        <v>45756.0</v>
      </c>
      <c r="C689" s="3" t="s">
        <v>13</v>
      </c>
      <c r="D689" s="3" t="s">
        <v>31</v>
      </c>
      <c r="E689" s="3" t="s">
        <v>49</v>
      </c>
      <c r="F689" s="3" t="s">
        <v>33</v>
      </c>
      <c r="G689" s="3">
        <v>1529.0</v>
      </c>
      <c r="H689" s="3" t="s">
        <v>106</v>
      </c>
      <c r="I689" s="3" t="s">
        <v>312</v>
      </c>
      <c r="J689" s="3" t="s">
        <v>29</v>
      </c>
      <c r="K689" s="5" t="s">
        <v>24</v>
      </c>
      <c r="L689" s="3">
        <v>1.0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 t="s">
        <v>944</v>
      </c>
      <c r="B690" s="4">
        <v>45675.0</v>
      </c>
      <c r="C690" s="3" t="s">
        <v>55</v>
      </c>
      <c r="D690" s="3" t="s">
        <v>38</v>
      </c>
      <c r="E690" s="3" t="s">
        <v>39</v>
      </c>
      <c r="F690" s="3" t="s">
        <v>33</v>
      </c>
      <c r="G690" s="3">
        <v>1019.0</v>
      </c>
      <c r="H690" s="3" t="s">
        <v>34</v>
      </c>
      <c r="I690" s="3" t="s">
        <v>459</v>
      </c>
      <c r="J690" s="3" t="s">
        <v>36</v>
      </c>
      <c r="K690" s="5" t="s">
        <v>19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 t="s">
        <v>945</v>
      </c>
      <c r="B691" s="4">
        <v>45933.0</v>
      </c>
      <c r="C691" s="3" t="s">
        <v>21</v>
      </c>
      <c r="D691" s="3" t="s">
        <v>59</v>
      </c>
      <c r="E691" s="3" t="s">
        <v>60</v>
      </c>
      <c r="F691" s="3" t="s">
        <v>16</v>
      </c>
      <c r="G691" s="3">
        <v>2272.0</v>
      </c>
      <c r="H691" s="3"/>
      <c r="I691" s="3" t="s">
        <v>315</v>
      </c>
      <c r="J691" s="3" t="s">
        <v>29</v>
      </c>
      <c r="K691" s="5" t="s">
        <v>24</v>
      </c>
      <c r="L691" s="3">
        <v>5.0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 t="s">
        <v>946</v>
      </c>
      <c r="B692" s="4">
        <v>45827.0</v>
      </c>
      <c r="C692" s="3" t="s">
        <v>55</v>
      </c>
      <c r="D692" s="6" t="s">
        <v>51</v>
      </c>
      <c r="E692" s="3" t="s">
        <v>56</v>
      </c>
      <c r="F692" s="3" t="s">
        <v>33</v>
      </c>
      <c r="G692" s="3">
        <v>2434.0</v>
      </c>
      <c r="H692" s="3"/>
      <c r="I692" s="3" t="s">
        <v>75</v>
      </c>
      <c r="J692" s="3" t="s">
        <v>29</v>
      </c>
      <c r="K692" s="5" t="s">
        <v>19</v>
      </c>
      <c r="L692" s="3">
        <v>3.0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 t="s">
        <v>947</v>
      </c>
      <c r="B693" s="4">
        <v>45658.0</v>
      </c>
      <c r="C693" s="3" t="s">
        <v>21</v>
      </c>
      <c r="D693" s="3" t="s">
        <v>26</v>
      </c>
      <c r="E693" s="3" t="s">
        <v>96</v>
      </c>
      <c r="F693" s="3" t="s">
        <v>16</v>
      </c>
      <c r="G693" s="3">
        <v>2665.0</v>
      </c>
      <c r="H693" s="3"/>
      <c r="I693" s="3" t="s">
        <v>510</v>
      </c>
      <c r="J693" s="3" t="s">
        <v>36</v>
      </c>
      <c r="K693" s="5" t="s">
        <v>19</v>
      </c>
      <c r="L693" s="3">
        <v>3.0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 t="s">
        <v>948</v>
      </c>
      <c r="B694" s="4">
        <v>45859.0</v>
      </c>
      <c r="C694" s="3" t="s">
        <v>13</v>
      </c>
      <c r="D694" s="3" t="s">
        <v>38</v>
      </c>
      <c r="E694" s="3" t="s">
        <v>108</v>
      </c>
      <c r="F694" s="3" t="s">
        <v>33</v>
      </c>
      <c r="G694" s="3">
        <v>1836.0</v>
      </c>
      <c r="H694" s="3" t="s">
        <v>106</v>
      </c>
      <c r="I694" s="3" t="s">
        <v>415</v>
      </c>
      <c r="J694" s="3" t="s">
        <v>29</v>
      </c>
      <c r="K694" s="5" t="s">
        <v>19</v>
      </c>
      <c r="L694" s="3">
        <v>5.0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 t="s">
        <v>949</v>
      </c>
      <c r="B695" s="4">
        <v>46017.0</v>
      </c>
      <c r="C695" s="3" t="s">
        <v>55</v>
      </c>
      <c r="D695" s="3" t="s">
        <v>26</v>
      </c>
      <c r="E695" s="3" t="s">
        <v>68</v>
      </c>
      <c r="F695" s="3" t="s">
        <v>16</v>
      </c>
      <c r="G695" s="3">
        <v>3378.0</v>
      </c>
      <c r="H695" s="3"/>
      <c r="I695" s="3" t="s">
        <v>144</v>
      </c>
      <c r="J695" s="3" t="s">
        <v>29</v>
      </c>
      <c r="K695" s="5" t="s">
        <v>19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 t="s">
        <v>950</v>
      </c>
      <c r="B696" s="4">
        <v>45971.0</v>
      </c>
      <c r="C696" s="6" t="s">
        <v>21</v>
      </c>
      <c r="D696" s="3" t="s">
        <v>38</v>
      </c>
      <c r="E696" s="3" t="s">
        <v>43</v>
      </c>
      <c r="F696" s="3" t="s">
        <v>33</v>
      </c>
      <c r="G696" s="3">
        <v>1273.0</v>
      </c>
      <c r="H696" s="3" t="s">
        <v>106</v>
      </c>
      <c r="I696" s="3" t="s">
        <v>289</v>
      </c>
      <c r="J696" s="3" t="s">
        <v>36</v>
      </c>
      <c r="K696" s="5" t="s">
        <v>19</v>
      </c>
      <c r="L696" s="3">
        <v>3.0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 t="s">
        <v>951</v>
      </c>
      <c r="B697" s="4">
        <v>45867.0</v>
      </c>
      <c r="C697" s="3" t="s">
        <v>55</v>
      </c>
      <c r="D697" s="3" t="s">
        <v>31</v>
      </c>
      <c r="E697" s="3" t="s">
        <v>278</v>
      </c>
      <c r="F697" s="3" t="s">
        <v>33</v>
      </c>
      <c r="G697" s="3">
        <v>1832.0</v>
      </c>
      <c r="H697" s="3" t="s">
        <v>106</v>
      </c>
      <c r="I697" s="3" t="s">
        <v>371</v>
      </c>
      <c r="J697" s="3" t="s">
        <v>18</v>
      </c>
      <c r="K697" s="5" t="s">
        <v>113</v>
      </c>
      <c r="L697" s="3">
        <v>4.0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 t="s">
        <v>952</v>
      </c>
      <c r="B698" s="4">
        <v>45924.0</v>
      </c>
      <c r="C698" s="3" t="s">
        <v>21</v>
      </c>
      <c r="D698" s="3" t="s">
        <v>26</v>
      </c>
      <c r="E698" s="3" t="s">
        <v>27</v>
      </c>
      <c r="F698" s="3" t="s">
        <v>33</v>
      </c>
      <c r="G698" s="3">
        <v>1079.0</v>
      </c>
      <c r="H698" s="3"/>
      <c r="I698" s="3" t="s">
        <v>953</v>
      </c>
      <c r="J698" s="3" t="s">
        <v>36</v>
      </c>
      <c r="K698" s="5" t="s">
        <v>19</v>
      </c>
      <c r="L698" s="3">
        <v>5.0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 t="s">
        <v>954</v>
      </c>
      <c r="B699" s="4">
        <v>45937.0</v>
      </c>
      <c r="C699" s="3" t="s">
        <v>55</v>
      </c>
      <c r="D699" s="6" t="s">
        <v>51</v>
      </c>
      <c r="E699" s="3" t="s">
        <v>71</v>
      </c>
      <c r="F699" s="3" t="s">
        <v>16</v>
      </c>
      <c r="G699" s="3">
        <v>2414.0</v>
      </c>
      <c r="H699" s="3"/>
      <c r="I699" s="3" t="s">
        <v>724</v>
      </c>
      <c r="J699" s="3" t="s">
        <v>18</v>
      </c>
      <c r="K699" s="5" t="s">
        <v>24</v>
      </c>
      <c r="L699" s="3">
        <v>1.0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 t="s">
        <v>955</v>
      </c>
      <c r="B700" s="4">
        <v>45946.0</v>
      </c>
      <c r="C700" s="3" t="s">
        <v>55</v>
      </c>
      <c r="D700" s="3" t="s">
        <v>59</v>
      </c>
      <c r="E700" s="3" t="s">
        <v>60</v>
      </c>
      <c r="F700" s="3" t="s">
        <v>16</v>
      </c>
      <c r="G700" s="3">
        <v>1573.0</v>
      </c>
      <c r="H700" s="3"/>
      <c r="I700" s="3" t="s">
        <v>164</v>
      </c>
      <c r="J700" s="3" t="s">
        <v>29</v>
      </c>
      <c r="K700" s="5" t="s">
        <v>19</v>
      </c>
      <c r="L700" s="3">
        <v>1.0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 t="s">
        <v>956</v>
      </c>
      <c r="B701" s="4">
        <v>45944.0</v>
      </c>
      <c r="C701" s="3" t="s">
        <v>55</v>
      </c>
      <c r="D701" s="6" t="s">
        <v>51</v>
      </c>
      <c r="E701" s="3" t="s">
        <v>56</v>
      </c>
      <c r="F701" s="3" t="s">
        <v>16</v>
      </c>
      <c r="G701" s="3">
        <v>2432.0</v>
      </c>
      <c r="H701" s="3"/>
      <c r="I701" s="3" t="s">
        <v>474</v>
      </c>
      <c r="J701" s="3" t="s">
        <v>29</v>
      </c>
      <c r="K701" s="5" t="s">
        <v>19</v>
      </c>
      <c r="L701" s="3">
        <v>1.0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 t="s">
        <v>957</v>
      </c>
      <c r="B702" s="4">
        <v>45918.0</v>
      </c>
      <c r="C702" s="3" t="s">
        <v>13</v>
      </c>
      <c r="D702" s="3" t="s">
        <v>26</v>
      </c>
      <c r="E702" s="3" t="s">
        <v>212</v>
      </c>
      <c r="F702" s="3" t="s">
        <v>16</v>
      </c>
      <c r="G702" s="3">
        <v>1121.0</v>
      </c>
      <c r="H702" s="3"/>
      <c r="I702" s="3" t="s">
        <v>459</v>
      </c>
      <c r="J702" s="3" t="s">
        <v>36</v>
      </c>
      <c r="K702" s="5" t="s">
        <v>24</v>
      </c>
      <c r="L702" s="3">
        <v>3.0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 t="s">
        <v>958</v>
      </c>
      <c r="B703" s="4">
        <v>45734.0</v>
      </c>
      <c r="C703" s="3" t="s">
        <v>21</v>
      </c>
      <c r="D703" s="3" t="s">
        <v>59</v>
      </c>
      <c r="E703" s="3" t="s">
        <v>88</v>
      </c>
      <c r="F703" s="3" t="s">
        <v>33</v>
      </c>
      <c r="G703" s="3">
        <v>945.0</v>
      </c>
      <c r="H703" s="3"/>
      <c r="I703" s="3" t="s">
        <v>253</v>
      </c>
      <c r="J703" s="3" t="s">
        <v>18</v>
      </c>
      <c r="K703" s="5" t="s">
        <v>24</v>
      </c>
      <c r="L703" s="3">
        <v>5.0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 t="s">
        <v>959</v>
      </c>
      <c r="B704" s="4">
        <v>45799.0</v>
      </c>
      <c r="C704" s="3" t="s">
        <v>21</v>
      </c>
      <c r="D704" s="3" t="s">
        <v>26</v>
      </c>
      <c r="E704" s="3" t="s">
        <v>96</v>
      </c>
      <c r="F704" s="3" t="s">
        <v>16</v>
      </c>
      <c r="G704" s="3">
        <v>2522.0</v>
      </c>
      <c r="H704" s="3"/>
      <c r="I704" s="3" t="s">
        <v>342</v>
      </c>
      <c r="J704" s="3" t="s">
        <v>29</v>
      </c>
      <c r="K704" s="5" t="s">
        <v>24</v>
      </c>
      <c r="L704" s="3">
        <v>2.0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 t="s">
        <v>960</v>
      </c>
      <c r="B705" s="4">
        <v>45825.0</v>
      </c>
      <c r="C705" s="3" t="s">
        <v>21</v>
      </c>
      <c r="D705" s="3" t="s">
        <v>14</v>
      </c>
      <c r="E705" s="3" t="s">
        <v>74</v>
      </c>
      <c r="F705" s="3" t="s">
        <v>16</v>
      </c>
      <c r="G705" s="3">
        <v>591.0</v>
      </c>
      <c r="H705" s="3"/>
      <c r="I705" s="3" t="s">
        <v>340</v>
      </c>
      <c r="J705" s="3" t="s">
        <v>29</v>
      </c>
      <c r="K705" s="5" t="s">
        <v>19</v>
      </c>
      <c r="L705" s="3">
        <v>5.0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 t="s">
        <v>961</v>
      </c>
      <c r="B706" s="4">
        <v>45685.0</v>
      </c>
      <c r="C706" s="3" t="s">
        <v>55</v>
      </c>
      <c r="D706" s="3" t="s">
        <v>59</v>
      </c>
      <c r="E706" s="3" t="s">
        <v>88</v>
      </c>
      <c r="F706" s="3" t="s">
        <v>16</v>
      </c>
      <c r="G706" s="3">
        <v>2228.0</v>
      </c>
      <c r="H706" s="3"/>
      <c r="I706" s="3" t="s">
        <v>597</v>
      </c>
      <c r="J706" s="3" t="s">
        <v>18</v>
      </c>
      <c r="K706" s="5" t="s">
        <v>24</v>
      </c>
      <c r="L706" s="3">
        <v>1.0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 t="s">
        <v>962</v>
      </c>
      <c r="B707" s="4">
        <v>45915.0</v>
      </c>
      <c r="C707" s="6" t="s">
        <v>21</v>
      </c>
      <c r="D707" s="3" t="s">
        <v>38</v>
      </c>
      <c r="E707" s="3" t="s">
        <v>396</v>
      </c>
      <c r="F707" s="3" t="s">
        <v>33</v>
      </c>
      <c r="G707" s="3">
        <v>2824.0</v>
      </c>
      <c r="H707" s="3" t="s">
        <v>106</v>
      </c>
      <c r="I707" s="3" t="s">
        <v>386</v>
      </c>
      <c r="J707" s="3" t="s">
        <v>36</v>
      </c>
      <c r="K707" s="5" t="s">
        <v>24</v>
      </c>
      <c r="L707" s="3">
        <v>2.0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 t="s">
        <v>963</v>
      </c>
      <c r="B708" s="4">
        <v>46015.0</v>
      </c>
      <c r="C708" s="6" t="s">
        <v>21</v>
      </c>
      <c r="D708" s="3" t="s">
        <v>14</v>
      </c>
      <c r="E708" s="3" t="s">
        <v>22</v>
      </c>
      <c r="F708" s="3" t="s">
        <v>16</v>
      </c>
      <c r="G708" s="3">
        <v>2625.0</v>
      </c>
      <c r="H708" s="3"/>
      <c r="I708" s="3" t="s">
        <v>719</v>
      </c>
      <c r="J708" s="3" t="s">
        <v>18</v>
      </c>
      <c r="K708" s="5" t="s">
        <v>19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 t="s">
        <v>964</v>
      </c>
      <c r="B709" s="4">
        <v>45786.0</v>
      </c>
      <c r="C709" s="3" t="s">
        <v>13</v>
      </c>
      <c r="D709" s="3" t="s">
        <v>59</v>
      </c>
      <c r="E709" s="3" t="s">
        <v>88</v>
      </c>
      <c r="F709" s="3" t="s">
        <v>33</v>
      </c>
      <c r="G709" s="3">
        <v>3103.0</v>
      </c>
      <c r="H709" s="3"/>
      <c r="I709" s="3" t="s">
        <v>497</v>
      </c>
      <c r="J709" s="3" t="s">
        <v>29</v>
      </c>
      <c r="K709" s="5" t="s">
        <v>19</v>
      </c>
      <c r="L709" s="3">
        <v>4.0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 t="s">
        <v>965</v>
      </c>
      <c r="B710" s="4">
        <v>45900.0</v>
      </c>
      <c r="C710" s="3" t="s">
        <v>13</v>
      </c>
      <c r="D710" s="3" t="s">
        <v>31</v>
      </c>
      <c r="E710" s="3" t="s">
        <v>258</v>
      </c>
      <c r="F710" s="3" t="s">
        <v>16</v>
      </c>
      <c r="G710" s="3">
        <v>1788.0</v>
      </c>
      <c r="H710" s="3" t="s">
        <v>40</v>
      </c>
      <c r="I710" s="3" t="s">
        <v>429</v>
      </c>
      <c r="J710" s="3" t="s">
        <v>18</v>
      </c>
      <c r="K710" s="5" t="s">
        <v>24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 t="s">
        <v>966</v>
      </c>
      <c r="B711" s="4">
        <v>45779.0</v>
      </c>
      <c r="C711" s="6" t="s">
        <v>21</v>
      </c>
      <c r="D711" s="6" t="s">
        <v>51</v>
      </c>
      <c r="E711" s="3" t="s">
        <v>71</v>
      </c>
      <c r="F711" s="3" t="s">
        <v>33</v>
      </c>
      <c r="G711" s="3">
        <v>423.0</v>
      </c>
      <c r="H711" s="3"/>
      <c r="I711" s="3" t="s">
        <v>383</v>
      </c>
      <c r="J711" s="3" t="s">
        <v>36</v>
      </c>
      <c r="K711" s="5" t="s">
        <v>24</v>
      </c>
      <c r="L711" s="3">
        <v>4.0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 t="s">
        <v>967</v>
      </c>
      <c r="B712" s="4">
        <v>45915.0</v>
      </c>
      <c r="C712" s="3" t="s">
        <v>13</v>
      </c>
      <c r="D712" s="3" t="s">
        <v>59</v>
      </c>
      <c r="E712" s="3" t="s">
        <v>85</v>
      </c>
      <c r="F712" s="3" t="s">
        <v>33</v>
      </c>
      <c r="G712" s="3">
        <v>2775.0</v>
      </c>
      <c r="H712" s="3"/>
      <c r="I712" s="3" t="s">
        <v>179</v>
      </c>
      <c r="J712" s="3" t="s">
        <v>18</v>
      </c>
      <c r="K712" s="5" t="s">
        <v>24</v>
      </c>
      <c r="L712" s="3">
        <v>4.0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 t="s">
        <v>968</v>
      </c>
      <c r="B713" s="4">
        <v>45987.0</v>
      </c>
      <c r="C713" s="3" t="s">
        <v>55</v>
      </c>
      <c r="D713" s="3" t="s">
        <v>14</v>
      </c>
      <c r="E713" s="3" t="s">
        <v>15</v>
      </c>
      <c r="F713" s="3" t="s">
        <v>33</v>
      </c>
      <c r="G713" s="3">
        <v>1537.0</v>
      </c>
      <c r="H713" s="3"/>
      <c r="I713" s="3" t="s">
        <v>333</v>
      </c>
      <c r="J713" s="3" t="s">
        <v>36</v>
      </c>
      <c r="K713" s="5" t="s">
        <v>24</v>
      </c>
      <c r="L713" s="3">
        <v>4.0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 t="s">
        <v>969</v>
      </c>
      <c r="B714" s="4">
        <v>45706.0</v>
      </c>
      <c r="C714" s="3" t="s">
        <v>21</v>
      </c>
      <c r="D714" s="3" t="s">
        <v>31</v>
      </c>
      <c r="E714" s="3" t="s">
        <v>278</v>
      </c>
      <c r="F714" s="3" t="s">
        <v>16</v>
      </c>
      <c r="G714" s="3">
        <v>2275.0</v>
      </c>
      <c r="H714" s="3" t="s">
        <v>40</v>
      </c>
      <c r="I714" s="3" t="s">
        <v>398</v>
      </c>
      <c r="J714" s="3" t="s">
        <v>18</v>
      </c>
      <c r="K714" s="5" t="s">
        <v>24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 t="s">
        <v>970</v>
      </c>
      <c r="B715" s="4">
        <v>45937.0</v>
      </c>
      <c r="C715" s="3" t="s">
        <v>13</v>
      </c>
      <c r="D715" s="3" t="s">
        <v>26</v>
      </c>
      <c r="E715" s="3" t="s">
        <v>68</v>
      </c>
      <c r="F715" s="3" t="s">
        <v>33</v>
      </c>
      <c r="G715" s="3">
        <v>2530.0</v>
      </c>
      <c r="H715" s="3"/>
      <c r="I715" s="3" t="s">
        <v>530</v>
      </c>
      <c r="J715" s="3" t="s">
        <v>18</v>
      </c>
      <c r="K715" s="5" t="s">
        <v>24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 t="s">
        <v>971</v>
      </c>
      <c r="B716" s="4">
        <v>46007.0</v>
      </c>
      <c r="C716" s="6" t="s">
        <v>21</v>
      </c>
      <c r="D716" s="3" t="s">
        <v>38</v>
      </c>
      <c r="E716" s="3" t="s">
        <v>166</v>
      </c>
      <c r="F716" s="3" t="s">
        <v>16</v>
      </c>
      <c r="G716" s="3">
        <v>1632.0</v>
      </c>
      <c r="H716" s="3" t="s">
        <v>40</v>
      </c>
      <c r="I716" s="3" t="s">
        <v>521</v>
      </c>
      <c r="J716" s="3" t="s">
        <v>18</v>
      </c>
      <c r="K716" s="5" t="s">
        <v>19</v>
      </c>
      <c r="L716" s="3">
        <v>2.0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 t="s">
        <v>972</v>
      </c>
      <c r="B717" s="4">
        <v>45774.0</v>
      </c>
      <c r="C717" s="3" t="s">
        <v>55</v>
      </c>
      <c r="D717" s="6" t="s">
        <v>51</v>
      </c>
      <c r="E717" s="3" t="s">
        <v>56</v>
      </c>
      <c r="F717" s="3" t="s">
        <v>16</v>
      </c>
      <c r="G717" s="3">
        <v>3107.0</v>
      </c>
      <c r="H717" s="3"/>
      <c r="I717" s="3" t="s">
        <v>678</v>
      </c>
      <c r="J717" s="3" t="s">
        <v>36</v>
      </c>
      <c r="K717" s="5" t="s">
        <v>24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 t="s">
        <v>973</v>
      </c>
      <c r="B718" s="4">
        <v>45854.0</v>
      </c>
      <c r="C718" s="3" t="s">
        <v>21</v>
      </c>
      <c r="D718" s="3" t="s">
        <v>14</v>
      </c>
      <c r="E718" s="3" t="s">
        <v>15</v>
      </c>
      <c r="F718" s="3" t="s">
        <v>16</v>
      </c>
      <c r="G718" s="3">
        <v>869.0</v>
      </c>
      <c r="H718" s="3"/>
      <c r="I718" s="3" t="s">
        <v>255</v>
      </c>
      <c r="J718" s="3" t="s">
        <v>29</v>
      </c>
      <c r="K718" s="5" t="s">
        <v>19</v>
      </c>
      <c r="L718" s="3">
        <v>2.0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 t="s">
        <v>974</v>
      </c>
      <c r="B719" s="4">
        <v>45778.0</v>
      </c>
      <c r="C719" s="3" t="s">
        <v>13</v>
      </c>
      <c r="D719" s="3" t="s">
        <v>14</v>
      </c>
      <c r="E719" s="3" t="s">
        <v>15</v>
      </c>
      <c r="F719" s="3" t="s">
        <v>33</v>
      </c>
      <c r="G719" s="3">
        <v>1897.0</v>
      </c>
      <c r="H719" s="3"/>
      <c r="I719" s="3" t="s">
        <v>449</v>
      </c>
      <c r="J719" s="3" t="s">
        <v>29</v>
      </c>
      <c r="K719" s="5" t="s">
        <v>24</v>
      </c>
      <c r="L719" s="3">
        <v>2.0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 t="s">
        <v>975</v>
      </c>
      <c r="B720" s="4">
        <v>45916.0</v>
      </c>
      <c r="C720" s="3" t="s">
        <v>13</v>
      </c>
      <c r="D720" s="3" t="s">
        <v>14</v>
      </c>
      <c r="E720" s="3" t="s">
        <v>74</v>
      </c>
      <c r="F720" s="3" t="s">
        <v>33</v>
      </c>
      <c r="G720" s="3">
        <v>2080.0</v>
      </c>
      <c r="H720" s="3"/>
      <c r="I720" s="3" t="s">
        <v>392</v>
      </c>
      <c r="J720" s="3" t="s">
        <v>36</v>
      </c>
      <c r="K720" s="5" t="s">
        <v>113</v>
      </c>
      <c r="L720" s="3">
        <v>5.0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 t="s">
        <v>976</v>
      </c>
      <c r="B721" s="4">
        <v>45816.0</v>
      </c>
      <c r="C721" s="3" t="s">
        <v>55</v>
      </c>
      <c r="D721" s="3" t="s">
        <v>38</v>
      </c>
      <c r="E721" s="3" t="s">
        <v>396</v>
      </c>
      <c r="F721" s="3" t="s">
        <v>16</v>
      </c>
      <c r="G721" s="3">
        <v>1812.0</v>
      </c>
      <c r="H721" s="3" t="s">
        <v>34</v>
      </c>
      <c r="I721" s="3" t="s">
        <v>247</v>
      </c>
      <c r="J721" s="3" t="s">
        <v>18</v>
      </c>
      <c r="K721" s="5" t="s">
        <v>24</v>
      </c>
      <c r="L721" s="3">
        <v>5.0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 t="s">
        <v>977</v>
      </c>
      <c r="B722" s="4">
        <v>45784.0</v>
      </c>
      <c r="C722" s="3" t="s">
        <v>55</v>
      </c>
      <c r="D722" s="6" t="s">
        <v>51</v>
      </c>
      <c r="E722" s="3" t="s">
        <v>93</v>
      </c>
      <c r="F722" s="3" t="s">
        <v>33</v>
      </c>
      <c r="G722" s="3">
        <v>1263.0</v>
      </c>
      <c r="H722" s="3"/>
      <c r="I722" s="3" t="s">
        <v>268</v>
      </c>
      <c r="J722" s="3" t="s">
        <v>29</v>
      </c>
      <c r="K722" s="5" t="s">
        <v>24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 t="s">
        <v>978</v>
      </c>
      <c r="B723" s="4">
        <v>45814.0</v>
      </c>
      <c r="C723" s="6" t="s">
        <v>21</v>
      </c>
      <c r="D723" s="6" t="s">
        <v>51</v>
      </c>
      <c r="E723" s="3" t="s">
        <v>56</v>
      </c>
      <c r="F723" s="3" t="s">
        <v>33</v>
      </c>
      <c r="G723" s="3">
        <v>2082.0</v>
      </c>
      <c r="H723" s="3"/>
      <c r="I723" s="3" t="s">
        <v>273</v>
      </c>
      <c r="J723" s="3" t="s">
        <v>18</v>
      </c>
      <c r="K723" s="5" t="s">
        <v>24</v>
      </c>
      <c r="L723" s="3">
        <v>4.0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 t="s">
        <v>979</v>
      </c>
      <c r="B724" s="4">
        <v>45928.0</v>
      </c>
      <c r="C724" s="6" t="s">
        <v>21</v>
      </c>
      <c r="D724" s="3" t="s">
        <v>31</v>
      </c>
      <c r="E724" s="3" t="s">
        <v>258</v>
      </c>
      <c r="F724" s="3" t="s">
        <v>33</v>
      </c>
      <c r="G724" s="3">
        <v>931.0</v>
      </c>
      <c r="H724" s="3" t="s">
        <v>34</v>
      </c>
      <c r="I724" s="3" t="s">
        <v>553</v>
      </c>
      <c r="J724" s="3" t="s">
        <v>29</v>
      </c>
      <c r="K724" s="5" t="s">
        <v>24</v>
      </c>
      <c r="L724" s="3">
        <v>1.0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 t="s">
        <v>980</v>
      </c>
      <c r="B725" s="4">
        <v>45772.0</v>
      </c>
      <c r="C725" s="6" t="s">
        <v>21</v>
      </c>
      <c r="D725" s="3" t="s">
        <v>38</v>
      </c>
      <c r="E725" s="3" t="s">
        <v>101</v>
      </c>
      <c r="F725" s="3" t="s">
        <v>16</v>
      </c>
      <c r="G725" s="3">
        <v>2994.0</v>
      </c>
      <c r="H725" s="3" t="s">
        <v>40</v>
      </c>
      <c r="I725" s="3" t="s">
        <v>394</v>
      </c>
      <c r="J725" s="3" t="s">
        <v>18</v>
      </c>
      <c r="K725" s="5" t="s">
        <v>24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 t="s">
        <v>981</v>
      </c>
      <c r="B726" s="4">
        <v>45873.0</v>
      </c>
      <c r="C726" s="3" t="s">
        <v>21</v>
      </c>
      <c r="D726" s="3" t="s">
        <v>59</v>
      </c>
      <c r="E726" s="3" t="s">
        <v>60</v>
      </c>
      <c r="F726" s="3" t="s">
        <v>33</v>
      </c>
      <c r="G726" s="3">
        <v>2161.0</v>
      </c>
      <c r="H726" s="3"/>
      <c r="I726" s="3" t="s">
        <v>431</v>
      </c>
      <c r="J726" s="3" t="s">
        <v>36</v>
      </c>
      <c r="K726" s="5" t="s">
        <v>24</v>
      </c>
      <c r="L726" s="3">
        <v>4.0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 t="s">
        <v>982</v>
      </c>
      <c r="B727" s="4">
        <v>45707.0</v>
      </c>
      <c r="C727" s="3" t="s">
        <v>21</v>
      </c>
      <c r="D727" s="3" t="s">
        <v>59</v>
      </c>
      <c r="E727" s="3" t="s">
        <v>99</v>
      </c>
      <c r="F727" s="3" t="s">
        <v>16</v>
      </c>
      <c r="G727" s="3">
        <v>2039.0</v>
      </c>
      <c r="H727" s="3"/>
      <c r="I727" s="3" t="s">
        <v>983</v>
      </c>
      <c r="J727" s="3" t="s">
        <v>18</v>
      </c>
      <c r="K727" s="5" t="s">
        <v>24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 t="s">
        <v>984</v>
      </c>
      <c r="B728" s="4">
        <v>45732.0</v>
      </c>
      <c r="C728" s="3" t="s">
        <v>13</v>
      </c>
      <c r="D728" s="3" t="s">
        <v>31</v>
      </c>
      <c r="E728" s="3" t="s">
        <v>278</v>
      </c>
      <c r="F728" s="3" t="s">
        <v>33</v>
      </c>
      <c r="G728" s="3">
        <v>437.0</v>
      </c>
      <c r="H728" s="3" t="s">
        <v>34</v>
      </c>
      <c r="I728" s="3" t="s">
        <v>371</v>
      </c>
      <c r="J728" s="3" t="s">
        <v>29</v>
      </c>
      <c r="K728" s="5" t="s">
        <v>24</v>
      </c>
      <c r="L728" s="3">
        <v>3.0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 t="s">
        <v>985</v>
      </c>
      <c r="B729" s="4">
        <v>45821.0</v>
      </c>
      <c r="C729" s="3" t="s">
        <v>13</v>
      </c>
      <c r="D729" s="3" t="s">
        <v>38</v>
      </c>
      <c r="E729" s="3" t="s">
        <v>166</v>
      </c>
      <c r="F729" s="3" t="s">
        <v>16</v>
      </c>
      <c r="G729" s="3">
        <v>2204.0</v>
      </c>
      <c r="H729" s="3" t="s">
        <v>106</v>
      </c>
      <c r="I729" s="3" t="s">
        <v>389</v>
      </c>
      <c r="J729" s="3" t="s">
        <v>18</v>
      </c>
      <c r="K729" s="5" t="s">
        <v>24</v>
      </c>
      <c r="L729" s="3">
        <v>5.0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 t="s">
        <v>986</v>
      </c>
      <c r="B730" s="4">
        <v>45916.0</v>
      </c>
      <c r="C730" s="3" t="s">
        <v>55</v>
      </c>
      <c r="D730" s="3" t="s">
        <v>38</v>
      </c>
      <c r="E730" s="3" t="s">
        <v>46</v>
      </c>
      <c r="F730" s="3" t="s">
        <v>33</v>
      </c>
      <c r="G730" s="3">
        <v>3101.0</v>
      </c>
      <c r="H730" s="3" t="s">
        <v>40</v>
      </c>
      <c r="I730" s="3" t="s">
        <v>47</v>
      </c>
      <c r="J730" s="3" t="s">
        <v>29</v>
      </c>
      <c r="K730" s="5" t="s">
        <v>19</v>
      </c>
      <c r="L730" s="3">
        <v>3.0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 t="s">
        <v>987</v>
      </c>
      <c r="B731" s="4">
        <v>45805.0</v>
      </c>
      <c r="C731" s="3" t="s">
        <v>55</v>
      </c>
      <c r="D731" s="3" t="s">
        <v>26</v>
      </c>
      <c r="E731" s="3" t="s">
        <v>27</v>
      </c>
      <c r="F731" s="3" t="s">
        <v>33</v>
      </c>
      <c r="G731" s="3">
        <v>2220.0</v>
      </c>
      <c r="H731" s="3"/>
      <c r="I731" s="3" t="s">
        <v>109</v>
      </c>
      <c r="J731" s="3" t="s">
        <v>29</v>
      </c>
      <c r="K731" s="5" t="s">
        <v>113</v>
      </c>
      <c r="L731" s="3">
        <v>5.0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 t="s">
        <v>988</v>
      </c>
      <c r="B732" s="4">
        <v>45921.0</v>
      </c>
      <c r="C732" s="3" t="s">
        <v>13</v>
      </c>
      <c r="D732" s="3" t="s">
        <v>14</v>
      </c>
      <c r="E732" s="3" t="s">
        <v>74</v>
      </c>
      <c r="F732" s="3" t="s">
        <v>33</v>
      </c>
      <c r="G732" s="3">
        <v>1506.0</v>
      </c>
      <c r="H732" s="3"/>
      <c r="I732" s="3" t="s">
        <v>217</v>
      </c>
      <c r="J732" s="3" t="s">
        <v>18</v>
      </c>
      <c r="K732" s="5" t="s">
        <v>24</v>
      </c>
      <c r="L732" s="3">
        <v>5.0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 t="s">
        <v>989</v>
      </c>
      <c r="B733" s="4">
        <v>45948.0</v>
      </c>
      <c r="C733" s="3" t="s">
        <v>55</v>
      </c>
      <c r="D733" s="3" t="s">
        <v>14</v>
      </c>
      <c r="E733" s="3" t="s">
        <v>74</v>
      </c>
      <c r="F733" s="3" t="s">
        <v>33</v>
      </c>
      <c r="G733" s="3">
        <v>2877.0</v>
      </c>
      <c r="H733" s="3"/>
      <c r="I733" s="3" t="s">
        <v>506</v>
      </c>
      <c r="J733" s="3" t="s">
        <v>29</v>
      </c>
      <c r="K733" s="5" t="s">
        <v>24</v>
      </c>
      <c r="L733" s="3">
        <v>1.0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 t="s">
        <v>990</v>
      </c>
      <c r="B734" s="4">
        <v>46008.0</v>
      </c>
      <c r="C734" s="3" t="s">
        <v>13</v>
      </c>
      <c r="D734" s="3" t="s">
        <v>14</v>
      </c>
      <c r="E734" s="3" t="s">
        <v>74</v>
      </c>
      <c r="F734" s="3" t="s">
        <v>16</v>
      </c>
      <c r="G734" s="3">
        <v>2285.0</v>
      </c>
      <c r="H734" s="3"/>
      <c r="I734" s="3" t="s">
        <v>893</v>
      </c>
      <c r="J734" s="3" t="s">
        <v>18</v>
      </c>
      <c r="K734" s="5" t="s">
        <v>24</v>
      </c>
      <c r="L734" s="3">
        <v>3.0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 t="s">
        <v>991</v>
      </c>
      <c r="B735" s="4">
        <v>45725.0</v>
      </c>
      <c r="C735" s="3" t="s">
        <v>13</v>
      </c>
      <c r="D735" s="6" t="s">
        <v>51</v>
      </c>
      <c r="E735" s="3" t="s">
        <v>79</v>
      </c>
      <c r="F735" s="3" t="s">
        <v>33</v>
      </c>
      <c r="G735" s="3">
        <v>1352.0</v>
      </c>
      <c r="H735" s="3"/>
      <c r="I735" s="3" t="s">
        <v>743</v>
      </c>
      <c r="J735" s="3" t="s">
        <v>29</v>
      </c>
      <c r="K735" s="5" t="s">
        <v>24</v>
      </c>
      <c r="L735" s="3">
        <v>2.0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 t="s">
        <v>992</v>
      </c>
      <c r="B736" s="4">
        <v>45897.0</v>
      </c>
      <c r="C736" s="6" t="s">
        <v>21</v>
      </c>
      <c r="D736" s="3" t="s">
        <v>26</v>
      </c>
      <c r="E736" s="3" t="s">
        <v>111</v>
      </c>
      <c r="F736" s="3" t="s">
        <v>16</v>
      </c>
      <c r="G736" s="3">
        <v>1814.0</v>
      </c>
      <c r="H736" s="3"/>
      <c r="I736" s="3" t="s">
        <v>344</v>
      </c>
      <c r="J736" s="3" t="s">
        <v>36</v>
      </c>
      <c r="K736" s="5" t="s">
        <v>19</v>
      </c>
      <c r="L736" s="3">
        <v>2.0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 t="s">
        <v>993</v>
      </c>
      <c r="B737" s="4">
        <v>45879.0</v>
      </c>
      <c r="C737" s="3" t="s">
        <v>13</v>
      </c>
      <c r="D737" s="3" t="s">
        <v>59</v>
      </c>
      <c r="E737" s="3" t="s">
        <v>85</v>
      </c>
      <c r="F737" s="3" t="s">
        <v>16</v>
      </c>
      <c r="G737" s="3">
        <v>645.0</v>
      </c>
      <c r="H737" s="3"/>
      <c r="I737" s="3" t="s">
        <v>302</v>
      </c>
      <c r="J737" s="3" t="s">
        <v>29</v>
      </c>
      <c r="K737" s="5" t="s">
        <v>113</v>
      </c>
      <c r="L737" s="3">
        <v>2.0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 t="s">
        <v>994</v>
      </c>
      <c r="B738" s="4">
        <v>45774.0</v>
      </c>
      <c r="C738" s="3" t="s">
        <v>21</v>
      </c>
      <c r="D738" s="3" t="s">
        <v>59</v>
      </c>
      <c r="E738" s="3" t="s">
        <v>60</v>
      </c>
      <c r="F738" s="3" t="s">
        <v>33</v>
      </c>
      <c r="G738" s="3">
        <v>3006.0</v>
      </c>
      <c r="H738" s="3"/>
      <c r="I738" s="3" t="s">
        <v>174</v>
      </c>
      <c r="J738" s="3" t="s">
        <v>29</v>
      </c>
      <c r="K738" s="5" t="s">
        <v>24</v>
      </c>
      <c r="L738" s="3">
        <v>2.0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 t="s">
        <v>995</v>
      </c>
      <c r="B739" s="4">
        <v>45815.0</v>
      </c>
      <c r="C739" s="3" t="s">
        <v>55</v>
      </c>
      <c r="D739" s="3" t="s">
        <v>26</v>
      </c>
      <c r="E739" s="3" t="s">
        <v>111</v>
      </c>
      <c r="F739" s="3" t="s">
        <v>33</v>
      </c>
      <c r="G739" s="3">
        <v>2930.0</v>
      </c>
      <c r="H739" s="3"/>
      <c r="I739" s="3" t="s">
        <v>647</v>
      </c>
      <c r="J739" s="3" t="s">
        <v>18</v>
      </c>
      <c r="K739" s="5" t="s">
        <v>24</v>
      </c>
      <c r="L739" s="3">
        <v>4.0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 t="s">
        <v>996</v>
      </c>
      <c r="B740" s="4">
        <v>45870.0</v>
      </c>
      <c r="C740" s="6" t="s">
        <v>21</v>
      </c>
      <c r="D740" s="3" t="s">
        <v>59</v>
      </c>
      <c r="E740" s="3" t="s">
        <v>60</v>
      </c>
      <c r="F740" s="3" t="s">
        <v>33</v>
      </c>
      <c r="G740" s="3">
        <v>3356.0</v>
      </c>
      <c r="H740" s="3"/>
      <c r="I740" s="3" t="s">
        <v>318</v>
      </c>
      <c r="J740" s="3" t="s">
        <v>29</v>
      </c>
      <c r="K740" s="5" t="s">
        <v>24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 t="s">
        <v>997</v>
      </c>
      <c r="B741" s="4">
        <v>45981.0</v>
      </c>
      <c r="C741" s="3" t="s">
        <v>13</v>
      </c>
      <c r="D741" s="3" t="s">
        <v>14</v>
      </c>
      <c r="E741" s="3" t="s">
        <v>74</v>
      </c>
      <c r="F741" s="3" t="s">
        <v>33</v>
      </c>
      <c r="G741" s="3">
        <v>894.0</v>
      </c>
      <c r="H741" s="3"/>
      <c r="I741" s="3" t="s">
        <v>170</v>
      </c>
      <c r="J741" s="3" t="s">
        <v>36</v>
      </c>
      <c r="K741" s="5" t="s">
        <v>24</v>
      </c>
      <c r="L741" s="3">
        <v>4.0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 t="s">
        <v>998</v>
      </c>
      <c r="B742" s="4">
        <v>45658.0</v>
      </c>
      <c r="C742" s="3" t="s">
        <v>55</v>
      </c>
      <c r="D742" s="3" t="s">
        <v>59</v>
      </c>
      <c r="E742" s="3" t="s">
        <v>99</v>
      </c>
      <c r="F742" s="3" t="s">
        <v>16</v>
      </c>
      <c r="G742" s="3">
        <v>2476.0</v>
      </c>
      <c r="H742" s="3"/>
      <c r="I742" s="3" t="s">
        <v>336</v>
      </c>
      <c r="J742" s="3" t="s">
        <v>36</v>
      </c>
      <c r="K742" s="5" t="s">
        <v>113</v>
      </c>
      <c r="L742" s="3">
        <v>4.0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 t="s">
        <v>999</v>
      </c>
      <c r="B743" s="4">
        <v>45776.0</v>
      </c>
      <c r="C743" s="3" t="s">
        <v>13</v>
      </c>
      <c r="D743" s="3" t="s">
        <v>26</v>
      </c>
      <c r="E743" s="3" t="s">
        <v>111</v>
      </c>
      <c r="F743" s="3" t="s">
        <v>33</v>
      </c>
      <c r="G743" s="3">
        <v>1407.0</v>
      </c>
      <c r="H743" s="3"/>
      <c r="I743" s="3" t="s">
        <v>489</v>
      </c>
      <c r="J743" s="3" t="s">
        <v>18</v>
      </c>
      <c r="K743" s="5" t="s">
        <v>24</v>
      </c>
      <c r="L743" s="3">
        <v>5.0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 t="s">
        <v>1000</v>
      </c>
      <c r="B744" s="4">
        <v>45769.0</v>
      </c>
      <c r="C744" s="3" t="s">
        <v>21</v>
      </c>
      <c r="D744" s="3" t="s">
        <v>59</v>
      </c>
      <c r="E744" s="3" t="s">
        <v>60</v>
      </c>
      <c r="F744" s="3" t="s">
        <v>16</v>
      </c>
      <c r="G744" s="3">
        <v>2429.0</v>
      </c>
      <c r="H744" s="3"/>
      <c r="I744" s="3" t="s">
        <v>89</v>
      </c>
      <c r="J744" s="3" t="s">
        <v>29</v>
      </c>
      <c r="K744" s="5" t="s">
        <v>24</v>
      </c>
      <c r="L744" s="3">
        <v>2.0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 t="s">
        <v>1001</v>
      </c>
      <c r="B745" s="4">
        <v>45739.0</v>
      </c>
      <c r="C745" s="3" t="s">
        <v>55</v>
      </c>
      <c r="D745" s="6" t="s">
        <v>51</v>
      </c>
      <c r="E745" s="3" t="s">
        <v>52</v>
      </c>
      <c r="F745" s="3" t="s">
        <v>16</v>
      </c>
      <c r="G745" s="3">
        <v>578.0</v>
      </c>
      <c r="H745" s="3"/>
      <c r="I745" s="3" t="s">
        <v>743</v>
      </c>
      <c r="J745" s="3" t="s">
        <v>36</v>
      </c>
      <c r="K745" s="5" t="s">
        <v>24</v>
      </c>
      <c r="L745" s="3">
        <v>1.0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 t="s">
        <v>1002</v>
      </c>
      <c r="B746" s="4">
        <v>45824.0</v>
      </c>
      <c r="C746" s="3" t="s">
        <v>21</v>
      </c>
      <c r="D746" s="3" t="s">
        <v>14</v>
      </c>
      <c r="E746" s="3" t="s">
        <v>74</v>
      </c>
      <c r="F746" s="3" t="s">
        <v>33</v>
      </c>
      <c r="G746" s="3">
        <v>3270.0</v>
      </c>
      <c r="H746" s="3"/>
      <c r="I746" s="3" t="s">
        <v>129</v>
      </c>
      <c r="J746" s="3" t="s">
        <v>36</v>
      </c>
      <c r="K746" s="5" t="s">
        <v>24</v>
      </c>
      <c r="L746" s="3">
        <v>1.0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 t="s">
        <v>1003</v>
      </c>
      <c r="B747" s="4">
        <v>45963.0</v>
      </c>
      <c r="C747" s="3" t="s">
        <v>21</v>
      </c>
      <c r="D747" s="3" t="s">
        <v>26</v>
      </c>
      <c r="E747" s="3" t="s">
        <v>27</v>
      </c>
      <c r="F747" s="3" t="s">
        <v>16</v>
      </c>
      <c r="G747" s="3">
        <v>2755.0</v>
      </c>
      <c r="H747" s="3"/>
      <c r="I747" s="3" t="s">
        <v>336</v>
      </c>
      <c r="J747" s="3" t="s">
        <v>18</v>
      </c>
      <c r="K747" s="5" t="s">
        <v>19</v>
      </c>
      <c r="L747" s="3">
        <v>1.0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 t="s">
        <v>1004</v>
      </c>
      <c r="B748" s="4">
        <v>45883.0</v>
      </c>
      <c r="C748" s="3" t="s">
        <v>21</v>
      </c>
      <c r="D748" s="3" t="s">
        <v>38</v>
      </c>
      <c r="E748" s="3" t="s">
        <v>108</v>
      </c>
      <c r="F748" s="3" t="s">
        <v>33</v>
      </c>
      <c r="G748" s="3">
        <v>754.0</v>
      </c>
      <c r="H748" s="3" t="s">
        <v>40</v>
      </c>
      <c r="I748" s="3" t="s">
        <v>167</v>
      </c>
      <c r="J748" s="3" t="s">
        <v>18</v>
      </c>
      <c r="K748" s="5" t="s">
        <v>24</v>
      </c>
      <c r="L748" s="3">
        <v>4.0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 t="s">
        <v>1005</v>
      </c>
      <c r="B749" s="4">
        <v>45893.0</v>
      </c>
      <c r="C749" s="3" t="s">
        <v>13</v>
      </c>
      <c r="D749" s="3" t="s">
        <v>14</v>
      </c>
      <c r="E749" s="3" t="s">
        <v>15</v>
      </c>
      <c r="F749" s="3" t="s">
        <v>33</v>
      </c>
      <c r="G749" s="3">
        <v>3451.0</v>
      </c>
      <c r="H749" s="3"/>
      <c r="I749" s="3" t="s">
        <v>184</v>
      </c>
      <c r="J749" s="3" t="s">
        <v>29</v>
      </c>
      <c r="K749" s="5" t="s">
        <v>113</v>
      </c>
      <c r="L749" s="3">
        <v>3.0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 t="s">
        <v>1006</v>
      </c>
      <c r="B750" s="4">
        <v>45912.0</v>
      </c>
      <c r="C750" s="3" t="s">
        <v>13</v>
      </c>
      <c r="D750" s="6" t="s">
        <v>51</v>
      </c>
      <c r="E750" s="3" t="s">
        <v>79</v>
      </c>
      <c r="F750" s="3" t="s">
        <v>16</v>
      </c>
      <c r="G750" s="3">
        <v>3483.0</v>
      </c>
      <c r="H750" s="3"/>
      <c r="I750" s="3" t="s">
        <v>638</v>
      </c>
      <c r="J750" s="3" t="s">
        <v>36</v>
      </c>
      <c r="K750" s="5" t="s">
        <v>24</v>
      </c>
      <c r="L750" s="3">
        <v>1.0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 t="s">
        <v>1007</v>
      </c>
      <c r="B751" s="4">
        <v>45783.0</v>
      </c>
      <c r="C751" s="6" t="s">
        <v>21</v>
      </c>
      <c r="D751" s="6" t="s">
        <v>51</v>
      </c>
      <c r="E751" s="3" t="s">
        <v>71</v>
      </c>
      <c r="F751" s="3" t="s">
        <v>16</v>
      </c>
      <c r="G751" s="3">
        <v>584.0</v>
      </c>
      <c r="H751" s="3"/>
      <c r="I751" s="3" t="s">
        <v>199</v>
      </c>
      <c r="J751" s="3" t="s">
        <v>18</v>
      </c>
      <c r="K751" s="5" t="s">
        <v>24</v>
      </c>
      <c r="L751" s="3">
        <v>2.0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 t="s">
        <v>1008</v>
      </c>
      <c r="B752" s="4">
        <v>45838.0</v>
      </c>
      <c r="C752" s="3" t="s">
        <v>21</v>
      </c>
      <c r="D752" s="3" t="s">
        <v>14</v>
      </c>
      <c r="E752" s="3" t="s">
        <v>74</v>
      </c>
      <c r="F752" s="3" t="s">
        <v>16</v>
      </c>
      <c r="G752" s="3">
        <v>2514.0</v>
      </c>
      <c r="H752" s="3"/>
      <c r="I752" s="3" t="s">
        <v>474</v>
      </c>
      <c r="J752" s="3" t="s">
        <v>36</v>
      </c>
      <c r="K752" s="5" t="s">
        <v>24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 t="s">
        <v>1009</v>
      </c>
      <c r="B753" s="4">
        <v>45829.0</v>
      </c>
      <c r="C753" s="3" t="s">
        <v>55</v>
      </c>
      <c r="D753" s="3" t="s">
        <v>38</v>
      </c>
      <c r="E753" s="3" t="s">
        <v>166</v>
      </c>
      <c r="F753" s="3" t="s">
        <v>33</v>
      </c>
      <c r="G753" s="3">
        <v>598.0</v>
      </c>
      <c r="H753" s="3" t="s">
        <v>106</v>
      </c>
      <c r="I753" s="3" t="s">
        <v>403</v>
      </c>
      <c r="J753" s="3" t="s">
        <v>29</v>
      </c>
      <c r="K753" s="5" t="s">
        <v>19</v>
      </c>
      <c r="L753" s="3">
        <v>4.0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 t="s">
        <v>1010</v>
      </c>
      <c r="B754" s="4">
        <v>45829.0</v>
      </c>
      <c r="C754" s="3" t="s">
        <v>55</v>
      </c>
      <c r="D754" s="3" t="s">
        <v>38</v>
      </c>
      <c r="E754" s="3" t="s">
        <v>166</v>
      </c>
      <c r="F754" s="3" t="s">
        <v>16</v>
      </c>
      <c r="G754" s="3">
        <v>454.0</v>
      </c>
      <c r="H754" s="3" t="s">
        <v>40</v>
      </c>
      <c r="I754" s="3" t="s">
        <v>1011</v>
      </c>
      <c r="J754" s="3" t="s">
        <v>36</v>
      </c>
      <c r="K754" s="5" t="s">
        <v>24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 t="s">
        <v>1012</v>
      </c>
      <c r="B755" s="4">
        <v>45920.0</v>
      </c>
      <c r="C755" s="6" t="s">
        <v>21</v>
      </c>
      <c r="D755" s="6" t="s">
        <v>51</v>
      </c>
      <c r="E755" s="3" t="s">
        <v>56</v>
      </c>
      <c r="F755" s="3" t="s">
        <v>16</v>
      </c>
      <c r="G755" s="3">
        <v>2258.0</v>
      </c>
      <c r="H755" s="3"/>
      <c r="I755" s="3" t="s">
        <v>394</v>
      </c>
      <c r="J755" s="3" t="s">
        <v>36</v>
      </c>
      <c r="K755" s="5" t="s">
        <v>19</v>
      </c>
      <c r="L755" s="3">
        <v>1.0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 t="s">
        <v>1013</v>
      </c>
      <c r="B756" s="4">
        <v>45740.0</v>
      </c>
      <c r="C756" s="6" t="s">
        <v>21</v>
      </c>
      <c r="D756" s="3" t="s">
        <v>26</v>
      </c>
      <c r="E756" s="3" t="s">
        <v>82</v>
      </c>
      <c r="F756" s="3" t="s">
        <v>16</v>
      </c>
      <c r="G756" s="3">
        <v>3123.0</v>
      </c>
      <c r="H756" s="3"/>
      <c r="I756" s="3" t="s">
        <v>138</v>
      </c>
      <c r="J756" s="3" t="s">
        <v>36</v>
      </c>
      <c r="K756" s="5" t="s">
        <v>24</v>
      </c>
      <c r="L756" s="3">
        <v>5.0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 t="s">
        <v>1014</v>
      </c>
      <c r="B757" s="4">
        <v>45856.0</v>
      </c>
      <c r="C757" s="6" t="s">
        <v>21</v>
      </c>
      <c r="D757" s="6" t="s">
        <v>51</v>
      </c>
      <c r="E757" s="3" t="s">
        <v>71</v>
      </c>
      <c r="F757" s="3" t="s">
        <v>33</v>
      </c>
      <c r="G757" s="3">
        <v>526.0</v>
      </c>
      <c r="H757" s="3"/>
      <c r="I757" s="3" t="s">
        <v>91</v>
      </c>
      <c r="J757" s="3" t="s">
        <v>29</v>
      </c>
      <c r="K757" s="5" t="s">
        <v>24</v>
      </c>
      <c r="L757" s="3">
        <v>5.0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 t="s">
        <v>1015</v>
      </c>
      <c r="B758" s="4">
        <v>45841.0</v>
      </c>
      <c r="C758" s="3" t="s">
        <v>13</v>
      </c>
      <c r="D758" s="6" t="s">
        <v>51</v>
      </c>
      <c r="E758" s="3" t="s">
        <v>93</v>
      </c>
      <c r="F758" s="3" t="s">
        <v>33</v>
      </c>
      <c r="G758" s="3">
        <v>2953.0</v>
      </c>
      <c r="H758" s="3"/>
      <c r="I758" s="3" t="s">
        <v>282</v>
      </c>
      <c r="J758" s="3" t="s">
        <v>18</v>
      </c>
      <c r="K758" s="5" t="s">
        <v>24</v>
      </c>
      <c r="L758" s="3">
        <v>4.0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 t="s">
        <v>1016</v>
      </c>
      <c r="B759" s="4">
        <v>45966.0</v>
      </c>
      <c r="C759" s="6" t="s">
        <v>21</v>
      </c>
      <c r="D759" s="3" t="s">
        <v>14</v>
      </c>
      <c r="E759" s="3" t="s">
        <v>15</v>
      </c>
      <c r="F759" s="3" t="s">
        <v>33</v>
      </c>
      <c r="G759" s="3">
        <v>737.0</v>
      </c>
      <c r="H759" s="3"/>
      <c r="I759" s="3" t="s">
        <v>91</v>
      </c>
      <c r="J759" s="3" t="s">
        <v>29</v>
      </c>
      <c r="K759" s="5" t="s">
        <v>24</v>
      </c>
      <c r="L759" s="3">
        <v>1.0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 t="s">
        <v>1017</v>
      </c>
      <c r="B760" s="4">
        <v>46007.0</v>
      </c>
      <c r="C760" s="3" t="s">
        <v>21</v>
      </c>
      <c r="D760" s="3" t="s">
        <v>14</v>
      </c>
      <c r="E760" s="3" t="s">
        <v>74</v>
      </c>
      <c r="F760" s="3" t="s">
        <v>16</v>
      </c>
      <c r="G760" s="3">
        <v>446.0</v>
      </c>
      <c r="H760" s="3"/>
      <c r="I760" s="3" t="s">
        <v>459</v>
      </c>
      <c r="J760" s="3" t="s">
        <v>18</v>
      </c>
      <c r="K760" s="5" t="s">
        <v>19</v>
      </c>
      <c r="L760" s="3">
        <v>5.0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 t="s">
        <v>1018</v>
      </c>
      <c r="B761" s="4">
        <v>45967.0</v>
      </c>
      <c r="C761" s="3" t="s">
        <v>13</v>
      </c>
      <c r="D761" s="3" t="s">
        <v>31</v>
      </c>
      <c r="E761" s="3" t="s">
        <v>32</v>
      </c>
      <c r="F761" s="3" t="s">
        <v>33</v>
      </c>
      <c r="G761" s="3">
        <v>2346.0</v>
      </c>
      <c r="H761" s="3" t="s">
        <v>106</v>
      </c>
      <c r="I761" s="3" t="s">
        <v>333</v>
      </c>
      <c r="J761" s="3" t="s">
        <v>36</v>
      </c>
      <c r="K761" s="5" t="s">
        <v>113</v>
      </c>
      <c r="L761" s="3">
        <v>1.0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 t="s">
        <v>1019</v>
      </c>
      <c r="B762" s="4">
        <v>45943.0</v>
      </c>
      <c r="C762" s="3" t="s">
        <v>55</v>
      </c>
      <c r="D762" s="3" t="s">
        <v>38</v>
      </c>
      <c r="E762" s="3" t="s">
        <v>39</v>
      </c>
      <c r="F762" s="3" t="s">
        <v>16</v>
      </c>
      <c r="G762" s="3">
        <v>1960.0</v>
      </c>
      <c r="H762" s="3" t="s">
        <v>34</v>
      </c>
      <c r="I762" s="3" t="s">
        <v>561</v>
      </c>
      <c r="J762" s="3" t="s">
        <v>18</v>
      </c>
      <c r="K762" s="5" t="s">
        <v>19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 t="s">
        <v>1020</v>
      </c>
      <c r="B763" s="4">
        <v>45723.0</v>
      </c>
      <c r="C763" s="3" t="s">
        <v>21</v>
      </c>
      <c r="D763" s="3" t="s">
        <v>26</v>
      </c>
      <c r="E763" s="3" t="s">
        <v>68</v>
      </c>
      <c r="F763" s="3" t="s">
        <v>16</v>
      </c>
      <c r="G763" s="3">
        <v>595.0</v>
      </c>
      <c r="H763" s="3"/>
      <c r="I763" s="3" t="s">
        <v>371</v>
      </c>
      <c r="J763" s="3" t="s">
        <v>29</v>
      </c>
      <c r="K763" s="5" t="s">
        <v>24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 t="s">
        <v>1021</v>
      </c>
      <c r="B764" s="4">
        <v>45913.0</v>
      </c>
      <c r="C764" s="3" t="s">
        <v>21</v>
      </c>
      <c r="D764" s="3" t="s">
        <v>38</v>
      </c>
      <c r="E764" s="3" t="s">
        <v>166</v>
      </c>
      <c r="F764" s="3" t="s">
        <v>16</v>
      </c>
      <c r="G764" s="3">
        <v>358.0</v>
      </c>
      <c r="H764" s="3" t="s">
        <v>106</v>
      </c>
      <c r="I764" s="3" t="s">
        <v>344</v>
      </c>
      <c r="J764" s="3" t="s">
        <v>29</v>
      </c>
      <c r="K764" s="5" t="s">
        <v>24</v>
      </c>
      <c r="L764" s="3">
        <v>3.0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 t="s">
        <v>1022</v>
      </c>
      <c r="B765" s="4">
        <v>45690.0</v>
      </c>
      <c r="C765" s="3" t="s">
        <v>55</v>
      </c>
      <c r="D765" s="3" t="s">
        <v>38</v>
      </c>
      <c r="E765" s="3" t="s">
        <v>166</v>
      </c>
      <c r="F765" s="3" t="s">
        <v>16</v>
      </c>
      <c r="G765" s="3">
        <v>735.0</v>
      </c>
      <c r="H765" s="3" t="s">
        <v>40</v>
      </c>
      <c r="I765" s="3" t="s">
        <v>229</v>
      </c>
      <c r="J765" s="3" t="s">
        <v>36</v>
      </c>
      <c r="K765" s="5" t="s">
        <v>24</v>
      </c>
      <c r="L765" s="3">
        <v>5.0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 t="s">
        <v>1023</v>
      </c>
      <c r="B766" s="4">
        <v>45768.0</v>
      </c>
      <c r="C766" s="3" t="s">
        <v>13</v>
      </c>
      <c r="D766" s="3" t="s">
        <v>31</v>
      </c>
      <c r="E766" s="3" t="s">
        <v>117</v>
      </c>
      <c r="F766" s="3" t="s">
        <v>16</v>
      </c>
      <c r="G766" s="3">
        <v>3322.0</v>
      </c>
      <c r="H766" s="3" t="s">
        <v>34</v>
      </c>
      <c r="I766" s="3" t="s">
        <v>724</v>
      </c>
      <c r="J766" s="3" t="s">
        <v>36</v>
      </c>
      <c r="K766" s="5" t="s">
        <v>24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 t="s">
        <v>1024</v>
      </c>
      <c r="B767" s="4">
        <v>45858.0</v>
      </c>
      <c r="C767" s="3" t="s">
        <v>13</v>
      </c>
      <c r="D767" s="3" t="s">
        <v>26</v>
      </c>
      <c r="E767" s="3" t="s">
        <v>96</v>
      </c>
      <c r="F767" s="3" t="s">
        <v>16</v>
      </c>
      <c r="G767" s="3">
        <v>1173.0</v>
      </c>
      <c r="H767" s="3"/>
      <c r="I767" s="3" t="s">
        <v>35</v>
      </c>
      <c r="J767" s="3" t="s">
        <v>18</v>
      </c>
      <c r="K767" s="5" t="s">
        <v>24</v>
      </c>
      <c r="L767" s="3">
        <v>3.0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 t="s">
        <v>1025</v>
      </c>
      <c r="B768" s="4">
        <v>45915.0</v>
      </c>
      <c r="C768" s="6" t="s">
        <v>21</v>
      </c>
      <c r="D768" s="3" t="s">
        <v>38</v>
      </c>
      <c r="E768" s="3" t="s">
        <v>65</v>
      </c>
      <c r="F768" s="3" t="s">
        <v>33</v>
      </c>
      <c r="G768" s="3">
        <v>988.0</v>
      </c>
      <c r="H768" s="3" t="s">
        <v>106</v>
      </c>
      <c r="I768" s="3" t="s">
        <v>167</v>
      </c>
      <c r="J768" s="3" t="s">
        <v>36</v>
      </c>
      <c r="K768" s="5" t="s">
        <v>24</v>
      </c>
      <c r="L768" s="3">
        <v>4.0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 t="s">
        <v>1026</v>
      </c>
      <c r="B769" s="4">
        <v>45903.0</v>
      </c>
      <c r="C769" s="3" t="s">
        <v>55</v>
      </c>
      <c r="D769" s="3" t="s">
        <v>31</v>
      </c>
      <c r="E769" s="3" t="s">
        <v>278</v>
      </c>
      <c r="F769" s="3" t="s">
        <v>16</v>
      </c>
      <c r="G769" s="3">
        <v>2889.0</v>
      </c>
      <c r="H769" s="3" t="s">
        <v>106</v>
      </c>
      <c r="I769" s="3" t="s">
        <v>204</v>
      </c>
      <c r="J769" s="3" t="s">
        <v>36</v>
      </c>
      <c r="K769" s="5" t="s">
        <v>19</v>
      </c>
      <c r="L769" s="3">
        <v>1.0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 t="s">
        <v>1027</v>
      </c>
      <c r="B770" s="4">
        <v>45898.0</v>
      </c>
      <c r="C770" s="3" t="s">
        <v>55</v>
      </c>
      <c r="D770" s="3" t="s">
        <v>59</v>
      </c>
      <c r="E770" s="3" t="s">
        <v>88</v>
      </c>
      <c r="F770" s="3" t="s">
        <v>16</v>
      </c>
      <c r="G770" s="3">
        <v>1034.0</v>
      </c>
      <c r="H770" s="3"/>
      <c r="I770" s="3" t="s">
        <v>407</v>
      </c>
      <c r="J770" s="3" t="s">
        <v>29</v>
      </c>
      <c r="K770" s="5" t="s">
        <v>24</v>
      </c>
      <c r="L770" s="3">
        <v>3.0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 t="s">
        <v>1028</v>
      </c>
      <c r="B771" s="4">
        <v>45788.0</v>
      </c>
      <c r="C771" s="3" t="s">
        <v>21</v>
      </c>
      <c r="D771" s="3" t="s">
        <v>59</v>
      </c>
      <c r="E771" s="3" t="s">
        <v>60</v>
      </c>
      <c r="F771" s="3" t="s">
        <v>16</v>
      </c>
      <c r="G771" s="3">
        <v>886.0</v>
      </c>
      <c r="H771" s="3"/>
      <c r="I771" s="3" t="s">
        <v>336</v>
      </c>
      <c r="J771" s="3" t="s">
        <v>36</v>
      </c>
      <c r="K771" s="5" t="s">
        <v>24</v>
      </c>
      <c r="L771" s="3">
        <v>4.0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 t="s">
        <v>1029</v>
      </c>
      <c r="B772" s="4">
        <v>45694.0</v>
      </c>
      <c r="C772" s="3" t="s">
        <v>21</v>
      </c>
      <c r="D772" s="3" t="s">
        <v>31</v>
      </c>
      <c r="E772" s="3" t="s">
        <v>258</v>
      </c>
      <c r="F772" s="3" t="s">
        <v>16</v>
      </c>
      <c r="G772" s="3">
        <v>3237.0</v>
      </c>
      <c r="H772" s="3" t="s">
        <v>40</v>
      </c>
      <c r="I772" s="3" t="s">
        <v>376</v>
      </c>
      <c r="J772" s="3" t="s">
        <v>29</v>
      </c>
      <c r="K772" s="5" t="s">
        <v>113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 t="s">
        <v>1030</v>
      </c>
      <c r="B773" s="4">
        <v>45975.0</v>
      </c>
      <c r="C773" s="3" t="s">
        <v>55</v>
      </c>
      <c r="D773" s="6" t="s">
        <v>51</v>
      </c>
      <c r="E773" s="3" t="s">
        <v>71</v>
      </c>
      <c r="F773" s="3" t="s">
        <v>33</v>
      </c>
      <c r="G773" s="3">
        <v>2584.0</v>
      </c>
      <c r="H773" s="3"/>
      <c r="I773" s="3" t="s">
        <v>607</v>
      </c>
      <c r="J773" s="3" t="s">
        <v>18</v>
      </c>
      <c r="K773" s="5" t="s">
        <v>24</v>
      </c>
      <c r="L773" s="3">
        <v>5.0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 t="s">
        <v>1031</v>
      </c>
      <c r="B774" s="4">
        <v>45949.0</v>
      </c>
      <c r="C774" s="3" t="s">
        <v>21</v>
      </c>
      <c r="D774" s="3" t="s">
        <v>38</v>
      </c>
      <c r="E774" s="3" t="s">
        <v>39</v>
      </c>
      <c r="F774" s="3" t="s">
        <v>16</v>
      </c>
      <c r="G774" s="3">
        <v>1432.0</v>
      </c>
      <c r="H774" s="3" t="s">
        <v>34</v>
      </c>
      <c r="I774" s="3" t="s">
        <v>306</v>
      </c>
      <c r="J774" s="3" t="s">
        <v>18</v>
      </c>
      <c r="K774" s="5" t="s">
        <v>24</v>
      </c>
      <c r="L774" s="3">
        <v>2.0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 t="s">
        <v>1032</v>
      </c>
      <c r="B775" s="4">
        <v>45749.0</v>
      </c>
      <c r="C775" s="3" t="s">
        <v>21</v>
      </c>
      <c r="D775" s="3" t="s">
        <v>14</v>
      </c>
      <c r="E775" s="3" t="s">
        <v>74</v>
      </c>
      <c r="F775" s="3" t="s">
        <v>33</v>
      </c>
      <c r="G775" s="3">
        <v>954.0</v>
      </c>
      <c r="H775" s="3"/>
      <c r="I775" s="3" t="s">
        <v>86</v>
      </c>
      <c r="J775" s="3" t="s">
        <v>18</v>
      </c>
      <c r="K775" s="5" t="s">
        <v>24</v>
      </c>
      <c r="L775" s="3">
        <v>3.0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 t="s">
        <v>1033</v>
      </c>
      <c r="B776" s="4">
        <v>45919.0</v>
      </c>
      <c r="C776" s="3" t="s">
        <v>13</v>
      </c>
      <c r="D776" s="6" t="s">
        <v>51</v>
      </c>
      <c r="E776" s="3" t="s">
        <v>79</v>
      </c>
      <c r="F776" s="3" t="s">
        <v>33</v>
      </c>
      <c r="G776" s="3">
        <v>1669.0</v>
      </c>
      <c r="H776" s="3"/>
      <c r="I776" s="3" t="s">
        <v>449</v>
      </c>
      <c r="J776" s="3" t="s">
        <v>36</v>
      </c>
      <c r="K776" s="5" t="s">
        <v>24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 t="s">
        <v>1034</v>
      </c>
      <c r="B777" s="4">
        <v>45778.0</v>
      </c>
      <c r="C777" s="6" t="s">
        <v>21</v>
      </c>
      <c r="D777" s="3" t="s">
        <v>38</v>
      </c>
      <c r="E777" s="3" t="s">
        <v>108</v>
      </c>
      <c r="F777" s="3" t="s">
        <v>16</v>
      </c>
      <c r="G777" s="3">
        <v>2409.0</v>
      </c>
      <c r="H777" s="3" t="s">
        <v>106</v>
      </c>
      <c r="I777" s="3" t="s">
        <v>229</v>
      </c>
      <c r="J777" s="3" t="s">
        <v>18</v>
      </c>
      <c r="K777" s="5" t="s">
        <v>19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 t="s">
        <v>1035</v>
      </c>
      <c r="B778" s="4">
        <v>45745.0</v>
      </c>
      <c r="C778" s="6" t="s">
        <v>21</v>
      </c>
      <c r="D778" s="3" t="s">
        <v>59</v>
      </c>
      <c r="E778" s="3" t="s">
        <v>126</v>
      </c>
      <c r="F778" s="3" t="s">
        <v>33</v>
      </c>
      <c r="G778" s="3">
        <v>1114.0</v>
      </c>
      <c r="H778" s="3"/>
      <c r="I778" s="3" t="s">
        <v>1036</v>
      </c>
      <c r="J778" s="3" t="s">
        <v>29</v>
      </c>
      <c r="K778" s="5" t="s">
        <v>19</v>
      </c>
      <c r="L778" s="3">
        <v>2.0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1037</v>
      </c>
      <c r="B779" s="4">
        <v>45971.0</v>
      </c>
      <c r="C779" s="3" t="s">
        <v>21</v>
      </c>
      <c r="D779" s="3" t="s">
        <v>38</v>
      </c>
      <c r="E779" s="3" t="s">
        <v>39</v>
      </c>
      <c r="F779" s="3" t="s">
        <v>16</v>
      </c>
      <c r="G779" s="3">
        <v>3321.0</v>
      </c>
      <c r="H779" s="3" t="s">
        <v>106</v>
      </c>
      <c r="I779" s="3" t="s">
        <v>241</v>
      </c>
      <c r="J779" s="3" t="s">
        <v>18</v>
      </c>
      <c r="K779" s="5" t="s">
        <v>24</v>
      </c>
      <c r="L779" s="3">
        <v>2.0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 t="s">
        <v>1038</v>
      </c>
      <c r="B780" s="4">
        <v>45735.0</v>
      </c>
      <c r="C780" s="6" t="s">
        <v>21</v>
      </c>
      <c r="D780" s="3" t="s">
        <v>38</v>
      </c>
      <c r="E780" s="3" t="s">
        <v>166</v>
      </c>
      <c r="F780" s="3" t="s">
        <v>33</v>
      </c>
      <c r="G780" s="3">
        <v>893.0</v>
      </c>
      <c r="H780" s="3" t="s">
        <v>106</v>
      </c>
      <c r="I780" s="3" t="s">
        <v>214</v>
      </c>
      <c r="J780" s="3" t="s">
        <v>29</v>
      </c>
      <c r="K780" s="5" t="s">
        <v>24</v>
      </c>
      <c r="L780" s="3">
        <v>4.0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 t="s">
        <v>1039</v>
      </c>
      <c r="B781" s="4">
        <v>45715.0</v>
      </c>
      <c r="C781" s="3" t="s">
        <v>21</v>
      </c>
      <c r="D781" s="6" t="s">
        <v>51</v>
      </c>
      <c r="E781" s="3" t="s">
        <v>79</v>
      </c>
      <c r="F781" s="3" t="s">
        <v>33</v>
      </c>
      <c r="G781" s="3">
        <v>2888.0</v>
      </c>
      <c r="H781" s="3"/>
      <c r="I781" s="3" t="s">
        <v>386</v>
      </c>
      <c r="J781" s="3" t="s">
        <v>36</v>
      </c>
      <c r="K781" s="5" t="s">
        <v>24</v>
      </c>
      <c r="L781" s="3">
        <v>2.0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 t="s">
        <v>1040</v>
      </c>
      <c r="B782" s="4">
        <v>45667.0</v>
      </c>
      <c r="C782" s="3" t="s">
        <v>55</v>
      </c>
      <c r="D782" s="3" t="s">
        <v>38</v>
      </c>
      <c r="E782" s="3" t="s">
        <v>101</v>
      </c>
      <c r="F782" s="3" t="s">
        <v>33</v>
      </c>
      <c r="G782" s="3">
        <v>2206.0</v>
      </c>
      <c r="H782" s="3" t="s">
        <v>106</v>
      </c>
      <c r="I782" s="3" t="s">
        <v>442</v>
      </c>
      <c r="J782" s="3" t="s">
        <v>36</v>
      </c>
      <c r="K782" s="5" t="s">
        <v>24</v>
      </c>
      <c r="L782" s="3">
        <v>3.0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 t="s">
        <v>1041</v>
      </c>
      <c r="B783" s="4">
        <v>45675.0</v>
      </c>
      <c r="C783" s="3" t="s">
        <v>21</v>
      </c>
      <c r="D783" s="3" t="s">
        <v>31</v>
      </c>
      <c r="E783" s="3" t="s">
        <v>49</v>
      </c>
      <c r="F783" s="3" t="s">
        <v>16</v>
      </c>
      <c r="G783" s="3">
        <v>2667.0</v>
      </c>
      <c r="H783" s="3" t="s">
        <v>40</v>
      </c>
      <c r="I783" s="3" t="s">
        <v>127</v>
      </c>
      <c r="J783" s="3" t="s">
        <v>18</v>
      </c>
      <c r="K783" s="5" t="s">
        <v>24</v>
      </c>
      <c r="L783" s="3">
        <v>5.0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 t="s">
        <v>1042</v>
      </c>
      <c r="B784" s="4">
        <v>45753.0</v>
      </c>
      <c r="C784" s="6" t="s">
        <v>21</v>
      </c>
      <c r="D784" s="3" t="s">
        <v>59</v>
      </c>
      <c r="E784" s="3" t="s">
        <v>85</v>
      </c>
      <c r="F784" s="3" t="s">
        <v>33</v>
      </c>
      <c r="G784" s="3">
        <v>1443.0</v>
      </c>
      <c r="H784" s="3"/>
      <c r="I784" s="3" t="s">
        <v>743</v>
      </c>
      <c r="J784" s="3" t="s">
        <v>29</v>
      </c>
      <c r="K784" s="5" t="s">
        <v>24</v>
      </c>
      <c r="L784" s="3">
        <v>2.0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 t="s">
        <v>1043</v>
      </c>
      <c r="B785" s="4">
        <v>45842.0</v>
      </c>
      <c r="C785" s="3" t="s">
        <v>21</v>
      </c>
      <c r="D785" s="3" t="s">
        <v>31</v>
      </c>
      <c r="E785" s="3" t="s">
        <v>49</v>
      </c>
      <c r="F785" s="3" t="s">
        <v>33</v>
      </c>
      <c r="G785" s="3">
        <v>2723.0</v>
      </c>
      <c r="H785" s="3" t="s">
        <v>40</v>
      </c>
      <c r="I785" s="3" t="s">
        <v>134</v>
      </c>
      <c r="J785" s="3" t="s">
        <v>29</v>
      </c>
      <c r="K785" s="5" t="s">
        <v>19</v>
      </c>
      <c r="L785" s="3">
        <v>4.0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 t="s">
        <v>1044</v>
      </c>
      <c r="B786" s="4">
        <v>45895.0</v>
      </c>
      <c r="C786" s="3" t="s">
        <v>55</v>
      </c>
      <c r="D786" s="3" t="s">
        <v>38</v>
      </c>
      <c r="E786" s="3" t="s">
        <v>101</v>
      </c>
      <c r="F786" s="3" t="s">
        <v>33</v>
      </c>
      <c r="G786" s="3">
        <v>2043.0</v>
      </c>
      <c r="H786" s="3" t="s">
        <v>40</v>
      </c>
      <c r="I786" s="3" t="s">
        <v>170</v>
      </c>
      <c r="J786" s="3" t="s">
        <v>36</v>
      </c>
      <c r="K786" s="5" t="s">
        <v>24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 t="s">
        <v>1045</v>
      </c>
      <c r="B787" s="4">
        <v>45988.0</v>
      </c>
      <c r="C787" s="3" t="s">
        <v>55</v>
      </c>
      <c r="D787" s="3" t="s">
        <v>38</v>
      </c>
      <c r="E787" s="3" t="s">
        <v>166</v>
      </c>
      <c r="F787" s="3" t="s">
        <v>33</v>
      </c>
      <c r="G787" s="3">
        <v>2587.0</v>
      </c>
      <c r="H787" s="3" t="s">
        <v>106</v>
      </c>
      <c r="I787" s="3" t="s">
        <v>318</v>
      </c>
      <c r="J787" s="3" t="s">
        <v>18</v>
      </c>
      <c r="K787" s="5" t="s">
        <v>24</v>
      </c>
      <c r="L787" s="3">
        <v>4.0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 t="s">
        <v>1046</v>
      </c>
      <c r="B788" s="4">
        <v>45956.0</v>
      </c>
      <c r="C788" s="3" t="s">
        <v>21</v>
      </c>
      <c r="D788" s="3" t="s">
        <v>31</v>
      </c>
      <c r="E788" s="3" t="s">
        <v>258</v>
      </c>
      <c r="F788" s="3" t="s">
        <v>33</v>
      </c>
      <c r="G788" s="3">
        <v>2952.0</v>
      </c>
      <c r="H788" s="3" t="s">
        <v>34</v>
      </c>
      <c r="I788" s="3" t="s">
        <v>614</v>
      </c>
      <c r="J788" s="3" t="s">
        <v>18</v>
      </c>
      <c r="K788" s="5" t="s">
        <v>24</v>
      </c>
      <c r="L788" s="3">
        <v>3.0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 t="s">
        <v>1047</v>
      </c>
      <c r="B789" s="4">
        <v>45686.0</v>
      </c>
      <c r="C789" s="6" t="s">
        <v>21</v>
      </c>
      <c r="D789" s="3" t="s">
        <v>31</v>
      </c>
      <c r="E789" s="3" t="s">
        <v>32</v>
      </c>
      <c r="F789" s="3" t="s">
        <v>16</v>
      </c>
      <c r="G789" s="3">
        <v>3461.0</v>
      </c>
      <c r="H789" s="3" t="s">
        <v>34</v>
      </c>
      <c r="I789" s="3" t="s">
        <v>61</v>
      </c>
      <c r="J789" s="3" t="s">
        <v>29</v>
      </c>
      <c r="K789" s="5" t="s">
        <v>24</v>
      </c>
      <c r="L789" s="3">
        <v>3.0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 t="s">
        <v>1048</v>
      </c>
      <c r="B790" s="4">
        <v>45834.0</v>
      </c>
      <c r="C790" s="3" t="s">
        <v>55</v>
      </c>
      <c r="D790" s="3" t="s">
        <v>14</v>
      </c>
      <c r="E790" s="3" t="s">
        <v>74</v>
      </c>
      <c r="F790" s="3" t="s">
        <v>16</v>
      </c>
      <c r="G790" s="3">
        <v>1876.0</v>
      </c>
      <c r="H790" s="3"/>
      <c r="I790" s="3" t="s">
        <v>886</v>
      </c>
      <c r="J790" s="3" t="s">
        <v>36</v>
      </c>
      <c r="K790" s="5" t="s">
        <v>24</v>
      </c>
      <c r="L790" s="3">
        <v>3.0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 t="s">
        <v>1049</v>
      </c>
      <c r="B791" s="4">
        <v>45818.0</v>
      </c>
      <c r="C791" s="3" t="s">
        <v>55</v>
      </c>
      <c r="D791" s="3" t="s">
        <v>59</v>
      </c>
      <c r="E791" s="3" t="s">
        <v>99</v>
      </c>
      <c r="F791" s="3" t="s">
        <v>16</v>
      </c>
      <c r="G791" s="3">
        <v>2841.0</v>
      </c>
      <c r="H791" s="3"/>
      <c r="I791" s="3" t="s">
        <v>528</v>
      </c>
      <c r="J791" s="3" t="s">
        <v>29</v>
      </c>
      <c r="K791" s="5" t="s">
        <v>113</v>
      </c>
      <c r="L791" s="3">
        <v>5.0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 t="s">
        <v>1050</v>
      </c>
      <c r="B792" s="4">
        <v>46002.0</v>
      </c>
      <c r="C792" s="3" t="s">
        <v>55</v>
      </c>
      <c r="D792" s="3" t="s">
        <v>14</v>
      </c>
      <c r="E792" s="3" t="s">
        <v>74</v>
      </c>
      <c r="F792" s="3" t="s">
        <v>16</v>
      </c>
      <c r="G792" s="3">
        <v>1868.0</v>
      </c>
      <c r="H792" s="3"/>
      <c r="I792" s="3" t="s">
        <v>1051</v>
      </c>
      <c r="J792" s="3" t="s">
        <v>36</v>
      </c>
      <c r="K792" s="5" t="s">
        <v>24</v>
      </c>
      <c r="L792" s="3">
        <v>3.0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 t="s">
        <v>1052</v>
      </c>
      <c r="B793" s="4">
        <v>45902.0</v>
      </c>
      <c r="C793" s="3" t="s">
        <v>21</v>
      </c>
      <c r="D793" s="6" t="s">
        <v>51</v>
      </c>
      <c r="E793" s="3" t="s">
        <v>79</v>
      </c>
      <c r="F793" s="3" t="s">
        <v>16</v>
      </c>
      <c r="G793" s="3">
        <v>866.0</v>
      </c>
      <c r="H793" s="3"/>
      <c r="I793" s="3" t="s">
        <v>528</v>
      </c>
      <c r="J793" s="3" t="s">
        <v>18</v>
      </c>
      <c r="K793" s="5" t="s">
        <v>24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 t="s">
        <v>1053</v>
      </c>
      <c r="B794" s="4">
        <v>45881.0</v>
      </c>
      <c r="C794" s="3" t="s">
        <v>21</v>
      </c>
      <c r="D794" s="3" t="s">
        <v>59</v>
      </c>
      <c r="E794" s="3" t="s">
        <v>126</v>
      </c>
      <c r="F794" s="3" t="s">
        <v>16</v>
      </c>
      <c r="G794" s="3">
        <v>1612.0</v>
      </c>
      <c r="H794" s="3"/>
      <c r="I794" s="3" t="s">
        <v>206</v>
      </c>
      <c r="J794" s="3" t="s">
        <v>36</v>
      </c>
      <c r="K794" s="5" t="s">
        <v>24</v>
      </c>
      <c r="L794" s="3">
        <v>4.0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 t="s">
        <v>1054</v>
      </c>
      <c r="B795" s="4">
        <v>45733.0</v>
      </c>
      <c r="C795" s="3" t="s">
        <v>13</v>
      </c>
      <c r="D795" s="6" t="s">
        <v>51</v>
      </c>
      <c r="E795" s="3" t="s">
        <v>93</v>
      </c>
      <c r="F795" s="3" t="s">
        <v>16</v>
      </c>
      <c r="G795" s="3">
        <v>1714.0</v>
      </c>
      <c r="H795" s="3"/>
      <c r="I795" s="3" t="s">
        <v>568</v>
      </c>
      <c r="J795" s="3" t="s">
        <v>36</v>
      </c>
      <c r="K795" s="5" t="s">
        <v>24</v>
      </c>
      <c r="L795" s="3">
        <v>1.0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 t="s">
        <v>1055</v>
      </c>
      <c r="B796" s="4">
        <v>45936.0</v>
      </c>
      <c r="C796" s="6" t="s">
        <v>21</v>
      </c>
      <c r="D796" s="3" t="s">
        <v>59</v>
      </c>
      <c r="E796" s="3" t="s">
        <v>126</v>
      </c>
      <c r="F796" s="3" t="s">
        <v>33</v>
      </c>
      <c r="G796" s="3">
        <v>2843.0</v>
      </c>
      <c r="H796" s="3"/>
      <c r="I796" s="3" t="s">
        <v>296</v>
      </c>
      <c r="J796" s="3" t="s">
        <v>29</v>
      </c>
      <c r="K796" s="5" t="s">
        <v>113</v>
      </c>
      <c r="L796" s="3">
        <v>1.0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 t="s">
        <v>1056</v>
      </c>
      <c r="B797" s="4">
        <v>45928.0</v>
      </c>
      <c r="C797" s="6" t="s">
        <v>21</v>
      </c>
      <c r="D797" s="3" t="s">
        <v>31</v>
      </c>
      <c r="E797" s="3" t="s">
        <v>32</v>
      </c>
      <c r="F797" s="3" t="s">
        <v>16</v>
      </c>
      <c r="G797" s="3">
        <v>1032.0</v>
      </c>
      <c r="H797" s="3" t="s">
        <v>106</v>
      </c>
      <c r="I797" s="3" t="s">
        <v>553</v>
      </c>
      <c r="J797" s="3" t="s">
        <v>18</v>
      </c>
      <c r="K797" s="5" t="s">
        <v>24</v>
      </c>
      <c r="L797" s="3">
        <v>3.0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 t="s">
        <v>1057</v>
      </c>
      <c r="B798" s="4">
        <v>45807.0</v>
      </c>
      <c r="C798" s="3" t="s">
        <v>21</v>
      </c>
      <c r="D798" s="3" t="s">
        <v>38</v>
      </c>
      <c r="E798" s="3" t="s">
        <v>108</v>
      </c>
      <c r="F798" s="3" t="s">
        <v>33</v>
      </c>
      <c r="G798" s="3">
        <v>2432.0</v>
      </c>
      <c r="H798" s="3" t="s">
        <v>106</v>
      </c>
      <c r="I798" s="3" t="s">
        <v>415</v>
      </c>
      <c r="J798" s="3" t="s">
        <v>18</v>
      </c>
      <c r="K798" s="5" t="s">
        <v>24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 t="s">
        <v>1058</v>
      </c>
      <c r="B799" s="4">
        <v>45849.0</v>
      </c>
      <c r="C799" s="3" t="s">
        <v>13</v>
      </c>
      <c r="D799" s="3" t="s">
        <v>26</v>
      </c>
      <c r="E799" s="3" t="s">
        <v>82</v>
      </c>
      <c r="F799" s="3" t="s">
        <v>33</v>
      </c>
      <c r="G799" s="3">
        <v>2020.0</v>
      </c>
      <c r="H799" s="3"/>
      <c r="I799" s="3" t="s">
        <v>160</v>
      </c>
      <c r="J799" s="3" t="s">
        <v>29</v>
      </c>
      <c r="K799" s="5" t="s">
        <v>24</v>
      </c>
      <c r="L799" s="3">
        <v>3.0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 t="s">
        <v>1059</v>
      </c>
      <c r="B800" s="4">
        <v>45813.0</v>
      </c>
      <c r="C800" s="3" t="s">
        <v>13</v>
      </c>
      <c r="D800" s="3" t="s">
        <v>31</v>
      </c>
      <c r="E800" s="3" t="s">
        <v>117</v>
      </c>
      <c r="F800" s="3" t="s">
        <v>16</v>
      </c>
      <c r="G800" s="3">
        <v>1986.0</v>
      </c>
      <c r="H800" s="3" t="s">
        <v>106</v>
      </c>
      <c r="I800" s="3" t="s">
        <v>255</v>
      </c>
      <c r="J800" s="3" t="s">
        <v>36</v>
      </c>
      <c r="K800" s="5" t="s">
        <v>24</v>
      </c>
      <c r="L800" s="3">
        <v>3.0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 t="s">
        <v>1060</v>
      </c>
      <c r="B801" s="4">
        <v>45752.0</v>
      </c>
      <c r="C801" s="6" t="s">
        <v>21</v>
      </c>
      <c r="D801" s="3" t="s">
        <v>59</v>
      </c>
      <c r="E801" s="3" t="s">
        <v>126</v>
      </c>
      <c r="F801" s="3" t="s">
        <v>33</v>
      </c>
      <c r="G801" s="3">
        <v>1545.0</v>
      </c>
      <c r="H801" s="3"/>
      <c r="I801" s="3" t="s">
        <v>57</v>
      </c>
      <c r="J801" s="3" t="s">
        <v>18</v>
      </c>
      <c r="K801" s="5" t="s">
        <v>19</v>
      </c>
      <c r="L801" s="3">
        <v>3.0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 t="s">
        <v>1061</v>
      </c>
      <c r="B802" s="4">
        <v>45715.0</v>
      </c>
      <c r="C802" s="3" t="s">
        <v>13</v>
      </c>
      <c r="D802" s="3" t="s">
        <v>31</v>
      </c>
      <c r="E802" s="3" t="s">
        <v>49</v>
      </c>
      <c r="F802" s="3" t="s">
        <v>16</v>
      </c>
      <c r="G802" s="3">
        <v>1480.0</v>
      </c>
      <c r="H802" s="3" t="s">
        <v>34</v>
      </c>
      <c r="I802" s="3" t="s">
        <v>759</v>
      </c>
      <c r="J802" s="3" t="s">
        <v>18</v>
      </c>
      <c r="K802" s="5" t="s">
        <v>24</v>
      </c>
      <c r="L802" s="3">
        <v>3.0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 t="s">
        <v>1062</v>
      </c>
      <c r="B803" s="4">
        <v>45912.0</v>
      </c>
      <c r="C803" s="3" t="s">
        <v>13</v>
      </c>
      <c r="D803" s="3" t="s">
        <v>59</v>
      </c>
      <c r="E803" s="3" t="s">
        <v>85</v>
      </c>
      <c r="F803" s="3" t="s">
        <v>16</v>
      </c>
      <c r="G803" s="3">
        <v>1046.0</v>
      </c>
      <c r="H803" s="3"/>
      <c r="I803" s="3" t="s">
        <v>344</v>
      </c>
      <c r="J803" s="3" t="s">
        <v>29</v>
      </c>
      <c r="K803" s="5" t="s">
        <v>24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 t="s">
        <v>1063</v>
      </c>
      <c r="B804" s="4">
        <v>45925.0</v>
      </c>
      <c r="C804" s="3" t="s">
        <v>55</v>
      </c>
      <c r="D804" s="3" t="s">
        <v>31</v>
      </c>
      <c r="E804" s="3" t="s">
        <v>258</v>
      </c>
      <c r="F804" s="3" t="s">
        <v>16</v>
      </c>
      <c r="G804" s="3">
        <v>1596.0</v>
      </c>
      <c r="H804" s="3" t="s">
        <v>106</v>
      </c>
      <c r="I804" s="3" t="s">
        <v>179</v>
      </c>
      <c r="J804" s="3" t="s">
        <v>18</v>
      </c>
      <c r="K804" s="5" t="s">
        <v>24</v>
      </c>
      <c r="L804" s="3">
        <v>3.0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 t="s">
        <v>1064</v>
      </c>
      <c r="B805" s="4">
        <v>45660.0</v>
      </c>
      <c r="C805" s="3" t="s">
        <v>13</v>
      </c>
      <c r="D805" s="3" t="s">
        <v>31</v>
      </c>
      <c r="E805" s="3" t="s">
        <v>258</v>
      </c>
      <c r="F805" s="3" t="s">
        <v>16</v>
      </c>
      <c r="G805" s="3">
        <v>1708.0</v>
      </c>
      <c r="H805" s="3" t="s">
        <v>40</v>
      </c>
      <c r="I805" s="3" t="s">
        <v>302</v>
      </c>
      <c r="J805" s="3" t="s">
        <v>36</v>
      </c>
      <c r="K805" s="5" t="s">
        <v>24</v>
      </c>
      <c r="L805" s="3">
        <v>2.0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 t="s">
        <v>1065</v>
      </c>
      <c r="B806" s="4">
        <v>46004.0</v>
      </c>
      <c r="C806" s="3" t="s">
        <v>55</v>
      </c>
      <c r="D806" s="3" t="s">
        <v>26</v>
      </c>
      <c r="E806" s="3" t="s">
        <v>212</v>
      </c>
      <c r="F806" s="3" t="s">
        <v>16</v>
      </c>
      <c r="G806" s="3">
        <v>1957.0</v>
      </c>
      <c r="H806" s="3"/>
      <c r="I806" s="3" t="s">
        <v>376</v>
      </c>
      <c r="J806" s="3" t="s">
        <v>18</v>
      </c>
      <c r="K806" s="5" t="s">
        <v>113</v>
      </c>
      <c r="L806" s="3">
        <v>3.0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 t="s">
        <v>1066</v>
      </c>
      <c r="B807" s="4">
        <v>45949.0</v>
      </c>
      <c r="C807" s="3" t="s">
        <v>13</v>
      </c>
      <c r="D807" s="3" t="s">
        <v>31</v>
      </c>
      <c r="E807" s="3" t="s">
        <v>117</v>
      </c>
      <c r="F807" s="3" t="s">
        <v>33</v>
      </c>
      <c r="G807" s="3">
        <v>2241.0</v>
      </c>
      <c r="H807" s="3" t="s">
        <v>40</v>
      </c>
      <c r="I807" s="3" t="s">
        <v>217</v>
      </c>
      <c r="J807" s="3" t="s">
        <v>29</v>
      </c>
      <c r="K807" s="5" t="s">
        <v>24</v>
      </c>
      <c r="L807" s="3">
        <v>5.0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 t="s">
        <v>1067</v>
      </c>
      <c r="B808" s="4">
        <v>45992.0</v>
      </c>
      <c r="C808" s="3" t="s">
        <v>55</v>
      </c>
      <c r="D808" s="3" t="s">
        <v>14</v>
      </c>
      <c r="E808" s="3" t="s">
        <v>74</v>
      </c>
      <c r="F808" s="3" t="s">
        <v>33</v>
      </c>
      <c r="G808" s="3">
        <v>3296.0</v>
      </c>
      <c r="H808" s="3"/>
      <c r="I808" s="3" t="s">
        <v>219</v>
      </c>
      <c r="J808" s="3" t="s">
        <v>18</v>
      </c>
      <c r="K808" s="5" t="s">
        <v>24</v>
      </c>
      <c r="L808" s="3">
        <v>5.0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 t="s">
        <v>1068</v>
      </c>
      <c r="B809" s="4">
        <v>45957.0</v>
      </c>
      <c r="C809" s="3" t="s">
        <v>21</v>
      </c>
      <c r="D809" s="3" t="s">
        <v>38</v>
      </c>
      <c r="E809" s="3" t="s">
        <v>43</v>
      </c>
      <c r="F809" s="3" t="s">
        <v>16</v>
      </c>
      <c r="G809" s="3">
        <v>2126.0</v>
      </c>
      <c r="H809" s="3" t="s">
        <v>34</v>
      </c>
      <c r="I809" s="3" t="s">
        <v>386</v>
      </c>
      <c r="J809" s="3" t="s">
        <v>18</v>
      </c>
      <c r="K809" s="5" t="s">
        <v>24</v>
      </c>
      <c r="L809" s="3">
        <v>5.0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 t="s">
        <v>1069</v>
      </c>
      <c r="B810" s="4">
        <v>46001.0</v>
      </c>
      <c r="C810" s="3" t="s">
        <v>13</v>
      </c>
      <c r="D810" s="3" t="s">
        <v>14</v>
      </c>
      <c r="E810" s="3" t="s">
        <v>15</v>
      </c>
      <c r="F810" s="3" t="s">
        <v>16</v>
      </c>
      <c r="G810" s="3">
        <v>1101.0</v>
      </c>
      <c r="H810" s="3"/>
      <c r="I810" s="3" t="s">
        <v>190</v>
      </c>
      <c r="J810" s="3" t="s">
        <v>18</v>
      </c>
      <c r="K810" s="5" t="s">
        <v>24</v>
      </c>
      <c r="L810" s="3">
        <v>4.0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 t="s">
        <v>1070</v>
      </c>
      <c r="B811" s="4">
        <v>45699.0</v>
      </c>
      <c r="C811" s="6" t="s">
        <v>21</v>
      </c>
      <c r="D811" s="3" t="s">
        <v>14</v>
      </c>
      <c r="E811" s="3" t="s">
        <v>22</v>
      </c>
      <c r="F811" s="3" t="s">
        <v>16</v>
      </c>
      <c r="G811" s="3">
        <v>1096.0</v>
      </c>
      <c r="H811" s="3"/>
      <c r="I811" s="3" t="s">
        <v>199</v>
      </c>
      <c r="J811" s="3" t="s">
        <v>36</v>
      </c>
      <c r="K811" s="5" t="s">
        <v>24</v>
      </c>
      <c r="L811" s="3">
        <v>5.0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 t="s">
        <v>1071</v>
      </c>
      <c r="B812" s="4">
        <v>45960.0</v>
      </c>
      <c r="C812" s="6" t="s">
        <v>21</v>
      </c>
      <c r="D812" s="3" t="s">
        <v>38</v>
      </c>
      <c r="E812" s="3" t="s">
        <v>39</v>
      </c>
      <c r="F812" s="3" t="s">
        <v>33</v>
      </c>
      <c r="G812" s="3">
        <v>1814.0</v>
      </c>
      <c r="H812" s="3" t="s">
        <v>106</v>
      </c>
      <c r="I812" s="3" t="s">
        <v>398</v>
      </c>
      <c r="J812" s="3" t="s">
        <v>36</v>
      </c>
      <c r="K812" s="5" t="s">
        <v>24</v>
      </c>
      <c r="L812" s="3">
        <v>3.0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 t="s">
        <v>1072</v>
      </c>
      <c r="B813" s="4">
        <v>45823.0</v>
      </c>
      <c r="C813" s="3" t="s">
        <v>55</v>
      </c>
      <c r="D813" s="6" t="s">
        <v>51</v>
      </c>
      <c r="E813" s="3" t="s">
        <v>71</v>
      </c>
      <c r="F813" s="3" t="s">
        <v>33</v>
      </c>
      <c r="G813" s="3">
        <v>1183.0</v>
      </c>
      <c r="H813" s="3"/>
      <c r="I813" s="3" t="s">
        <v>41</v>
      </c>
      <c r="J813" s="3" t="s">
        <v>36</v>
      </c>
      <c r="K813" s="5" t="s">
        <v>19</v>
      </c>
      <c r="L813" s="3">
        <v>4.0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 t="s">
        <v>1073</v>
      </c>
      <c r="B814" s="4">
        <v>45742.0</v>
      </c>
      <c r="C814" s="6" t="s">
        <v>21</v>
      </c>
      <c r="D814" s="3" t="s">
        <v>59</v>
      </c>
      <c r="E814" s="3" t="s">
        <v>99</v>
      </c>
      <c r="F814" s="3" t="s">
        <v>16</v>
      </c>
      <c r="G814" s="3">
        <v>3284.0</v>
      </c>
      <c r="H814" s="3"/>
      <c r="I814" s="3" t="s">
        <v>600</v>
      </c>
      <c r="J814" s="3" t="s">
        <v>18</v>
      </c>
      <c r="K814" s="5" t="s">
        <v>19</v>
      </c>
      <c r="L814" s="3">
        <v>5.0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 t="s">
        <v>1074</v>
      </c>
      <c r="B815" s="4">
        <v>45726.0</v>
      </c>
      <c r="C815" s="6" t="s">
        <v>21</v>
      </c>
      <c r="D815" s="3" t="s">
        <v>38</v>
      </c>
      <c r="E815" s="3" t="s">
        <v>108</v>
      </c>
      <c r="F815" s="3" t="s">
        <v>16</v>
      </c>
      <c r="G815" s="3">
        <v>2451.0</v>
      </c>
      <c r="H815" s="3" t="s">
        <v>34</v>
      </c>
      <c r="I815" s="3" t="s">
        <v>528</v>
      </c>
      <c r="J815" s="3" t="s">
        <v>18</v>
      </c>
      <c r="K815" s="5" t="s">
        <v>113</v>
      </c>
      <c r="L815" s="3">
        <v>5.0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 t="s">
        <v>1075</v>
      </c>
      <c r="B816" s="4">
        <v>45970.0</v>
      </c>
      <c r="C816" s="6" t="s">
        <v>21</v>
      </c>
      <c r="D816" s="3" t="s">
        <v>59</v>
      </c>
      <c r="E816" s="3" t="s">
        <v>88</v>
      </c>
      <c r="F816" s="3" t="s">
        <v>16</v>
      </c>
      <c r="G816" s="3">
        <v>2916.0</v>
      </c>
      <c r="H816" s="3"/>
      <c r="I816" s="3" t="s">
        <v>594</v>
      </c>
      <c r="J816" s="3" t="s">
        <v>36</v>
      </c>
      <c r="K816" s="5" t="s">
        <v>24</v>
      </c>
      <c r="L816" s="3">
        <v>4.0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 t="s">
        <v>1076</v>
      </c>
      <c r="B817" s="4">
        <v>45928.0</v>
      </c>
      <c r="C817" s="3" t="s">
        <v>21</v>
      </c>
      <c r="D817" s="3" t="s">
        <v>14</v>
      </c>
      <c r="E817" s="3" t="s">
        <v>22</v>
      </c>
      <c r="F817" s="3" t="s">
        <v>16</v>
      </c>
      <c r="G817" s="3">
        <v>1061.0</v>
      </c>
      <c r="H817" s="3"/>
      <c r="I817" s="3" t="s">
        <v>156</v>
      </c>
      <c r="J817" s="3" t="s">
        <v>36</v>
      </c>
      <c r="K817" s="5" t="s">
        <v>24</v>
      </c>
      <c r="L817" s="3">
        <v>1.0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 t="s">
        <v>1077</v>
      </c>
      <c r="B818" s="4">
        <v>45859.0</v>
      </c>
      <c r="C818" s="6" t="s">
        <v>21</v>
      </c>
      <c r="D818" s="6" t="s">
        <v>51</v>
      </c>
      <c r="E818" s="3" t="s">
        <v>52</v>
      </c>
      <c r="F818" s="3" t="s">
        <v>33</v>
      </c>
      <c r="G818" s="3">
        <v>2590.0</v>
      </c>
      <c r="H818" s="3"/>
      <c r="I818" s="3" t="s">
        <v>132</v>
      </c>
      <c r="J818" s="3" t="s">
        <v>36</v>
      </c>
      <c r="K818" s="5" t="s">
        <v>24</v>
      </c>
      <c r="L818" s="3">
        <v>1.0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 t="s">
        <v>1078</v>
      </c>
      <c r="B819" s="4">
        <v>45838.0</v>
      </c>
      <c r="C819" s="6" t="s">
        <v>21</v>
      </c>
      <c r="D819" s="3" t="s">
        <v>31</v>
      </c>
      <c r="E819" s="3" t="s">
        <v>49</v>
      </c>
      <c r="F819" s="3" t="s">
        <v>33</v>
      </c>
      <c r="G819" s="3">
        <v>808.0</v>
      </c>
      <c r="H819" s="3" t="s">
        <v>40</v>
      </c>
      <c r="I819" s="3" t="s">
        <v>436</v>
      </c>
      <c r="J819" s="3" t="s">
        <v>29</v>
      </c>
      <c r="K819" s="5" t="s">
        <v>19</v>
      </c>
      <c r="L819" s="3">
        <v>4.0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 t="s">
        <v>1079</v>
      </c>
      <c r="B820" s="4">
        <v>45677.0</v>
      </c>
      <c r="C820" s="3" t="s">
        <v>55</v>
      </c>
      <c r="D820" s="3" t="s">
        <v>31</v>
      </c>
      <c r="E820" s="3" t="s">
        <v>32</v>
      </c>
      <c r="F820" s="3" t="s">
        <v>16</v>
      </c>
      <c r="G820" s="3">
        <v>3432.0</v>
      </c>
      <c r="H820" s="3" t="s">
        <v>106</v>
      </c>
      <c r="I820" s="3" t="s">
        <v>253</v>
      </c>
      <c r="J820" s="3" t="s">
        <v>36</v>
      </c>
      <c r="K820" s="5" t="s">
        <v>113</v>
      </c>
      <c r="L820" s="3">
        <v>1.0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 t="s">
        <v>1080</v>
      </c>
      <c r="B821" s="4">
        <v>45874.0</v>
      </c>
      <c r="C821" s="6" t="s">
        <v>21</v>
      </c>
      <c r="D821" s="3" t="s">
        <v>26</v>
      </c>
      <c r="E821" s="3" t="s">
        <v>111</v>
      </c>
      <c r="F821" s="3" t="s">
        <v>33</v>
      </c>
      <c r="G821" s="3">
        <v>2616.0</v>
      </c>
      <c r="H821" s="3"/>
      <c r="I821" s="3" t="s">
        <v>394</v>
      </c>
      <c r="J821" s="3" t="s">
        <v>36</v>
      </c>
      <c r="K821" s="5" t="s">
        <v>24</v>
      </c>
      <c r="L821" s="3">
        <v>4.0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 t="s">
        <v>1081</v>
      </c>
      <c r="B822" s="4">
        <v>45754.0</v>
      </c>
      <c r="C822" s="3" t="s">
        <v>55</v>
      </c>
      <c r="D822" s="3" t="s">
        <v>14</v>
      </c>
      <c r="E822" s="3" t="s">
        <v>15</v>
      </c>
      <c r="F822" s="3" t="s">
        <v>33</v>
      </c>
      <c r="G822" s="3">
        <v>1363.0</v>
      </c>
      <c r="H822" s="3"/>
      <c r="I822" s="3" t="s">
        <v>745</v>
      </c>
      <c r="J822" s="3" t="s">
        <v>29</v>
      </c>
      <c r="K822" s="5" t="s">
        <v>24</v>
      </c>
      <c r="L822" s="3">
        <v>3.0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 t="s">
        <v>1082</v>
      </c>
      <c r="B823" s="4">
        <v>46014.0</v>
      </c>
      <c r="C823" s="3" t="s">
        <v>21</v>
      </c>
      <c r="D823" s="3" t="s">
        <v>59</v>
      </c>
      <c r="E823" s="3" t="s">
        <v>85</v>
      </c>
      <c r="F823" s="3" t="s">
        <v>33</v>
      </c>
      <c r="G823" s="3">
        <v>516.0</v>
      </c>
      <c r="H823" s="3"/>
      <c r="I823" s="3" t="s">
        <v>594</v>
      </c>
      <c r="J823" s="3" t="s">
        <v>36</v>
      </c>
      <c r="K823" s="5" t="s">
        <v>24</v>
      </c>
      <c r="L823" s="3">
        <v>3.0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 t="s">
        <v>1083</v>
      </c>
      <c r="B824" s="4">
        <v>45987.0</v>
      </c>
      <c r="C824" s="3" t="s">
        <v>55</v>
      </c>
      <c r="D824" s="3" t="s">
        <v>38</v>
      </c>
      <c r="E824" s="3" t="s">
        <v>43</v>
      </c>
      <c r="F824" s="3" t="s">
        <v>33</v>
      </c>
      <c r="G824" s="3">
        <v>2404.0</v>
      </c>
      <c r="H824" s="3" t="s">
        <v>40</v>
      </c>
      <c r="I824" s="3" t="s">
        <v>459</v>
      </c>
      <c r="J824" s="3" t="s">
        <v>29</v>
      </c>
      <c r="K824" s="5" t="s">
        <v>24</v>
      </c>
      <c r="L824" s="3">
        <v>1.0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 t="s">
        <v>1084</v>
      </c>
      <c r="B825" s="4">
        <v>45705.0</v>
      </c>
      <c r="C825" s="3" t="s">
        <v>13</v>
      </c>
      <c r="D825" s="3" t="s">
        <v>26</v>
      </c>
      <c r="E825" s="3" t="s">
        <v>82</v>
      </c>
      <c r="F825" s="3" t="s">
        <v>33</v>
      </c>
      <c r="G825" s="3">
        <v>3105.0</v>
      </c>
      <c r="H825" s="3"/>
      <c r="I825" s="3" t="s">
        <v>232</v>
      </c>
      <c r="J825" s="3" t="s">
        <v>36</v>
      </c>
      <c r="K825" s="5" t="s">
        <v>24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 t="s">
        <v>1085</v>
      </c>
      <c r="B826" s="4">
        <v>45835.0</v>
      </c>
      <c r="C826" s="3" t="s">
        <v>21</v>
      </c>
      <c r="D826" s="6" t="s">
        <v>51</v>
      </c>
      <c r="E826" s="3" t="s">
        <v>93</v>
      </c>
      <c r="F826" s="3" t="s">
        <v>33</v>
      </c>
      <c r="G826" s="3">
        <v>352.0</v>
      </c>
      <c r="H826" s="3"/>
      <c r="I826" s="3" t="s">
        <v>61</v>
      </c>
      <c r="J826" s="3" t="s">
        <v>29</v>
      </c>
      <c r="K826" s="5" t="s">
        <v>24</v>
      </c>
      <c r="L826" s="3">
        <v>4.0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 t="s">
        <v>1086</v>
      </c>
      <c r="B827" s="4">
        <v>45709.0</v>
      </c>
      <c r="C827" s="3" t="s">
        <v>55</v>
      </c>
      <c r="D827" s="3" t="s">
        <v>59</v>
      </c>
      <c r="E827" s="3" t="s">
        <v>99</v>
      </c>
      <c r="F827" s="3" t="s">
        <v>16</v>
      </c>
      <c r="G827" s="3">
        <v>1192.0</v>
      </c>
      <c r="H827" s="3"/>
      <c r="I827" s="3" t="s">
        <v>315</v>
      </c>
      <c r="J827" s="3" t="s">
        <v>29</v>
      </c>
      <c r="K827" s="5" t="s">
        <v>24</v>
      </c>
      <c r="L827" s="3">
        <v>2.0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 t="s">
        <v>1087</v>
      </c>
      <c r="B828" s="4">
        <v>45969.0</v>
      </c>
      <c r="C828" s="6" t="s">
        <v>21</v>
      </c>
      <c r="D828" s="3" t="s">
        <v>26</v>
      </c>
      <c r="E828" s="3" t="s">
        <v>96</v>
      </c>
      <c r="F828" s="3" t="s">
        <v>16</v>
      </c>
      <c r="G828" s="3">
        <v>2186.0</v>
      </c>
      <c r="H828" s="3"/>
      <c r="I828" s="3" t="s">
        <v>104</v>
      </c>
      <c r="J828" s="3" t="s">
        <v>18</v>
      </c>
      <c r="K828" s="5" t="s">
        <v>19</v>
      </c>
      <c r="L828" s="3">
        <v>1.0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 t="s">
        <v>1088</v>
      </c>
      <c r="B829" s="4">
        <v>45838.0</v>
      </c>
      <c r="C829" s="3" t="s">
        <v>13</v>
      </c>
      <c r="D829" s="3" t="s">
        <v>59</v>
      </c>
      <c r="E829" s="3" t="s">
        <v>99</v>
      </c>
      <c r="F829" s="3" t="s">
        <v>33</v>
      </c>
      <c r="G829" s="3">
        <v>869.0</v>
      </c>
      <c r="H829" s="3"/>
      <c r="I829" s="3" t="s">
        <v>160</v>
      </c>
      <c r="J829" s="3" t="s">
        <v>29</v>
      </c>
      <c r="K829" s="5" t="s">
        <v>24</v>
      </c>
      <c r="L829" s="3">
        <v>3.0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 t="s">
        <v>1089</v>
      </c>
      <c r="B830" s="4">
        <v>45917.0</v>
      </c>
      <c r="C830" s="3" t="s">
        <v>55</v>
      </c>
      <c r="D830" s="3" t="s">
        <v>31</v>
      </c>
      <c r="E830" s="3" t="s">
        <v>49</v>
      </c>
      <c r="F830" s="3" t="s">
        <v>16</v>
      </c>
      <c r="G830" s="3">
        <v>1210.0</v>
      </c>
      <c r="H830" s="3" t="s">
        <v>40</v>
      </c>
      <c r="I830" s="3" t="s">
        <v>182</v>
      </c>
      <c r="J830" s="3" t="s">
        <v>29</v>
      </c>
      <c r="K830" s="5" t="s">
        <v>24</v>
      </c>
      <c r="L830" s="3">
        <v>2.0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 t="s">
        <v>1090</v>
      </c>
      <c r="B831" s="4">
        <v>45864.0</v>
      </c>
      <c r="C831" s="3" t="s">
        <v>21</v>
      </c>
      <c r="D831" s="6" t="s">
        <v>51</v>
      </c>
      <c r="E831" s="3" t="s">
        <v>79</v>
      </c>
      <c r="F831" s="3" t="s">
        <v>16</v>
      </c>
      <c r="G831" s="3">
        <v>621.0</v>
      </c>
      <c r="H831" s="3"/>
      <c r="I831" s="3" t="s">
        <v>66</v>
      </c>
      <c r="J831" s="3" t="s">
        <v>29</v>
      </c>
      <c r="K831" s="5" t="s">
        <v>19</v>
      </c>
      <c r="L831" s="3">
        <v>1.0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 t="s">
        <v>1091</v>
      </c>
      <c r="B832" s="4">
        <v>45875.0</v>
      </c>
      <c r="C832" s="3" t="s">
        <v>55</v>
      </c>
      <c r="D832" s="3" t="s">
        <v>38</v>
      </c>
      <c r="E832" s="3" t="s">
        <v>101</v>
      </c>
      <c r="F832" s="3" t="s">
        <v>33</v>
      </c>
      <c r="G832" s="3">
        <v>1104.0</v>
      </c>
      <c r="H832" s="3" t="s">
        <v>34</v>
      </c>
      <c r="I832" s="3" t="s">
        <v>194</v>
      </c>
      <c r="J832" s="3" t="s">
        <v>18</v>
      </c>
      <c r="K832" s="5" t="s">
        <v>19</v>
      </c>
      <c r="L832" s="3">
        <v>5.0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 t="s">
        <v>1092</v>
      </c>
      <c r="B833" s="4">
        <v>45889.0</v>
      </c>
      <c r="C833" s="3" t="s">
        <v>55</v>
      </c>
      <c r="D833" s="3" t="s">
        <v>26</v>
      </c>
      <c r="E833" s="3" t="s">
        <v>27</v>
      </c>
      <c r="F833" s="3" t="s">
        <v>33</v>
      </c>
      <c r="G833" s="3">
        <v>1336.0</v>
      </c>
      <c r="H833" s="3"/>
      <c r="I833" s="3" t="s">
        <v>164</v>
      </c>
      <c r="J833" s="3" t="s">
        <v>18</v>
      </c>
      <c r="K833" s="5" t="s">
        <v>24</v>
      </c>
      <c r="L833" s="3">
        <v>1.0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 t="s">
        <v>1093</v>
      </c>
      <c r="B834" s="4">
        <v>45781.0</v>
      </c>
      <c r="C834" s="3" t="s">
        <v>21</v>
      </c>
      <c r="D834" s="3" t="s">
        <v>38</v>
      </c>
      <c r="E834" s="3" t="s">
        <v>65</v>
      </c>
      <c r="F834" s="3" t="s">
        <v>16</v>
      </c>
      <c r="G834" s="3">
        <v>1056.0</v>
      </c>
      <c r="H834" s="3" t="s">
        <v>40</v>
      </c>
      <c r="I834" s="3" t="s">
        <v>86</v>
      </c>
      <c r="J834" s="3" t="s">
        <v>36</v>
      </c>
      <c r="K834" s="5" t="s">
        <v>24</v>
      </c>
      <c r="L834" s="3">
        <v>2.0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 t="s">
        <v>1094</v>
      </c>
      <c r="B835" s="4">
        <v>45951.0</v>
      </c>
      <c r="C835" s="3" t="s">
        <v>13</v>
      </c>
      <c r="D835" s="3" t="s">
        <v>14</v>
      </c>
      <c r="E835" s="3" t="s">
        <v>74</v>
      </c>
      <c r="F835" s="3" t="s">
        <v>33</v>
      </c>
      <c r="G835" s="3">
        <v>957.0</v>
      </c>
      <c r="H835" s="3"/>
      <c r="I835" s="3" t="s">
        <v>261</v>
      </c>
      <c r="J835" s="3" t="s">
        <v>29</v>
      </c>
      <c r="K835" s="5" t="s">
        <v>24</v>
      </c>
      <c r="L835" s="3">
        <v>5.0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 t="s">
        <v>1095</v>
      </c>
      <c r="B836" s="4">
        <v>46004.0</v>
      </c>
      <c r="C836" s="3" t="s">
        <v>55</v>
      </c>
      <c r="D836" s="3" t="s">
        <v>26</v>
      </c>
      <c r="E836" s="3" t="s">
        <v>27</v>
      </c>
      <c r="F836" s="3" t="s">
        <v>16</v>
      </c>
      <c r="G836" s="3">
        <v>2466.0</v>
      </c>
      <c r="H836" s="3"/>
      <c r="I836" s="3" t="s">
        <v>214</v>
      </c>
      <c r="J836" s="3" t="s">
        <v>29</v>
      </c>
      <c r="K836" s="5" t="s">
        <v>24</v>
      </c>
      <c r="L836" s="3">
        <v>3.0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 t="s">
        <v>1096</v>
      </c>
      <c r="B837" s="4">
        <v>45829.0</v>
      </c>
      <c r="C837" s="3" t="s">
        <v>55</v>
      </c>
      <c r="D837" s="3" t="s">
        <v>31</v>
      </c>
      <c r="E837" s="3" t="s">
        <v>278</v>
      </c>
      <c r="F837" s="3" t="s">
        <v>16</v>
      </c>
      <c r="G837" s="3">
        <v>1176.0</v>
      </c>
      <c r="H837" s="3" t="s">
        <v>40</v>
      </c>
      <c r="I837" s="3" t="s">
        <v>312</v>
      </c>
      <c r="J837" s="3" t="s">
        <v>29</v>
      </c>
      <c r="K837" s="5" t="s">
        <v>24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 t="s">
        <v>1097</v>
      </c>
      <c r="B838" s="4">
        <v>45895.0</v>
      </c>
      <c r="C838" s="3" t="s">
        <v>55</v>
      </c>
      <c r="D838" s="3" t="s">
        <v>26</v>
      </c>
      <c r="E838" s="3" t="s">
        <v>82</v>
      </c>
      <c r="F838" s="3" t="s">
        <v>33</v>
      </c>
      <c r="G838" s="3">
        <v>1040.0</v>
      </c>
      <c r="H838" s="3"/>
      <c r="I838" s="3" t="s">
        <v>206</v>
      </c>
      <c r="J838" s="3" t="s">
        <v>36</v>
      </c>
      <c r="K838" s="5" t="s">
        <v>24</v>
      </c>
      <c r="L838" s="3">
        <v>5.0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 t="s">
        <v>1098</v>
      </c>
      <c r="B839" s="4">
        <v>45974.0</v>
      </c>
      <c r="C839" s="3" t="s">
        <v>55</v>
      </c>
      <c r="D839" s="3" t="s">
        <v>31</v>
      </c>
      <c r="E839" s="3" t="s">
        <v>32</v>
      </c>
      <c r="F839" s="3" t="s">
        <v>16</v>
      </c>
      <c r="G839" s="3">
        <v>2208.0</v>
      </c>
      <c r="H839" s="3" t="s">
        <v>34</v>
      </c>
      <c r="I839" s="3" t="s">
        <v>1099</v>
      </c>
      <c r="J839" s="3" t="s">
        <v>29</v>
      </c>
      <c r="K839" s="5" t="s">
        <v>24</v>
      </c>
      <c r="L839" s="3">
        <v>3.0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 t="s">
        <v>1100</v>
      </c>
      <c r="B840" s="4">
        <v>45937.0</v>
      </c>
      <c r="C840" s="3" t="s">
        <v>55</v>
      </c>
      <c r="D840" s="3" t="s">
        <v>14</v>
      </c>
      <c r="E840" s="3" t="s">
        <v>74</v>
      </c>
      <c r="F840" s="3" t="s">
        <v>16</v>
      </c>
      <c r="G840" s="3">
        <v>1643.0</v>
      </c>
      <c r="H840" s="3"/>
      <c r="I840" s="3" t="s">
        <v>456</v>
      </c>
      <c r="J840" s="3" t="s">
        <v>18</v>
      </c>
      <c r="K840" s="5" t="s">
        <v>24</v>
      </c>
      <c r="L840" s="3">
        <v>4.0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 t="s">
        <v>1101</v>
      </c>
      <c r="B841" s="4">
        <v>46004.0</v>
      </c>
      <c r="C841" s="6" t="s">
        <v>21</v>
      </c>
      <c r="D841" s="3" t="s">
        <v>26</v>
      </c>
      <c r="E841" s="3" t="s">
        <v>111</v>
      </c>
      <c r="F841" s="3" t="s">
        <v>33</v>
      </c>
      <c r="G841" s="3">
        <v>1225.0</v>
      </c>
      <c r="H841" s="3"/>
      <c r="I841" s="3" t="s">
        <v>127</v>
      </c>
      <c r="J841" s="3" t="s">
        <v>36</v>
      </c>
      <c r="K841" s="5" t="s">
        <v>24</v>
      </c>
      <c r="L841" s="3">
        <v>4.0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 t="s">
        <v>1102</v>
      </c>
      <c r="B842" s="4">
        <v>45854.0</v>
      </c>
      <c r="C842" s="3" t="s">
        <v>13</v>
      </c>
      <c r="D842" s="3" t="s">
        <v>31</v>
      </c>
      <c r="E842" s="3" t="s">
        <v>117</v>
      </c>
      <c r="F842" s="3" t="s">
        <v>33</v>
      </c>
      <c r="G842" s="3">
        <v>1034.0</v>
      </c>
      <c r="H842" s="3" t="s">
        <v>40</v>
      </c>
      <c r="I842" s="3" t="s">
        <v>743</v>
      </c>
      <c r="J842" s="3" t="s">
        <v>29</v>
      </c>
      <c r="K842" s="5" t="s">
        <v>24</v>
      </c>
      <c r="L842" s="3">
        <v>1.0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 t="s">
        <v>1103</v>
      </c>
      <c r="B843" s="4">
        <v>45823.0</v>
      </c>
      <c r="C843" s="3" t="s">
        <v>55</v>
      </c>
      <c r="D843" s="3" t="s">
        <v>59</v>
      </c>
      <c r="E843" s="3" t="s">
        <v>60</v>
      </c>
      <c r="F843" s="3" t="s">
        <v>16</v>
      </c>
      <c r="G843" s="3">
        <v>887.0</v>
      </c>
      <c r="H843" s="3"/>
      <c r="I843" s="3" t="s">
        <v>121</v>
      </c>
      <c r="J843" s="3" t="s">
        <v>36</v>
      </c>
      <c r="K843" s="5" t="s">
        <v>24</v>
      </c>
      <c r="L843" s="3">
        <v>1.0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 t="s">
        <v>1104</v>
      </c>
      <c r="B844" s="4">
        <v>45980.0</v>
      </c>
      <c r="C844" s="3" t="s">
        <v>13</v>
      </c>
      <c r="D844" s="3" t="s">
        <v>14</v>
      </c>
      <c r="E844" s="3" t="s">
        <v>15</v>
      </c>
      <c r="F844" s="3" t="s">
        <v>16</v>
      </c>
      <c r="G844" s="3">
        <v>1115.0</v>
      </c>
      <c r="H844" s="3"/>
      <c r="I844" s="3" t="s">
        <v>89</v>
      </c>
      <c r="J844" s="3" t="s">
        <v>18</v>
      </c>
      <c r="K844" s="5" t="s">
        <v>24</v>
      </c>
      <c r="L844" s="3">
        <v>4.0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 t="s">
        <v>1105</v>
      </c>
      <c r="B845" s="4">
        <v>46010.0</v>
      </c>
      <c r="C845" s="6" t="s">
        <v>21</v>
      </c>
      <c r="D845" s="3" t="s">
        <v>38</v>
      </c>
      <c r="E845" s="3" t="s">
        <v>46</v>
      </c>
      <c r="F845" s="3" t="s">
        <v>33</v>
      </c>
      <c r="G845" s="3">
        <v>1440.0</v>
      </c>
      <c r="H845" s="3" t="s">
        <v>40</v>
      </c>
      <c r="I845" s="3" t="s">
        <v>35</v>
      </c>
      <c r="J845" s="3" t="s">
        <v>29</v>
      </c>
      <c r="K845" s="5" t="s">
        <v>19</v>
      </c>
      <c r="L845" s="3">
        <v>5.0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 t="s">
        <v>1106</v>
      </c>
      <c r="B846" s="4">
        <v>45870.0</v>
      </c>
      <c r="C846" s="6" t="s">
        <v>21</v>
      </c>
      <c r="D846" s="6" t="s">
        <v>51</v>
      </c>
      <c r="E846" s="3" t="s">
        <v>56</v>
      </c>
      <c r="F846" s="3" t="s">
        <v>33</v>
      </c>
      <c r="G846" s="3">
        <v>3030.0</v>
      </c>
      <c r="H846" s="3"/>
      <c r="I846" s="3" t="s">
        <v>983</v>
      </c>
      <c r="J846" s="3" t="s">
        <v>36</v>
      </c>
      <c r="K846" s="5" t="s">
        <v>113</v>
      </c>
      <c r="L846" s="3">
        <v>5.0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 t="s">
        <v>1107</v>
      </c>
      <c r="B847" s="4">
        <v>45831.0</v>
      </c>
      <c r="C847" s="3" t="s">
        <v>55</v>
      </c>
      <c r="D847" s="6" t="s">
        <v>51</v>
      </c>
      <c r="E847" s="3" t="s">
        <v>79</v>
      </c>
      <c r="F847" s="3" t="s">
        <v>33</v>
      </c>
      <c r="G847" s="3">
        <v>800.0</v>
      </c>
      <c r="H847" s="3"/>
      <c r="I847" s="3" t="s">
        <v>279</v>
      </c>
      <c r="J847" s="3" t="s">
        <v>36</v>
      </c>
      <c r="K847" s="5" t="s">
        <v>24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 t="s">
        <v>1108</v>
      </c>
      <c r="B848" s="4">
        <v>46006.0</v>
      </c>
      <c r="C848" s="3" t="s">
        <v>55</v>
      </c>
      <c r="D848" s="3" t="s">
        <v>31</v>
      </c>
      <c r="E848" s="3" t="s">
        <v>117</v>
      </c>
      <c r="F848" s="3" t="s">
        <v>16</v>
      </c>
      <c r="G848" s="3">
        <v>579.0</v>
      </c>
      <c r="H848" s="3" t="s">
        <v>40</v>
      </c>
      <c r="I848" s="3" t="s">
        <v>376</v>
      </c>
      <c r="J848" s="3" t="s">
        <v>29</v>
      </c>
      <c r="K848" s="5" t="s">
        <v>24</v>
      </c>
      <c r="L848" s="3">
        <v>2.0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 t="s">
        <v>1109</v>
      </c>
      <c r="B849" s="4">
        <v>45719.0</v>
      </c>
      <c r="C849" s="3" t="s">
        <v>21</v>
      </c>
      <c r="D849" s="3" t="s">
        <v>59</v>
      </c>
      <c r="E849" s="3" t="s">
        <v>126</v>
      </c>
      <c r="F849" s="3" t="s">
        <v>33</v>
      </c>
      <c r="G849" s="3">
        <v>1540.0</v>
      </c>
      <c r="H849" s="3"/>
      <c r="I849" s="3" t="s">
        <v>123</v>
      </c>
      <c r="J849" s="3" t="s">
        <v>29</v>
      </c>
      <c r="K849" s="5" t="s">
        <v>24</v>
      </c>
      <c r="L849" s="3">
        <v>1.0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 t="s">
        <v>1110</v>
      </c>
      <c r="B850" s="4">
        <v>45946.0</v>
      </c>
      <c r="C850" s="6" t="s">
        <v>21</v>
      </c>
      <c r="D850" s="3" t="s">
        <v>14</v>
      </c>
      <c r="E850" s="3" t="s">
        <v>22</v>
      </c>
      <c r="F850" s="3" t="s">
        <v>33</v>
      </c>
      <c r="G850" s="3">
        <v>1127.0</v>
      </c>
      <c r="H850" s="3"/>
      <c r="I850" s="3" t="s">
        <v>112</v>
      </c>
      <c r="J850" s="3" t="s">
        <v>29</v>
      </c>
      <c r="K850" s="5" t="s">
        <v>24</v>
      </c>
      <c r="L850" s="3">
        <v>5.0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 t="s">
        <v>1111</v>
      </c>
      <c r="B851" s="4">
        <v>45992.0</v>
      </c>
      <c r="C851" s="3" t="s">
        <v>55</v>
      </c>
      <c r="D851" s="6" t="s">
        <v>51</v>
      </c>
      <c r="E851" s="3" t="s">
        <v>52</v>
      </c>
      <c r="F851" s="3" t="s">
        <v>33</v>
      </c>
      <c r="G851" s="3">
        <v>3429.0</v>
      </c>
      <c r="H851" s="3"/>
      <c r="I851" s="3" t="s">
        <v>294</v>
      </c>
      <c r="J851" s="3" t="s">
        <v>36</v>
      </c>
      <c r="K851" s="5" t="s">
        <v>19</v>
      </c>
      <c r="L851" s="3">
        <v>1.0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 t="s">
        <v>1112</v>
      </c>
      <c r="B852" s="4">
        <v>45842.0</v>
      </c>
      <c r="C852" s="6" t="s">
        <v>21</v>
      </c>
      <c r="D852" s="3" t="s">
        <v>59</v>
      </c>
      <c r="E852" s="3" t="s">
        <v>60</v>
      </c>
      <c r="F852" s="3" t="s">
        <v>33</v>
      </c>
      <c r="G852" s="3">
        <v>2112.0</v>
      </c>
      <c r="H852" s="3"/>
      <c r="I852" s="3" t="s">
        <v>442</v>
      </c>
      <c r="J852" s="3" t="s">
        <v>18</v>
      </c>
      <c r="K852" s="5" t="s">
        <v>24</v>
      </c>
      <c r="L852" s="3">
        <v>5.0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 t="s">
        <v>1113</v>
      </c>
      <c r="B853" s="4">
        <v>45832.0</v>
      </c>
      <c r="C853" s="6" t="s">
        <v>21</v>
      </c>
      <c r="D853" s="3" t="s">
        <v>14</v>
      </c>
      <c r="E853" s="3" t="s">
        <v>74</v>
      </c>
      <c r="F853" s="3" t="s">
        <v>16</v>
      </c>
      <c r="G853" s="3">
        <v>2064.0</v>
      </c>
      <c r="H853" s="3"/>
      <c r="I853" s="3" t="s">
        <v>466</v>
      </c>
      <c r="J853" s="3" t="s">
        <v>36</v>
      </c>
      <c r="K853" s="5" t="s">
        <v>19</v>
      </c>
      <c r="L853" s="3">
        <v>4.0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 t="s">
        <v>1114</v>
      </c>
      <c r="B854" s="4">
        <v>45758.0</v>
      </c>
      <c r="C854" s="3" t="s">
        <v>21</v>
      </c>
      <c r="D854" s="3" t="s">
        <v>38</v>
      </c>
      <c r="E854" s="3" t="s">
        <v>166</v>
      </c>
      <c r="F854" s="3" t="s">
        <v>33</v>
      </c>
      <c r="G854" s="3">
        <v>2375.0</v>
      </c>
      <c r="H854" s="3" t="s">
        <v>34</v>
      </c>
      <c r="I854" s="3" t="s">
        <v>675</v>
      </c>
      <c r="J854" s="3" t="s">
        <v>36</v>
      </c>
      <c r="K854" s="5" t="s">
        <v>24</v>
      </c>
      <c r="L854" s="3">
        <v>5.0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 t="s">
        <v>1115</v>
      </c>
      <c r="B855" s="4">
        <v>45949.0</v>
      </c>
      <c r="C855" s="3" t="s">
        <v>13</v>
      </c>
      <c r="D855" s="3" t="s">
        <v>59</v>
      </c>
      <c r="E855" s="3" t="s">
        <v>126</v>
      </c>
      <c r="F855" s="3" t="s">
        <v>33</v>
      </c>
      <c r="G855" s="3">
        <v>1612.0</v>
      </c>
      <c r="H855" s="3"/>
      <c r="I855" s="3" t="s">
        <v>638</v>
      </c>
      <c r="J855" s="3" t="s">
        <v>18</v>
      </c>
      <c r="K855" s="5" t="s">
        <v>24</v>
      </c>
      <c r="L855" s="3">
        <v>2.0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 t="s">
        <v>1116</v>
      </c>
      <c r="B856" s="4">
        <v>45754.0</v>
      </c>
      <c r="C856" s="3" t="s">
        <v>13</v>
      </c>
      <c r="D856" s="6" t="s">
        <v>51</v>
      </c>
      <c r="E856" s="3" t="s">
        <v>71</v>
      </c>
      <c r="F856" s="3" t="s">
        <v>16</v>
      </c>
      <c r="G856" s="3">
        <v>1858.0</v>
      </c>
      <c r="H856" s="3"/>
      <c r="I856" s="3" t="s">
        <v>508</v>
      </c>
      <c r="J856" s="3" t="s">
        <v>36</v>
      </c>
      <c r="K856" s="5" t="s">
        <v>24</v>
      </c>
      <c r="L856" s="3">
        <v>3.0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 t="s">
        <v>1117</v>
      </c>
      <c r="B857" s="4">
        <v>45984.0</v>
      </c>
      <c r="C857" s="3" t="s">
        <v>21</v>
      </c>
      <c r="D857" s="3" t="s">
        <v>59</v>
      </c>
      <c r="E857" s="3" t="s">
        <v>99</v>
      </c>
      <c r="F857" s="3" t="s">
        <v>16</v>
      </c>
      <c r="G857" s="3">
        <v>1314.0</v>
      </c>
      <c r="H857" s="3"/>
      <c r="I857" s="3" t="s">
        <v>607</v>
      </c>
      <c r="J857" s="3" t="s">
        <v>29</v>
      </c>
      <c r="K857" s="5" t="s">
        <v>24</v>
      </c>
      <c r="L857" s="3">
        <v>1.0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 t="s">
        <v>1118</v>
      </c>
      <c r="B858" s="4">
        <v>45905.0</v>
      </c>
      <c r="C858" s="3" t="s">
        <v>55</v>
      </c>
      <c r="D858" s="3" t="s">
        <v>14</v>
      </c>
      <c r="E858" s="3" t="s">
        <v>15</v>
      </c>
      <c r="F858" s="3" t="s">
        <v>33</v>
      </c>
      <c r="G858" s="3">
        <v>1682.0</v>
      </c>
      <c r="H858" s="3"/>
      <c r="I858" s="3" t="s">
        <v>623</v>
      </c>
      <c r="J858" s="3" t="s">
        <v>18</v>
      </c>
      <c r="K858" s="5" t="s">
        <v>24</v>
      </c>
      <c r="L858" s="3">
        <v>1.0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 t="s">
        <v>1119</v>
      </c>
      <c r="B859" s="4">
        <v>45765.0</v>
      </c>
      <c r="C859" s="3" t="s">
        <v>13</v>
      </c>
      <c r="D859" s="3" t="s">
        <v>59</v>
      </c>
      <c r="E859" s="3" t="s">
        <v>60</v>
      </c>
      <c r="F859" s="3" t="s">
        <v>33</v>
      </c>
      <c r="G859" s="3">
        <v>383.0</v>
      </c>
      <c r="H859" s="3"/>
      <c r="I859" s="3" t="s">
        <v>167</v>
      </c>
      <c r="J859" s="3" t="s">
        <v>36</v>
      </c>
      <c r="K859" s="5" t="s">
        <v>24</v>
      </c>
      <c r="L859" s="3">
        <v>3.0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 t="s">
        <v>1120</v>
      </c>
      <c r="B860" s="4">
        <v>45955.0</v>
      </c>
      <c r="C860" s="3" t="s">
        <v>13</v>
      </c>
      <c r="D860" s="3" t="s">
        <v>59</v>
      </c>
      <c r="E860" s="3" t="s">
        <v>126</v>
      </c>
      <c r="F860" s="3" t="s">
        <v>33</v>
      </c>
      <c r="G860" s="3">
        <v>2645.0</v>
      </c>
      <c r="H860" s="3"/>
      <c r="I860" s="3" t="s">
        <v>708</v>
      </c>
      <c r="J860" s="3" t="s">
        <v>36</v>
      </c>
      <c r="K860" s="5" t="s">
        <v>24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 t="s">
        <v>1121</v>
      </c>
      <c r="B861" s="4">
        <v>45960.0</v>
      </c>
      <c r="C861" s="3" t="s">
        <v>13</v>
      </c>
      <c r="D861" s="3" t="s">
        <v>31</v>
      </c>
      <c r="E861" s="3" t="s">
        <v>49</v>
      </c>
      <c r="F861" s="3" t="s">
        <v>33</v>
      </c>
      <c r="G861" s="3">
        <v>982.0</v>
      </c>
      <c r="H861" s="3" t="s">
        <v>40</v>
      </c>
      <c r="I861" s="3" t="s">
        <v>449</v>
      </c>
      <c r="J861" s="3" t="s">
        <v>36</v>
      </c>
      <c r="K861" s="5" t="s">
        <v>24</v>
      </c>
      <c r="L861" s="3">
        <v>4.0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 t="s">
        <v>1122</v>
      </c>
      <c r="B862" s="4">
        <v>45860.0</v>
      </c>
      <c r="C862" s="3" t="s">
        <v>21</v>
      </c>
      <c r="D862" s="3" t="s">
        <v>31</v>
      </c>
      <c r="E862" s="3" t="s">
        <v>32</v>
      </c>
      <c r="F862" s="3" t="s">
        <v>16</v>
      </c>
      <c r="G862" s="3">
        <v>1477.0</v>
      </c>
      <c r="H862" s="3" t="s">
        <v>40</v>
      </c>
      <c r="I862" s="3" t="s">
        <v>647</v>
      </c>
      <c r="J862" s="3" t="s">
        <v>18</v>
      </c>
      <c r="K862" s="5" t="s">
        <v>24</v>
      </c>
      <c r="L862" s="3">
        <v>5.0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 t="s">
        <v>1123</v>
      </c>
      <c r="B863" s="4">
        <v>45846.0</v>
      </c>
      <c r="C863" s="3" t="s">
        <v>55</v>
      </c>
      <c r="D863" s="3" t="s">
        <v>59</v>
      </c>
      <c r="E863" s="3" t="s">
        <v>85</v>
      </c>
      <c r="F863" s="3" t="s">
        <v>16</v>
      </c>
      <c r="G863" s="3">
        <v>2724.0</v>
      </c>
      <c r="H863" s="3"/>
      <c r="I863" s="3" t="s">
        <v>89</v>
      </c>
      <c r="J863" s="3" t="s">
        <v>36</v>
      </c>
      <c r="K863" s="5" t="s">
        <v>24</v>
      </c>
      <c r="L863" s="3">
        <v>5.0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 t="s">
        <v>1124</v>
      </c>
      <c r="B864" s="4">
        <v>45901.0</v>
      </c>
      <c r="C864" s="3" t="s">
        <v>13</v>
      </c>
      <c r="D864" s="3" t="s">
        <v>59</v>
      </c>
      <c r="E864" s="3" t="s">
        <v>60</v>
      </c>
      <c r="F864" s="3" t="s">
        <v>16</v>
      </c>
      <c r="G864" s="3">
        <v>614.0</v>
      </c>
      <c r="H864" s="3"/>
      <c r="I864" s="3" t="s">
        <v>452</v>
      </c>
      <c r="J864" s="3" t="s">
        <v>36</v>
      </c>
      <c r="K864" s="5" t="s">
        <v>24</v>
      </c>
      <c r="L864" s="3">
        <v>3.0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 t="s">
        <v>1125</v>
      </c>
      <c r="B865" s="4">
        <v>45750.0</v>
      </c>
      <c r="C865" s="3" t="s">
        <v>21</v>
      </c>
      <c r="D865" s="3" t="s">
        <v>59</v>
      </c>
      <c r="E865" s="3" t="s">
        <v>126</v>
      </c>
      <c r="F865" s="3" t="s">
        <v>33</v>
      </c>
      <c r="G865" s="3">
        <v>1997.0</v>
      </c>
      <c r="H865" s="3"/>
      <c r="I865" s="3" t="s">
        <v>426</v>
      </c>
      <c r="J865" s="3" t="s">
        <v>36</v>
      </c>
      <c r="K865" s="5" t="s">
        <v>24</v>
      </c>
      <c r="L865" s="3">
        <v>4.0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 t="s">
        <v>1126</v>
      </c>
      <c r="B866" s="4">
        <v>45764.0</v>
      </c>
      <c r="C866" s="3" t="s">
        <v>55</v>
      </c>
      <c r="D866" s="3" t="s">
        <v>14</v>
      </c>
      <c r="E866" s="3" t="s">
        <v>22</v>
      </c>
      <c r="F866" s="3" t="s">
        <v>16</v>
      </c>
      <c r="G866" s="3">
        <v>2871.0</v>
      </c>
      <c r="H866" s="3"/>
      <c r="I866" s="3" t="s">
        <v>227</v>
      </c>
      <c r="J866" s="3" t="s">
        <v>29</v>
      </c>
      <c r="K866" s="5" t="s">
        <v>19</v>
      </c>
      <c r="L866" s="3">
        <v>5.0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 t="s">
        <v>1127</v>
      </c>
      <c r="B867" s="4">
        <v>45828.0</v>
      </c>
      <c r="C867" s="3" t="s">
        <v>13</v>
      </c>
      <c r="D867" s="3" t="s">
        <v>59</v>
      </c>
      <c r="E867" s="3" t="s">
        <v>85</v>
      </c>
      <c r="F867" s="3" t="s">
        <v>33</v>
      </c>
      <c r="G867" s="3">
        <v>2912.0</v>
      </c>
      <c r="H867" s="3"/>
      <c r="I867" s="3" t="s">
        <v>333</v>
      </c>
      <c r="J867" s="3" t="s">
        <v>29</v>
      </c>
      <c r="K867" s="5" t="s">
        <v>19</v>
      </c>
      <c r="L867" s="3">
        <v>4.0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 t="s">
        <v>1128</v>
      </c>
      <c r="B868" s="4">
        <v>45688.0</v>
      </c>
      <c r="C868" s="3" t="s">
        <v>21</v>
      </c>
      <c r="D868" s="3" t="s">
        <v>26</v>
      </c>
      <c r="E868" s="3" t="s">
        <v>111</v>
      </c>
      <c r="F868" s="3" t="s">
        <v>16</v>
      </c>
      <c r="G868" s="3">
        <v>1792.0</v>
      </c>
      <c r="H868" s="3"/>
      <c r="I868" s="3" t="s">
        <v>271</v>
      </c>
      <c r="J868" s="3" t="s">
        <v>18</v>
      </c>
      <c r="K868" s="5" t="s">
        <v>24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 t="s">
        <v>1129</v>
      </c>
      <c r="B869" s="4">
        <v>45935.0</v>
      </c>
      <c r="C869" s="6" t="s">
        <v>21</v>
      </c>
      <c r="D869" s="3" t="s">
        <v>14</v>
      </c>
      <c r="E869" s="3" t="s">
        <v>74</v>
      </c>
      <c r="F869" s="3" t="s">
        <v>33</v>
      </c>
      <c r="G869" s="3">
        <v>1605.0</v>
      </c>
      <c r="H869" s="3"/>
      <c r="I869" s="3" t="s">
        <v>383</v>
      </c>
      <c r="J869" s="3" t="s">
        <v>29</v>
      </c>
      <c r="K869" s="5" t="s">
        <v>24</v>
      </c>
      <c r="L869" s="3">
        <v>4.0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 t="s">
        <v>1130</v>
      </c>
      <c r="B870" s="4">
        <v>45768.0</v>
      </c>
      <c r="C870" s="3" t="s">
        <v>13</v>
      </c>
      <c r="D870" s="6" t="s">
        <v>51</v>
      </c>
      <c r="E870" s="3" t="s">
        <v>71</v>
      </c>
      <c r="F870" s="3" t="s">
        <v>16</v>
      </c>
      <c r="G870" s="3">
        <v>3113.0</v>
      </c>
      <c r="H870" s="3"/>
      <c r="I870" s="3" t="s">
        <v>234</v>
      </c>
      <c r="J870" s="3" t="s">
        <v>18</v>
      </c>
      <c r="K870" s="5" t="s">
        <v>24</v>
      </c>
      <c r="L870" s="3">
        <v>1.0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 t="s">
        <v>1131</v>
      </c>
      <c r="B871" s="4">
        <v>45749.0</v>
      </c>
      <c r="C871" s="3" t="s">
        <v>13</v>
      </c>
      <c r="D871" s="3" t="s">
        <v>31</v>
      </c>
      <c r="E871" s="3" t="s">
        <v>258</v>
      </c>
      <c r="F871" s="3" t="s">
        <v>16</v>
      </c>
      <c r="G871" s="3">
        <v>2201.0</v>
      </c>
      <c r="H871" s="3" t="s">
        <v>106</v>
      </c>
      <c r="I871" s="3" t="s">
        <v>94</v>
      </c>
      <c r="J871" s="3" t="s">
        <v>29</v>
      </c>
      <c r="K871" s="5" t="s">
        <v>113</v>
      </c>
      <c r="L871" s="3">
        <v>4.0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 t="s">
        <v>1132</v>
      </c>
      <c r="B872" s="4">
        <v>45763.0</v>
      </c>
      <c r="C872" s="3" t="s">
        <v>21</v>
      </c>
      <c r="D872" s="3" t="s">
        <v>14</v>
      </c>
      <c r="E872" s="3" t="s">
        <v>15</v>
      </c>
      <c r="F872" s="3" t="s">
        <v>16</v>
      </c>
      <c r="G872" s="3">
        <v>1417.0</v>
      </c>
      <c r="H872" s="3"/>
      <c r="I872" s="3" t="s">
        <v>466</v>
      </c>
      <c r="J872" s="3" t="s">
        <v>18</v>
      </c>
      <c r="K872" s="5" t="s">
        <v>24</v>
      </c>
      <c r="L872" s="3">
        <v>3.0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 t="s">
        <v>1133</v>
      </c>
      <c r="B873" s="4">
        <v>45788.0</v>
      </c>
      <c r="C873" s="3" t="s">
        <v>55</v>
      </c>
      <c r="D873" s="3" t="s">
        <v>14</v>
      </c>
      <c r="E873" s="3" t="s">
        <v>22</v>
      </c>
      <c r="F873" s="3" t="s">
        <v>16</v>
      </c>
      <c r="G873" s="3">
        <v>3259.0</v>
      </c>
      <c r="H873" s="3"/>
      <c r="I873" s="3" t="s">
        <v>94</v>
      </c>
      <c r="J873" s="3" t="s">
        <v>18</v>
      </c>
      <c r="K873" s="5" t="s">
        <v>24</v>
      </c>
      <c r="L873" s="3">
        <v>1.0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 t="s">
        <v>1134</v>
      </c>
      <c r="B874" s="4">
        <v>45782.0</v>
      </c>
      <c r="C874" s="3" t="s">
        <v>55</v>
      </c>
      <c r="D874" s="6" t="s">
        <v>51</v>
      </c>
      <c r="E874" s="3" t="s">
        <v>52</v>
      </c>
      <c r="F874" s="3" t="s">
        <v>33</v>
      </c>
      <c r="G874" s="3">
        <v>1967.0</v>
      </c>
      <c r="H874" s="3"/>
      <c r="I874" s="3" t="s">
        <v>1051</v>
      </c>
      <c r="J874" s="3" t="s">
        <v>29</v>
      </c>
      <c r="K874" s="5" t="s">
        <v>24</v>
      </c>
      <c r="L874" s="3">
        <v>1.0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 t="s">
        <v>1135</v>
      </c>
      <c r="B875" s="4">
        <v>46004.0</v>
      </c>
      <c r="C875" s="3" t="s">
        <v>55</v>
      </c>
      <c r="D875" s="3" t="s">
        <v>59</v>
      </c>
      <c r="E875" s="3" t="s">
        <v>85</v>
      </c>
      <c r="F875" s="3" t="s">
        <v>16</v>
      </c>
      <c r="G875" s="3">
        <v>2638.0</v>
      </c>
      <c r="H875" s="3"/>
      <c r="I875" s="3" t="s">
        <v>821</v>
      </c>
      <c r="J875" s="3" t="s">
        <v>29</v>
      </c>
      <c r="K875" s="5" t="s">
        <v>113</v>
      </c>
      <c r="L875" s="3">
        <v>5.0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 t="s">
        <v>1136</v>
      </c>
      <c r="B876" s="4">
        <v>45867.0</v>
      </c>
      <c r="C876" s="6" t="s">
        <v>21</v>
      </c>
      <c r="D876" s="3" t="s">
        <v>14</v>
      </c>
      <c r="E876" s="3" t="s">
        <v>22</v>
      </c>
      <c r="F876" s="3" t="s">
        <v>33</v>
      </c>
      <c r="G876" s="3">
        <v>669.0</v>
      </c>
      <c r="H876" s="3"/>
      <c r="I876" s="3" t="s">
        <v>607</v>
      </c>
      <c r="J876" s="3" t="s">
        <v>29</v>
      </c>
      <c r="K876" s="5" t="s">
        <v>24</v>
      </c>
      <c r="L876" s="3">
        <v>3.0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 t="s">
        <v>1137</v>
      </c>
      <c r="B877" s="4">
        <v>45689.0</v>
      </c>
      <c r="C877" s="3" t="s">
        <v>21</v>
      </c>
      <c r="D877" s="6" t="s">
        <v>51</v>
      </c>
      <c r="E877" s="3" t="s">
        <v>52</v>
      </c>
      <c r="F877" s="3" t="s">
        <v>33</v>
      </c>
      <c r="G877" s="3">
        <v>2032.0</v>
      </c>
      <c r="H877" s="3"/>
      <c r="I877" s="3" t="s">
        <v>214</v>
      </c>
      <c r="J877" s="3" t="s">
        <v>18</v>
      </c>
      <c r="K877" s="5" t="s">
        <v>24</v>
      </c>
      <c r="L877" s="3">
        <v>2.0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 t="s">
        <v>1138</v>
      </c>
      <c r="B878" s="4">
        <v>45711.0</v>
      </c>
      <c r="C878" s="3" t="s">
        <v>13</v>
      </c>
      <c r="D878" s="6" t="s">
        <v>51</v>
      </c>
      <c r="E878" s="3" t="s">
        <v>56</v>
      </c>
      <c r="F878" s="3" t="s">
        <v>33</v>
      </c>
      <c r="G878" s="3">
        <v>2714.0</v>
      </c>
      <c r="H878" s="3"/>
      <c r="I878" s="3" t="s">
        <v>675</v>
      </c>
      <c r="J878" s="3" t="s">
        <v>36</v>
      </c>
      <c r="K878" s="5" t="s">
        <v>24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 t="s">
        <v>1139</v>
      </c>
      <c r="B879" s="4">
        <v>45716.0</v>
      </c>
      <c r="C879" s="3" t="s">
        <v>21</v>
      </c>
      <c r="D879" s="3" t="s">
        <v>38</v>
      </c>
      <c r="E879" s="3" t="s">
        <v>39</v>
      </c>
      <c r="F879" s="3" t="s">
        <v>33</v>
      </c>
      <c r="G879" s="3">
        <v>1437.0</v>
      </c>
      <c r="H879" s="3" t="s">
        <v>34</v>
      </c>
      <c r="I879" s="3" t="s">
        <v>302</v>
      </c>
      <c r="J879" s="3" t="s">
        <v>36</v>
      </c>
      <c r="K879" s="5" t="s">
        <v>24</v>
      </c>
      <c r="L879" s="3">
        <v>3.0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 t="s">
        <v>1140</v>
      </c>
      <c r="B880" s="4">
        <v>45747.0</v>
      </c>
      <c r="C880" s="3" t="s">
        <v>55</v>
      </c>
      <c r="D880" s="6" t="s">
        <v>51</v>
      </c>
      <c r="E880" s="3" t="s">
        <v>93</v>
      </c>
      <c r="F880" s="3" t="s">
        <v>16</v>
      </c>
      <c r="G880" s="3">
        <v>3129.0</v>
      </c>
      <c r="H880" s="3"/>
      <c r="I880" s="3" t="s">
        <v>86</v>
      </c>
      <c r="J880" s="3" t="s">
        <v>18</v>
      </c>
      <c r="K880" s="5" t="s">
        <v>24</v>
      </c>
      <c r="L880" s="3">
        <v>4.0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 t="s">
        <v>1141</v>
      </c>
      <c r="B881" s="4">
        <v>45806.0</v>
      </c>
      <c r="C881" s="3" t="s">
        <v>21</v>
      </c>
      <c r="D881" s="6" t="s">
        <v>51</v>
      </c>
      <c r="E881" s="3" t="s">
        <v>71</v>
      </c>
      <c r="F881" s="3" t="s">
        <v>16</v>
      </c>
      <c r="G881" s="3">
        <v>2112.0</v>
      </c>
      <c r="H881" s="3"/>
      <c r="I881" s="3" t="s">
        <v>548</v>
      </c>
      <c r="J881" s="3" t="s">
        <v>18</v>
      </c>
      <c r="K881" s="5" t="s">
        <v>113</v>
      </c>
      <c r="L881" s="3">
        <v>4.0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 t="s">
        <v>1142</v>
      </c>
      <c r="B882" s="4">
        <v>45927.0</v>
      </c>
      <c r="C882" s="3" t="s">
        <v>21</v>
      </c>
      <c r="D882" s="6" t="s">
        <v>51</v>
      </c>
      <c r="E882" s="3" t="s">
        <v>71</v>
      </c>
      <c r="F882" s="3" t="s">
        <v>16</v>
      </c>
      <c r="G882" s="3">
        <v>1518.0</v>
      </c>
      <c r="H882" s="3"/>
      <c r="I882" s="3" t="s">
        <v>224</v>
      </c>
      <c r="J882" s="3" t="s">
        <v>18</v>
      </c>
      <c r="K882" s="5" t="s">
        <v>113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 t="s">
        <v>1143</v>
      </c>
      <c r="B883" s="4">
        <v>45717.0</v>
      </c>
      <c r="C883" s="3" t="s">
        <v>13</v>
      </c>
      <c r="D883" s="6" t="s">
        <v>51</v>
      </c>
      <c r="E883" s="3" t="s">
        <v>56</v>
      </c>
      <c r="F883" s="3" t="s">
        <v>16</v>
      </c>
      <c r="G883" s="3">
        <v>628.0</v>
      </c>
      <c r="H883" s="3"/>
      <c r="I883" s="3" t="s">
        <v>138</v>
      </c>
      <c r="J883" s="3" t="s">
        <v>36</v>
      </c>
      <c r="K883" s="5" t="s">
        <v>24</v>
      </c>
      <c r="L883" s="3">
        <v>4.0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 t="s">
        <v>1144</v>
      </c>
      <c r="B884" s="4">
        <v>45932.0</v>
      </c>
      <c r="C884" s="3" t="s">
        <v>21</v>
      </c>
      <c r="D884" s="6" t="s">
        <v>51</v>
      </c>
      <c r="E884" s="3" t="s">
        <v>56</v>
      </c>
      <c r="F884" s="3" t="s">
        <v>16</v>
      </c>
      <c r="G884" s="3">
        <v>3160.0</v>
      </c>
      <c r="H884" s="3"/>
      <c r="I884" s="3" t="s">
        <v>148</v>
      </c>
      <c r="J884" s="3" t="s">
        <v>29</v>
      </c>
      <c r="K884" s="5" t="s">
        <v>24</v>
      </c>
      <c r="L884" s="3">
        <v>4.0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 t="s">
        <v>1145</v>
      </c>
      <c r="B885" s="4">
        <v>45741.0</v>
      </c>
      <c r="C885" s="6" t="s">
        <v>21</v>
      </c>
      <c r="D885" s="3" t="s">
        <v>26</v>
      </c>
      <c r="E885" s="3" t="s">
        <v>111</v>
      </c>
      <c r="F885" s="3" t="s">
        <v>33</v>
      </c>
      <c r="G885" s="3">
        <v>3147.0</v>
      </c>
      <c r="H885" s="3"/>
      <c r="I885" s="3" t="s">
        <v>23</v>
      </c>
      <c r="J885" s="3" t="s">
        <v>18</v>
      </c>
      <c r="K885" s="5" t="s">
        <v>24</v>
      </c>
      <c r="L885" s="3">
        <v>2.0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 t="s">
        <v>1146</v>
      </c>
      <c r="B886" s="4">
        <v>45682.0</v>
      </c>
      <c r="C886" s="3" t="s">
        <v>55</v>
      </c>
      <c r="D886" s="3" t="s">
        <v>14</v>
      </c>
      <c r="E886" s="3" t="s">
        <v>74</v>
      </c>
      <c r="F886" s="3" t="s">
        <v>16</v>
      </c>
      <c r="G886" s="3">
        <v>1941.0</v>
      </c>
      <c r="H886" s="3"/>
      <c r="I886" s="3" t="s">
        <v>282</v>
      </c>
      <c r="J886" s="3" t="s">
        <v>29</v>
      </c>
      <c r="K886" s="5" t="s">
        <v>24</v>
      </c>
      <c r="L886" s="3">
        <v>5.0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 t="s">
        <v>1147</v>
      </c>
      <c r="B887" s="4">
        <v>45819.0</v>
      </c>
      <c r="C887" s="3" t="s">
        <v>21</v>
      </c>
      <c r="D887" s="3" t="s">
        <v>38</v>
      </c>
      <c r="E887" s="3" t="s">
        <v>65</v>
      </c>
      <c r="F887" s="3" t="s">
        <v>16</v>
      </c>
      <c r="G887" s="3">
        <v>2733.0</v>
      </c>
      <c r="H887" s="3" t="s">
        <v>106</v>
      </c>
      <c r="I887" s="3" t="s">
        <v>510</v>
      </c>
      <c r="J887" s="3" t="s">
        <v>36</v>
      </c>
      <c r="K887" s="5" t="s">
        <v>19</v>
      </c>
      <c r="L887" s="3">
        <v>3.0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 t="s">
        <v>1148</v>
      </c>
      <c r="B888" s="4">
        <v>45816.0</v>
      </c>
      <c r="C888" s="3" t="s">
        <v>13</v>
      </c>
      <c r="D888" s="3" t="s">
        <v>59</v>
      </c>
      <c r="E888" s="3" t="s">
        <v>60</v>
      </c>
      <c r="F888" s="3" t="s">
        <v>16</v>
      </c>
      <c r="G888" s="3">
        <v>1010.0</v>
      </c>
      <c r="H888" s="3"/>
      <c r="I888" s="3" t="s">
        <v>510</v>
      </c>
      <c r="J888" s="3" t="s">
        <v>29</v>
      </c>
      <c r="K888" s="5" t="s">
        <v>19</v>
      </c>
      <c r="L888" s="3">
        <v>3.0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 t="s">
        <v>1149</v>
      </c>
      <c r="B889" s="4">
        <v>45786.0</v>
      </c>
      <c r="C889" s="3" t="s">
        <v>21</v>
      </c>
      <c r="D889" s="3" t="s">
        <v>31</v>
      </c>
      <c r="E889" s="3" t="s">
        <v>117</v>
      </c>
      <c r="F889" s="3" t="s">
        <v>33</v>
      </c>
      <c r="G889" s="3">
        <v>1911.0</v>
      </c>
      <c r="H889" s="3" t="s">
        <v>34</v>
      </c>
      <c r="I889" s="3" t="s">
        <v>476</v>
      </c>
      <c r="J889" s="3" t="s">
        <v>29</v>
      </c>
      <c r="K889" s="5" t="s">
        <v>24</v>
      </c>
      <c r="L889" s="3">
        <v>1.0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 t="s">
        <v>1150</v>
      </c>
      <c r="B890" s="4">
        <v>45868.0</v>
      </c>
      <c r="C890" s="3" t="s">
        <v>55</v>
      </c>
      <c r="D890" s="3" t="s">
        <v>26</v>
      </c>
      <c r="E890" s="3" t="s">
        <v>111</v>
      </c>
      <c r="F890" s="3" t="s">
        <v>16</v>
      </c>
      <c r="G890" s="3">
        <v>2194.0</v>
      </c>
      <c r="H890" s="3"/>
      <c r="I890" s="3" t="s">
        <v>196</v>
      </c>
      <c r="J890" s="3" t="s">
        <v>36</v>
      </c>
      <c r="K890" s="5" t="s">
        <v>19</v>
      </c>
      <c r="L890" s="3">
        <v>2.0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 t="s">
        <v>1151</v>
      </c>
      <c r="B891" s="4">
        <v>45838.0</v>
      </c>
      <c r="C891" s="3" t="s">
        <v>13</v>
      </c>
      <c r="D891" s="3" t="s">
        <v>38</v>
      </c>
      <c r="E891" s="3" t="s">
        <v>396</v>
      </c>
      <c r="F891" s="3" t="s">
        <v>33</v>
      </c>
      <c r="G891" s="3">
        <v>911.0</v>
      </c>
      <c r="H891" s="3" t="s">
        <v>40</v>
      </c>
      <c r="I891" s="3" t="s">
        <v>407</v>
      </c>
      <c r="J891" s="3" t="s">
        <v>36</v>
      </c>
      <c r="K891" s="5" t="s">
        <v>24</v>
      </c>
      <c r="L891" s="3">
        <v>5.0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 t="s">
        <v>1152</v>
      </c>
      <c r="B892" s="4">
        <v>45819.0</v>
      </c>
      <c r="C892" s="6" t="s">
        <v>21</v>
      </c>
      <c r="D892" s="3" t="s">
        <v>38</v>
      </c>
      <c r="E892" s="3" t="s">
        <v>101</v>
      </c>
      <c r="F892" s="3" t="s">
        <v>33</v>
      </c>
      <c r="G892" s="3">
        <v>785.0</v>
      </c>
      <c r="H892" s="3" t="s">
        <v>34</v>
      </c>
      <c r="I892" s="3" t="s">
        <v>17</v>
      </c>
      <c r="J892" s="3" t="s">
        <v>29</v>
      </c>
      <c r="K892" s="5" t="s">
        <v>24</v>
      </c>
      <c r="L892" s="3">
        <v>3.0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 t="s">
        <v>1153</v>
      </c>
      <c r="B893" s="4">
        <v>45682.0</v>
      </c>
      <c r="C893" s="3" t="s">
        <v>21</v>
      </c>
      <c r="D893" s="6" t="s">
        <v>51</v>
      </c>
      <c r="E893" s="3" t="s">
        <v>56</v>
      </c>
      <c r="F893" s="3" t="s">
        <v>33</v>
      </c>
      <c r="G893" s="3">
        <v>2066.0</v>
      </c>
      <c r="H893" s="3"/>
      <c r="I893" s="3" t="s">
        <v>541</v>
      </c>
      <c r="J893" s="3" t="s">
        <v>29</v>
      </c>
      <c r="K893" s="5" t="s">
        <v>24</v>
      </c>
      <c r="L893" s="3">
        <v>3.0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1154</v>
      </c>
      <c r="B894" s="4">
        <v>45738.0</v>
      </c>
      <c r="C894" s="6" t="s">
        <v>21</v>
      </c>
      <c r="D894" s="3" t="s">
        <v>14</v>
      </c>
      <c r="E894" s="3" t="s">
        <v>22</v>
      </c>
      <c r="F894" s="3" t="s">
        <v>16</v>
      </c>
      <c r="G894" s="3">
        <v>1038.0</v>
      </c>
      <c r="H894" s="3"/>
      <c r="I894" s="3" t="s">
        <v>97</v>
      </c>
      <c r="J894" s="3" t="s">
        <v>18</v>
      </c>
      <c r="K894" s="5" t="s">
        <v>24</v>
      </c>
      <c r="L894" s="3">
        <v>3.0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 t="s">
        <v>1155</v>
      </c>
      <c r="B895" s="4">
        <v>45981.0</v>
      </c>
      <c r="C895" s="3" t="s">
        <v>13</v>
      </c>
      <c r="D895" s="3" t="s">
        <v>31</v>
      </c>
      <c r="E895" s="3" t="s">
        <v>278</v>
      </c>
      <c r="F895" s="3" t="s">
        <v>33</v>
      </c>
      <c r="G895" s="3">
        <v>2687.0</v>
      </c>
      <c r="H895" s="3" t="s">
        <v>106</v>
      </c>
      <c r="I895" s="3" t="s">
        <v>510</v>
      </c>
      <c r="J895" s="3" t="s">
        <v>29</v>
      </c>
      <c r="K895" s="5" t="s">
        <v>24</v>
      </c>
      <c r="L895" s="3">
        <v>1.0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 t="s">
        <v>1156</v>
      </c>
      <c r="B896" s="4">
        <v>45821.0</v>
      </c>
      <c r="C896" s="6" t="s">
        <v>21</v>
      </c>
      <c r="D896" s="3" t="s">
        <v>59</v>
      </c>
      <c r="E896" s="3" t="s">
        <v>85</v>
      </c>
      <c r="F896" s="3" t="s">
        <v>33</v>
      </c>
      <c r="G896" s="3">
        <v>3113.0</v>
      </c>
      <c r="H896" s="3"/>
      <c r="I896" s="3" t="s">
        <v>672</v>
      </c>
      <c r="J896" s="3" t="s">
        <v>29</v>
      </c>
      <c r="K896" s="5" t="s">
        <v>24</v>
      </c>
      <c r="L896" s="3">
        <v>4.0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 t="s">
        <v>1157</v>
      </c>
      <c r="B897" s="4">
        <v>45809.0</v>
      </c>
      <c r="C897" s="3" t="s">
        <v>55</v>
      </c>
      <c r="D897" s="3" t="s">
        <v>14</v>
      </c>
      <c r="E897" s="3" t="s">
        <v>22</v>
      </c>
      <c r="F897" s="3" t="s">
        <v>33</v>
      </c>
      <c r="G897" s="3">
        <v>690.0</v>
      </c>
      <c r="H897" s="3"/>
      <c r="I897" s="3" t="s">
        <v>521</v>
      </c>
      <c r="J897" s="3" t="s">
        <v>18</v>
      </c>
      <c r="K897" s="5" t="s">
        <v>24</v>
      </c>
      <c r="L897" s="3">
        <v>2.0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 t="s">
        <v>1158</v>
      </c>
      <c r="B898" s="4">
        <v>46009.0</v>
      </c>
      <c r="C898" s="3" t="s">
        <v>55</v>
      </c>
      <c r="D898" s="3" t="s">
        <v>59</v>
      </c>
      <c r="E898" s="3" t="s">
        <v>99</v>
      </c>
      <c r="F898" s="3" t="s">
        <v>16</v>
      </c>
      <c r="G898" s="3">
        <v>1338.0</v>
      </c>
      <c r="H898" s="3"/>
      <c r="I898" s="3" t="s">
        <v>312</v>
      </c>
      <c r="J898" s="3" t="s">
        <v>29</v>
      </c>
      <c r="K898" s="5" t="s">
        <v>24</v>
      </c>
      <c r="L898" s="3">
        <v>4.0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 t="s">
        <v>1159</v>
      </c>
      <c r="B899" s="4">
        <v>45956.0</v>
      </c>
      <c r="C899" s="3" t="s">
        <v>55</v>
      </c>
      <c r="D899" s="3" t="s">
        <v>14</v>
      </c>
      <c r="E899" s="3" t="s">
        <v>74</v>
      </c>
      <c r="F899" s="3" t="s">
        <v>16</v>
      </c>
      <c r="G899" s="3">
        <v>2677.0</v>
      </c>
      <c r="H899" s="3"/>
      <c r="I899" s="3" t="s">
        <v>140</v>
      </c>
      <c r="J899" s="3" t="s">
        <v>36</v>
      </c>
      <c r="K899" s="5" t="s">
        <v>24</v>
      </c>
      <c r="L899" s="3">
        <v>4.0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 t="s">
        <v>1160</v>
      </c>
      <c r="B900" s="4">
        <v>45884.0</v>
      </c>
      <c r="C900" s="3" t="s">
        <v>55</v>
      </c>
      <c r="D900" s="6" t="s">
        <v>51</v>
      </c>
      <c r="E900" s="3" t="s">
        <v>56</v>
      </c>
      <c r="F900" s="3" t="s">
        <v>16</v>
      </c>
      <c r="G900" s="3">
        <v>1599.0</v>
      </c>
      <c r="H900" s="3"/>
      <c r="I900" s="3" t="s">
        <v>352</v>
      </c>
      <c r="J900" s="3" t="s">
        <v>29</v>
      </c>
      <c r="K900" s="5" t="s">
        <v>24</v>
      </c>
      <c r="L900" s="3">
        <v>3.0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 t="s">
        <v>1161</v>
      </c>
      <c r="B901" s="4">
        <v>45928.0</v>
      </c>
      <c r="C901" s="6" t="s">
        <v>21</v>
      </c>
      <c r="D901" s="3" t="s">
        <v>38</v>
      </c>
      <c r="E901" s="3" t="s">
        <v>39</v>
      </c>
      <c r="F901" s="3" t="s">
        <v>16</v>
      </c>
      <c r="G901" s="3">
        <v>1450.0</v>
      </c>
      <c r="H901" s="3" t="s">
        <v>106</v>
      </c>
      <c r="I901" s="3" t="s">
        <v>1036</v>
      </c>
      <c r="J901" s="3" t="s">
        <v>36</v>
      </c>
      <c r="K901" s="5" t="s">
        <v>113</v>
      </c>
      <c r="L901" s="3">
        <v>3.0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 t="s">
        <v>1162</v>
      </c>
      <c r="B902" s="4">
        <v>45665.0</v>
      </c>
      <c r="C902" s="3" t="s">
        <v>13</v>
      </c>
      <c r="D902" s="6" t="s">
        <v>51</v>
      </c>
      <c r="E902" s="3" t="s">
        <v>52</v>
      </c>
      <c r="F902" s="3" t="s">
        <v>33</v>
      </c>
      <c r="G902" s="3">
        <v>2084.0</v>
      </c>
      <c r="H902" s="3"/>
      <c r="I902" s="3" t="s">
        <v>83</v>
      </c>
      <c r="J902" s="3" t="s">
        <v>36</v>
      </c>
      <c r="K902" s="5" t="s">
        <v>19</v>
      </c>
      <c r="L902" s="3">
        <v>4.0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 t="s">
        <v>1163</v>
      </c>
      <c r="B903" s="4">
        <v>45990.0</v>
      </c>
      <c r="C903" s="3" t="s">
        <v>21</v>
      </c>
      <c r="D903" s="3" t="s">
        <v>31</v>
      </c>
      <c r="E903" s="3" t="s">
        <v>278</v>
      </c>
      <c r="F903" s="3" t="s">
        <v>33</v>
      </c>
      <c r="G903" s="3">
        <v>908.0</v>
      </c>
      <c r="H903" s="3" t="s">
        <v>106</v>
      </c>
      <c r="I903" s="3" t="s">
        <v>306</v>
      </c>
      <c r="J903" s="3" t="s">
        <v>18</v>
      </c>
      <c r="K903" s="5" t="s">
        <v>24</v>
      </c>
      <c r="L903" s="3">
        <v>4.0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 t="s">
        <v>1164</v>
      </c>
      <c r="B904" s="4">
        <v>46000.0</v>
      </c>
      <c r="C904" s="6" t="s">
        <v>21</v>
      </c>
      <c r="D904" s="6" t="s">
        <v>51</v>
      </c>
      <c r="E904" s="3" t="s">
        <v>79</v>
      </c>
      <c r="F904" s="3" t="s">
        <v>33</v>
      </c>
      <c r="G904" s="3">
        <v>775.0</v>
      </c>
      <c r="H904" s="3"/>
      <c r="I904" s="3" t="s">
        <v>456</v>
      </c>
      <c r="J904" s="3" t="s">
        <v>18</v>
      </c>
      <c r="K904" s="5" t="s">
        <v>24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 t="s">
        <v>1165</v>
      </c>
      <c r="B905" s="4">
        <v>45955.0</v>
      </c>
      <c r="C905" s="6" t="s">
        <v>21</v>
      </c>
      <c r="D905" s="3" t="s">
        <v>26</v>
      </c>
      <c r="E905" s="3" t="s">
        <v>68</v>
      </c>
      <c r="F905" s="3" t="s">
        <v>33</v>
      </c>
      <c r="G905" s="3">
        <v>760.0</v>
      </c>
      <c r="H905" s="3"/>
      <c r="I905" s="3" t="s">
        <v>69</v>
      </c>
      <c r="J905" s="3" t="s">
        <v>18</v>
      </c>
      <c r="K905" s="5" t="s">
        <v>24</v>
      </c>
      <c r="L905" s="3">
        <v>1.0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 t="s">
        <v>1166</v>
      </c>
      <c r="B906" s="4">
        <v>45881.0</v>
      </c>
      <c r="C906" s="3" t="s">
        <v>13</v>
      </c>
      <c r="D906" s="3" t="s">
        <v>31</v>
      </c>
      <c r="E906" s="3" t="s">
        <v>49</v>
      </c>
      <c r="F906" s="3" t="s">
        <v>16</v>
      </c>
      <c r="G906" s="3">
        <v>2607.0</v>
      </c>
      <c r="H906" s="3" t="s">
        <v>106</v>
      </c>
      <c r="I906" s="3" t="s">
        <v>162</v>
      </c>
      <c r="J906" s="3" t="s">
        <v>29</v>
      </c>
      <c r="K906" s="5" t="s">
        <v>24</v>
      </c>
      <c r="L906" s="3">
        <v>1.0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 t="s">
        <v>1167</v>
      </c>
      <c r="B907" s="4">
        <v>45805.0</v>
      </c>
      <c r="C907" s="6" t="s">
        <v>21</v>
      </c>
      <c r="D907" s="3" t="s">
        <v>26</v>
      </c>
      <c r="E907" s="3" t="s">
        <v>96</v>
      </c>
      <c r="F907" s="3" t="s">
        <v>16</v>
      </c>
      <c r="G907" s="3">
        <v>614.0</v>
      </c>
      <c r="H907" s="3"/>
      <c r="I907" s="3" t="s">
        <v>102</v>
      </c>
      <c r="J907" s="3" t="s">
        <v>36</v>
      </c>
      <c r="K907" s="5" t="s">
        <v>24</v>
      </c>
      <c r="L907" s="3">
        <v>3.0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 t="s">
        <v>1168</v>
      </c>
      <c r="B908" s="4">
        <v>45843.0</v>
      </c>
      <c r="C908" s="3" t="s">
        <v>13</v>
      </c>
      <c r="D908" s="3" t="s">
        <v>38</v>
      </c>
      <c r="E908" s="3" t="s">
        <v>43</v>
      </c>
      <c r="F908" s="3" t="s">
        <v>16</v>
      </c>
      <c r="G908" s="3">
        <v>2718.0</v>
      </c>
      <c r="H908" s="3" t="s">
        <v>34</v>
      </c>
      <c r="I908" s="3" t="s">
        <v>194</v>
      </c>
      <c r="J908" s="3" t="s">
        <v>36</v>
      </c>
      <c r="K908" s="5" t="s">
        <v>24</v>
      </c>
      <c r="L908" s="3">
        <v>1.0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 t="s">
        <v>1169</v>
      </c>
      <c r="B909" s="4">
        <v>45660.0</v>
      </c>
      <c r="C909" s="3" t="s">
        <v>13</v>
      </c>
      <c r="D909" s="3" t="s">
        <v>59</v>
      </c>
      <c r="E909" s="3" t="s">
        <v>60</v>
      </c>
      <c r="F909" s="3" t="s">
        <v>33</v>
      </c>
      <c r="G909" s="3">
        <v>2733.0</v>
      </c>
      <c r="H909" s="3"/>
      <c r="I909" s="3" t="s">
        <v>119</v>
      </c>
      <c r="J909" s="3" t="s">
        <v>18</v>
      </c>
      <c r="K909" s="5" t="s">
        <v>24</v>
      </c>
      <c r="L909" s="3">
        <v>1.0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 t="s">
        <v>1170</v>
      </c>
      <c r="B910" s="4">
        <v>45794.0</v>
      </c>
      <c r="C910" s="3" t="s">
        <v>13</v>
      </c>
      <c r="D910" s="3" t="s">
        <v>14</v>
      </c>
      <c r="E910" s="3" t="s">
        <v>22</v>
      </c>
      <c r="F910" s="3" t="s">
        <v>33</v>
      </c>
      <c r="G910" s="3">
        <v>3296.0</v>
      </c>
      <c r="H910" s="3"/>
      <c r="I910" s="3" t="s">
        <v>201</v>
      </c>
      <c r="J910" s="3" t="s">
        <v>29</v>
      </c>
      <c r="K910" s="5" t="s">
        <v>24</v>
      </c>
      <c r="L910" s="3">
        <v>1.0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 t="s">
        <v>1171</v>
      </c>
      <c r="B911" s="4">
        <v>45773.0</v>
      </c>
      <c r="C911" s="3" t="s">
        <v>55</v>
      </c>
      <c r="D911" s="3" t="s">
        <v>14</v>
      </c>
      <c r="E911" s="3" t="s">
        <v>74</v>
      </c>
      <c r="F911" s="3" t="s">
        <v>33</v>
      </c>
      <c r="G911" s="3">
        <v>3346.0</v>
      </c>
      <c r="H911" s="3"/>
      <c r="I911" s="3" t="s">
        <v>403</v>
      </c>
      <c r="J911" s="3" t="s">
        <v>29</v>
      </c>
      <c r="K911" s="5" t="s">
        <v>113</v>
      </c>
      <c r="L911" s="3">
        <v>4.0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 t="s">
        <v>1172</v>
      </c>
      <c r="B912" s="4">
        <v>45950.0</v>
      </c>
      <c r="C912" s="3" t="s">
        <v>21</v>
      </c>
      <c r="D912" s="3" t="s">
        <v>38</v>
      </c>
      <c r="E912" s="3" t="s">
        <v>396</v>
      </c>
      <c r="F912" s="3" t="s">
        <v>33</v>
      </c>
      <c r="G912" s="3">
        <v>3457.0</v>
      </c>
      <c r="H912" s="3" t="s">
        <v>106</v>
      </c>
      <c r="I912" s="3" t="s">
        <v>426</v>
      </c>
      <c r="J912" s="3" t="s">
        <v>18</v>
      </c>
      <c r="K912" s="5" t="s">
        <v>24</v>
      </c>
      <c r="L912" s="3">
        <v>2.0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 t="s">
        <v>1173</v>
      </c>
      <c r="B913" s="4">
        <v>45809.0</v>
      </c>
      <c r="C913" s="3" t="s">
        <v>21</v>
      </c>
      <c r="D913" s="3" t="s">
        <v>31</v>
      </c>
      <c r="E913" s="3" t="s">
        <v>32</v>
      </c>
      <c r="F913" s="3" t="s">
        <v>33</v>
      </c>
      <c r="G913" s="3">
        <v>793.0</v>
      </c>
      <c r="H913" s="3" t="s">
        <v>34</v>
      </c>
      <c r="I913" s="3" t="s">
        <v>75</v>
      </c>
      <c r="J913" s="3" t="s">
        <v>36</v>
      </c>
      <c r="K913" s="5" t="s">
        <v>19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 t="s">
        <v>1174</v>
      </c>
      <c r="B914" s="4">
        <v>45989.0</v>
      </c>
      <c r="C914" s="3" t="s">
        <v>13</v>
      </c>
      <c r="D914" s="6" t="s">
        <v>51</v>
      </c>
      <c r="E914" s="3" t="s">
        <v>52</v>
      </c>
      <c r="F914" s="3" t="s">
        <v>16</v>
      </c>
      <c r="G914" s="3">
        <v>3025.0</v>
      </c>
      <c r="H914" s="3"/>
      <c r="I914" s="3" t="s">
        <v>508</v>
      </c>
      <c r="J914" s="3" t="s">
        <v>36</v>
      </c>
      <c r="K914" s="5" t="s">
        <v>24</v>
      </c>
      <c r="L914" s="3">
        <v>4.0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 t="s">
        <v>1175</v>
      </c>
      <c r="B915" s="4">
        <v>46004.0</v>
      </c>
      <c r="C915" s="3" t="s">
        <v>13</v>
      </c>
      <c r="D915" s="3" t="s">
        <v>59</v>
      </c>
      <c r="E915" s="3" t="s">
        <v>60</v>
      </c>
      <c r="F915" s="3" t="s">
        <v>33</v>
      </c>
      <c r="G915" s="3">
        <v>2606.0</v>
      </c>
      <c r="H915" s="3"/>
      <c r="I915" s="3" t="s">
        <v>234</v>
      </c>
      <c r="J915" s="3" t="s">
        <v>36</v>
      </c>
      <c r="K915" s="5" t="s">
        <v>24</v>
      </c>
      <c r="L915" s="3">
        <v>4.0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 t="s">
        <v>1176</v>
      </c>
      <c r="B916" s="4">
        <v>45982.0</v>
      </c>
      <c r="C916" s="6" t="s">
        <v>21</v>
      </c>
      <c r="D916" s="6" t="s">
        <v>51</v>
      </c>
      <c r="E916" s="3" t="s">
        <v>52</v>
      </c>
      <c r="F916" s="3" t="s">
        <v>16</v>
      </c>
      <c r="G916" s="3">
        <v>2883.0</v>
      </c>
      <c r="H916" s="3"/>
      <c r="I916" s="3" t="s">
        <v>184</v>
      </c>
      <c r="J916" s="3" t="s">
        <v>18</v>
      </c>
      <c r="K916" s="5" t="s">
        <v>24</v>
      </c>
      <c r="L916" s="3">
        <v>3.0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 t="s">
        <v>1177</v>
      </c>
      <c r="B917" s="4">
        <v>45820.0</v>
      </c>
      <c r="C917" s="6" t="s">
        <v>21</v>
      </c>
      <c r="D917" s="3" t="s">
        <v>59</v>
      </c>
      <c r="E917" s="3" t="s">
        <v>85</v>
      </c>
      <c r="F917" s="3" t="s">
        <v>16</v>
      </c>
      <c r="G917" s="3">
        <v>2459.0</v>
      </c>
      <c r="H917" s="3"/>
      <c r="I917" s="3" t="s">
        <v>91</v>
      </c>
      <c r="J917" s="3" t="s">
        <v>29</v>
      </c>
      <c r="K917" s="5" t="s">
        <v>24</v>
      </c>
      <c r="L917" s="3">
        <v>3.0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 t="s">
        <v>1178</v>
      </c>
      <c r="B918" s="4">
        <v>45867.0</v>
      </c>
      <c r="C918" s="6" t="s">
        <v>21</v>
      </c>
      <c r="D918" s="3" t="s">
        <v>59</v>
      </c>
      <c r="E918" s="3" t="s">
        <v>60</v>
      </c>
      <c r="F918" s="3" t="s">
        <v>16</v>
      </c>
      <c r="G918" s="3">
        <v>1530.0</v>
      </c>
      <c r="H918" s="3"/>
      <c r="I918" s="3" t="s">
        <v>134</v>
      </c>
      <c r="J918" s="3" t="s">
        <v>18</v>
      </c>
      <c r="K918" s="5" t="s">
        <v>24</v>
      </c>
      <c r="L918" s="3">
        <v>3.0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 t="s">
        <v>1179</v>
      </c>
      <c r="B919" s="4">
        <v>45948.0</v>
      </c>
      <c r="C919" s="3" t="s">
        <v>55</v>
      </c>
      <c r="D919" s="3" t="s">
        <v>31</v>
      </c>
      <c r="E919" s="3" t="s">
        <v>278</v>
      </c>
      <c r="F919" s="3" t="s">
        <v>33</v>
      </c>
      <c r="G919" s="3">
        <v>2556.0</v>
      </c>
      <c r="H919" s="3" t="s">
        <v>34</v>
      </c>
      <c r="I919" s="3" t="s">
        <v>104</v>
      </c>
      <c r="J919" s="3" t="s">
        <v>18</v>
      </c>
      <c r="K919" s="5" t="s">
        <v>24</v>
      </c>
      <c r="L919" s="3">
        <v>5.0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 t="s">
        <v>1180</v>
      </c>
      <c r="B920" s="4">
        <v>45943.0</v>
      </c>
      <c r="C920" s="6" t="s">
        <v>21</v>
      </c>
      <c r="D920" s="3" t="s">
        <v>59</v>
      </c>
      <c r="E920" s="3" t="s">
        <v>60</v>
      </c>
      <c r="F920" s="3" t="s">
        <v>16</v>
      </c>
      <c r="G920" s="3">
        <v>3006.0</v>
      </c>
      <c r="H920" s="3"/>
      <c r="I920" s="3" t="s">
        <v>69</v>
      </c>
      <c r="J920" s="3" t="s">
        <v>29</v>
      </c>
      <c r="K920" s="5" t="s">
        <v>19</v>
      </c>
      <c r="L920" s="3">
        <v>3.0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 t="s">
        <v>1181</v>
      </c>
      <c r="B921" s="4">
        <v>45870.0</v>
      </c>
      <c r="C921" s="3" t="s">
        <v>55</v>
      </c>
      <c r="D921" s="6" t="s">
        <v>51</v>
      </c>
      <c r="E921" s="3" t="s">
        <v>52</v>
      </c>
      <c r="F921" s="3" t="s">
        <v>16</v>
      </c>
      <c r="G921" s="3">
        <v>766.0</v>
      </c>
      <c r="H921" s="3"/>
      <c r="I921" s="3" t="s">
        <v>132</v>
      </c>
      <c r="J921" s="3" t="s">
        <v>29</v>
      </c>
      <c r="K921" s="5" t="s">
        <v>24</v>
      </c>
      <c r="L921" s="3">
        <v>2.0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 t="s">
        <v>1182</v>
      </c>
      <c r="B922" s="4">
        <v>45968.0</v>
      </c>
      <c r="C922" s="6" t="s">
        <v>21</v>
      </c>
      <c r="D922" s="3" t="s">
        <v>59</v>
      </c>
      <c r="E922" s="3" t="s">
        <v>88</v>
      </c>
      <c r="F922" s="3" t="s">
        <v>16</v>
      </c>
      <c r="G922" s="3">
        <v>3185.0</v>
      </c>
      <c r="H922" s="3"/>
      <c r="I922" s="3" t="s">
        <v>75</v>
      </c>
      <c r="J922" s="3" t="s">
        <v>36</v>
      </c>
      <c r="K922" s="5" t="s">
        <v>24</v>
      </c>
      <c r="L922" s="3">
        <v>4.0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 t="s">
        <v>1183</v>
      </c>
      <c r="B923" s="4">
        <v>45892.0</v>
      </c>
      <c r="C923" s="3" t="s">
        <v>13</v>
      </c>
      <c r="D923" s="3" t="s">
        <v>14</v>
      </c>
      <c r="E923" s="3" t="s">
        <v>74</v>
      </c>
      <c r="F923" s="3" t="s">
        <v>33</v>
      </c>
      <c r="G923" s="3">
        <v>1066.0</v>
      </c>
      <c r="H923" s="3"/>
      <c r="I923" s="3" t="s">
        <v>672</v>
      </c>
      <c r="J923" s="3" t="s">
        <v>18</v>
      </c>
      <c r="K923" s="5" t="s">
        <v>24</v>
      </c>
      <c r="L923" s="3">
        <v>5.0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 t="s">
        <v>1184</v>
      </c>
      <c r="B924" s="4">
        <v>46006.0</v>
      </c>
      <c r="C924" s="3" t="s">
        <v>55</v>
      </c>
      <c r="D924" s="6" t="s">
        <v>51</v>
      </c>
      <c r="E924" s="3" t="s">
        <v>93</v>
      </c>
      <c r="F924" s="3" t="s">
        <v>33</v>
      </c>
      <c r="G924" s="3">
        <v>323.0</v>
      </c>
      <c r="H924" s="3"/>
      <c r="I924" s="3" t="s">
        <v>121</v>
      </c>
      <c r="J924" s="3" t="s">
        <v>18</v>
      </c>
      <c r="K924" s="5" t="s">
        <v>24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 t="s">
        <v>1185</v>
      </c>
      <c r="B925" s="4">
        <v>45743.0</v>
      </c>
      <c r="C925" s="6" t="s">
        <v>21</v>
      </c>
      <c r="D925" s="3" t="s">
        <v>59</v>
      </c>
      <c r="E925" s="3" t="s">
        <v>60</v>
      </c>
      <c r="F925" s="3" t="s">
        <v>33</v>
      </c>
      <c r="G925" s="3">
        <v>1540.0</v>
      </c>
      <c r="H925" s="3"/>
      <c r="I925" s="3" t="s">
        <v>362</v>
      </c>
      <c r="J925" s="3" t="s">
        <v>29</v>
      </c>
      <c r="K925" s="5" t="s">
        <v>24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 t="s">
        <v>1186</v>
      </c>
      <c r="B926" s="4">
        <v>45847.0</v>
      </c>
      <c r="C926" s="3" t="s">
        <v>13</v>
      </c>
      <c r="D926" s="3" t="s">
        <v>14</v>
      </c>
      <c r="E926" s="3" t="s">
        <v>22</v>
      </c>
      <c r="F926" s="3" t="s">
        <v>33</v>
      </c>
      <c r="G926" s="3">
        <v>658.0</v>
      </c>
      <c r="H926" s="3"/>
      <c r="I926" s="3" t="s">
        <v>182</v>
      </c>
      <c r="J926" s="3" t="s">
        <v>18</v>
      </c>
      <c r="K926" s="5" t="s">
        <v>24</v>
      </c>
      <c r="L926" s="3">
        <v>1.0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 t="s">
        <v>1187</v>
      </c>
      <c r="B927" s="4">
        <v>45743.0</v>
      </c>
      <c r="C927" s="6" t="s">
        <v>21</v>
      </c>
      <c r="D927" s="3" t="s">
        <v>38</v>
      </c>
      <c r="E927" s="3" t="s">
        <v>46</v>
      </c>
      <c r="F927" s="3" t="s">
        <v>16</v>
      </c>
      <c r="G927" s="3">
        <v>2956.0</v>
      </c>
      <c r="H927" s="3" t="s">
        <v>106</v>
      </c>
      <c r="I927" s="3" t="s">
        <v>302</v>
      </c>
      <c r="J927" s="3" t="s">
        <v>29</v>
      </c>
      <c r="K927" s="5" t="s">
        <v>24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 t="s">
        <v>1188</v>
      </c>
      <c r="B928" s="4">
        <v>45763.0</v>
      </c>
      <c r="C928" s="3" t="s">
        <v>13</v>
      </c>
      <c r="D928" s="3" t="s">
        <v>26</v>
      </c>
      <c r="E928" s="3" t="s">
        <v>82</v>
      </c>
      <c r="F928" s="3" t="s">
        <v>16</v>
      </c>
      <c r="G928" s="3">
        <v>3452.0</v>
      </c>
      <c r="H928" s="3"/>
      <c r="I928" s="3" t="s">
        <v>271</v>
      </c>
      <c r="J928" s="3" t="s">
        <v>18</v>
      </c>
      <c r="K928" s="5" t="s">
        <v>24</v>
      </c>
      <c r="L928" s="3">
        <v>1.0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 t="s">
        <v>1189</v>
      </c>
      <c r="B929" s="4">
        <v>45827.0</v>
      </c>
      <c r="C929" s="6" t="s">
        <v>21</v>
      </c>
      <c r="D929" s="3" t="s">
        <v>38</v>
      </c>
      <c r="E929" s="3" t="s">
        <v>108</v>
      </c>
      <c r="F929" s="3" t="s">
        <v>16</v>
      </c>
      <c r="G929" s="3">
        <v>2286.0</v>
      </c>
      <c r="H929" s="3" t="s">
        <v>40</v>
      </c>
      <c r="I929" s="3" t="s">
        <v>347</v>
      </c>
      <c r="J929" s="3" t="s">
        <v>18</v>
      </c>
      <c r="K929" s="5" t="s">
        <v>19</v>
      </c>
      <c r="L929" s="3">
        <v>5.0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 t="s">
        <v>1190</v>
      </c>
      <c r="B930" s="4">
        <v>45846.0</v>
      </c>
      <c r="C930" s="6" t="s">
        <v>21</v>
      </c>
      <c r="D930" s="3" t="s">
        <v>31</v>
      </c>
      <c r="E930" s="3" t="s">
        <v>258</v>
      </c>
      <c r="F930" s="3" t="s">
        <v>33</v>
      </c>
      <c r="G930" s="3">
        <v>508.0</v>
      </c>
      <c r="H930" s="3" t="s">
        <v>40</v>
      </c>
      <c r="I930" s="3" t="s">
        <v>528</v>
      </c>
      <c r="J930" s="3" t="s">
        <v>18</v>
      </c>
      <c r="K930" s="5" t="s">
        <v>24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 t="s">
        <v>1191</v>
      </c>
      <c r="B931" s="4">
        <v>45669.0</v>
      </c>
      <c r="C931" s="3" t="s">
        <v>13</v>
      </c>
      <c r="D931" s="3" t="s">
        <v>59</v>
      </c>
      <c r="E931" s="3" t="s">
        <v>60</v>
      </c>
      <c r="F931" s="3" t="s">
        <v>33</v>
      </c>
      <c r="G931" s="3">
        <v>451.0</v>
      </c>
      <c r="H931" s="3"/>
      <c r="I931" s="3" t="s">
        <v>94</v>
      </c>
      <c r="J931" s="3" t="s">
        <v>36</v>
      </c>
      <c r="K931" s="5" t="s">
        <v>24</v>
      </c>
      <c r="L931" s="3">
        <v>5.0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 t="s">
        <v>1192</v>
      </c>
      <c r="B932" s="4">
        <v>45809.0</v>
      </c>
      <c r="C932" s="3" t="s">
        <v>21</v>
      </c>
      <c r="D932" s="3" t="s">
        <v>14</v>
      </c>
      <c r="E932" s="3" t="s">
        <v>22</v>
      </c>
      <c r="F932" s="3" t="s">
        <v>33</v>
      </c>
      <c r="G932" s="3">
        <v>3225.0</v>
      </c>
      <c r="H932" s="3"/>
      <c r="I932" s="3" t="s">
        <v>638</v>
      </c>
      <c r="J932" s="3" t="s">
        <v>29</v>
      </c>
      <c r="K932" s="5" t="s">
        <v>24</v>
      </c>
      <c r="L932" s="3">
        <v>5.0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 t="s">
        <v>1193</v>
      </c>
      <c r="B933" s="4">
        <v>45788.0</v>
      </c>
      <c r="C933" s="3" t="s">
        <v>13</v>
      </c>
      <c r="D933" s="6" t="s">
        <v>51</v>
      </c>
      <c r="E933" s="3" t="s">
        <v>52</v>
      </c>
      <c r="F933" s="3" t="s">
        <v>16</v>
      </c>
      <c r="G933" s="3">
        <v>2955.0</v>
      </c>
      <c r="H933" s="3"/>
      <c r="I933" s="3" t="s">
        <v>600</v>
      </c>
      <c r="J933" s="3" t="s">
        <v>36</v>
      </c>
      <c r="K933" s="5" t="s">
        <v>24</v>
      </c>
      <c r="L933" s="3">
        <v>5.0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 t="s">
        <v>1194</v>
      </c>
      <c r="B934" s="4">
        <v>45917.0</v>
      </c>
      <c r="C934" s="6" t="s">
        <v>21</v>
      </c>
      <c r="D934" s="3" t="s">
        <v>14</v>
      </c>
      <c r="E934" s="3" t="s">
        <v>74</v>
      </c>
      <c r="F934" s="3" t="s">
        <v>33</v>
      </c>
      <c r="G934" s="3">
        <v>385.0</v>
      </c>
      <c r="H934" s="3"/>
      <c r="I934" s="3" t="s">
        <v>745</v>
      </c>
      <c r="J934" s="3" t="s">
        <v>36</v>
      </c>
      <c r="K934" s="5" t="s">
        <v>19</v>
      </c>
      <c r="L934" s="3">
        <v>4.0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 t="s">
        <v>1195</v>
      </c>
      <c r="B935" s="4">
        <v>45921.0</v>
      </c>
      <c r="C935" s="3" t="s">
        <v>21</v>
      </c>
      <c r="D935" s="6" t="s">
        <v>51</v>
      </c>
      <c r="E935" s="3" t="s">
        <v>56</v>
      </c>
      <c r="F935" s="3" t="s">
        <v>16</v>
      </c>
      <c r="G935" s="3">
        <v>2707.0</v>
      </c>
      <c r="H935" s="3"/>
      <c r="I935" s="3" t="s">
        <v>510</v>
      </c>
      <c r="J935" s="3" t="s">
        <v>36</v>
      </c>
      <c r="K935" s="5" t="s">
        <v>113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 t="s">
        <v>1196</v>
      </c>
      <c r="B936" s="4">
        <v>45967.0</v>
      </c>
      <c r="C936" s="3" t="s">
        <v>13</v>
      </c>
      <c r="D936" s="3" t="s">
        <v>14</v>
      </c>
      <c r="E936" s="3" t="s">
        <v>74</v>
      </c>
      <c r="F936" s="3" t="s">
        <v>16</v>
      </c>
      <c r="G936" s="3">
        <v>3261.0</v>
      </c>
      <c r="H936" s="3"/>
      <c r="I936" s="3" t="s">
        <v>628</v>
      </c>
      <c r="J936" s="3" t="s">
        <v>36</v>
      </c>
      <c r="K936" s="5" t="s">
        <v>113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 t="s">
        <v>1197</v>
      </c>
      <c r="B937" s="4">
        <v>45815.0</v>
      </c>
      <c r="C937" s="6" t="s">
        <v>21</v>
      </c>
      <c r="D937" s="3" t="s">
        <v>14</v>
      </c>
      <c r="E937" s="3" t="s">
        <v>22</v>
      </c>
      <c r="F937" s="3" t="s">
        <v>33</v>
      </c>
      <c r="G937" s="3">
        <v>963.0</v>
      </c>
      <c r="H937" s="3"/>
      <c r="I937" s="3" t="s">
        <v>123</v>
      </c>
      <c r="J937" s="3" t="s">
        <v>18</v>
      </c>
      <c r="K937" s="5" t="s">
        <v>24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 t="s">
        <v>1198</v>
      </c>
      <c r="B938" s="4">
        <v>45939.0</v>
      </c>
      <c r="C938" s="3" t="s">
        <v>21</v>
      </c>
      <c r="D938" s="3" t="s">
        <v>38</v>
      </c>
      <c r="E938" s="3" t="s">
        <v>166</v>
      </c>
      <c r="F938" s="3" t="s">
        <v>16</v>
      </c>
      <c r="G938" s="3">
        <v>940.0</v>
      </c>
      <c r="H938" s="3" t="s">
        <v>106</v>
      </c>
      <c r="I938" s="3" t="s">
        <v>150</v>
      </c>
      <c r="J938" s="3" t="s">
        <v>36</v>
      </c>
      <c r="K938" s="5" t="s">
        <v>24</v>
      </c>
      <c r="L938" s="3">
        <v>4.0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 t="s">
        <v>1199</v>
      </c>
      <c r="B939" s="4">
        <v>45722.0</v>
      </c>
      <c r="C939" s="3" t="s">
        <v>21</v>
      </c>
      <c r="D939" s="3" t="s">
        <v>59</v>
      </c>
      <c r="E939" s="3" t="s">
        <v>99</v>
      </c>
      <c r="F939" s="3" t="s">
        <v>16</v>
      </c>
      <c r="G939" s="3">
        <v>2580.0</v>
      </c>
      <c r="H939" s="3"/>
      <c r="I939" s="3" t="s">
        <v>115</v>
      </c>
      <c r="J939" s="3" t="s">
        <v>18</v>
      </c>
      <c r="K939" s="5" t="s">
        <v>24</v>
      </c>
      <c r="L939" s="3">
        <v>3.0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 t="s">
        <v>1200</v>
      </c>
      <c r="B940" s="4">
        <v>45984.0</v>
      </c>
      <c r="C940" s="3" t="s">
        <v>55</v>
      </c>
      <c r="D940" s="6" t="s">
        <v>51</v>
      </c>
      <c r="E940" s="3" t="s">
        <v>79</v>
      </c>
      <c r="F940" s="3" t="s">
        <v>16</v>
      </c>
      <c r="G940" s="3">
        <v>560.0</v>
      </c>
      <c r="H940" s="3"/>
      <c r="I940" s="3" t="s">
        <v>89</v>
      </c>
      <c r="J940" s="3" t="s">
        <v>36</v>
      </c>
      <c r="K940" s="5" t="s">
        <v>24</v>
      </c>
      <c r="L940" s="3">
        <v>2.0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 t="s">
        <v>1201</v>
      </c>
      <c r="B941" s="4">
        <v>45839.0</v>
      </c>
      <c r="C941" s="3" t="s">
        <v>13</v>
      </c>
      <c r="D941" s="3" t="s">
        <v>38</v>
      </c>
      <c r="E941" s="3" t="s">
        <v>46</v>
      </c>
      <c r="F941" s="3" t="s">
        <v>33</v>
      </c>
      <c r="G941" s="3">
        <v>1755.0</v>
      </c>
      <c r="H941" s="3" t="s">
        <v>34</v>
      </c>
      <c r="I941" s="3" t="s">
        <v>474</v>
      </c>
      <c r="J941" s="3" t="s">
        <v>18</v>
      </c>
      <c r="K941" s="5" t="s">
        <v>19</v>
      </c>
      <c r="L941" s="3">
        <v>5.0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 t="s">
        <v>1202</v>
      </c>
      <c r="B942" s="4">
        <v>46015.0</v>
      </c>
      <c r="C942" s="3" t="s">
        <v>55</v>
      </c>
      <c r="D942" s="6" t="s">
        <v>51</v>
      </c>
      <c r="E942" s="3" t="s">
        <v>79</v>
      </c>
      <c r="F942" s="3" t="s">
        <v>16</v>
      </c>
      <c r="G942" s="3">
        <v>2093.0</v>
      </c>
      <c r="H942" s="3"/>
      <c r="I942" s="3" t="s">
        <v>442</v>
      </c>
      <c r="J942" s="3" t="s">
        <v>18</v>
      </c>
      <c r="K942" s="5" t="s">
        <v>113</v>
      </c>
      <c r="L942" s="3">
        <v>5.0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 t="s">
        <v>1203</v>
      </c>
      <c r="B943" s="4">
        <v>45707.0</v>
      </c>
      <c r="C943" s="3" t="s">
        <v>55</v>
      </c>
      <c r="D943" s="3" t="s">
        <v>26</v>
      </c>
      <c r="E943" s="3" t="s">
        <v>27</v>
      </c>
      <c r="F943" s="3" t="s">
        <v>16</v>
      </c>
      <c r="G943" s="3">
        <v>984.0</v>
      </c>
      <c r="H943" s="3"/>
      <c r="I943" s="3" t="s">
        <v>91</v>
      </c>
      <c r="J943" s="3" t="s">
        <v>18</v>
      </c>
      <c r="K943" s="5" t="s">
        <v>19</v>
      </c>
      <c r="L943" s="3">
        <v>3.0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 t="s">
        <v>1204</v>
      </c>
      <c r="B944" s="4">
        <v>45899.0</v>
      </c>
      <c r="C944" s="6" t="s">
        <v>21</v>
      </c>
      <c r="D944" s="3" t="s">
        <v>31</v>
      </c>
      <c r="E944" s="3" t="s">
        <v>49</v>
      </c>
      <c r="F944" s="3" t="s">
        <v>33</v>
      </c>
      <c r="G944" s="3">
        <v>3300.0</v>
      </c>
      <c r="H944" s="3" t="s">
        <v>40</v>
      </c>
      <c r="I944" s="3" t="s">
        <v>708</v>
      </c>
      <c r="J944" s="3" t="s">
        <v>18</v>
      </c>
      <c r="K944" s="5" t="s">
        <v>24</v>
      </c>
      <c r="L944" s="3">
        <v>3.0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 t="s">
        <v>1205</v>
      </c>
      <c r="B945" s="4">
        <v>45865.0</v>
      </c>
      <c r="C945" s="6" t="s">
        <v>21</v>
      </c>
      <c r="D945" s="3" t="s">
        <v>31</v>
      </c>
      <c r="E945" s="3" t="s">
        <v>117</v>
      </c>
      <c r="F945" s="3" t="s">
        <v>16</v>
      </c>
      <c r="G945" s="3">
        <v>3450.0</v>
      </c>
      <c r="H945" s="3" t="s">
        <v>34</v>
      </c>
      <c r="I945" s="3" t="s">
        <v>474</v>
      </c>
      <c r="J945" s="3" t="s">
        <v>18</v>
      </c>
      <c r="K945" s="5" t="s">
        <v>24</v>
      </c>
      <c r="L945" s="3">
        <v>4.0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 t="s">
        <v>1206</v>
      </c>
      <c r="B946" s="4">
        <v>45668.0</v>
      </c>
      <c r="C946" s="3" t="s">
        <v>55</v>
      </c>
      <c r="D946" s="6" t="s">
        <v>51</v>
      </c>
      <c r="E946" s="3" t="s">
        <v>71</v>
      </c>
      <c r="F946" s="3" t="s">
        <v>16</v>
      </c>
      <c r="G946" s="3">
        <v>1389.0</v>
      </c>
      <c r="H946" s="3"/>
      <c r="I946" s="3" t="s">
        <v>289</v>
      </c>
      <c r="J946" s="3" t="s">
        <v>29</v>
      </c>
      <c r="K946" s="5" t="s">
        <v>19</v>
      </c>
      <c r="L946" s="3">
        <v>3.0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 t="s">
        <v>1207</v>
      </c>
      <c r="B947" s="4">
        <v>46010.0</v>
      </c>
      <c r="C947" s="3" t="s">
        <v>21</v>
      </c>
      <c r="D947" s="3" t="s">
        <v>14</v>
      </c>
      <c r="E947" s="3" t="s">
        <v>22</v>
      </c>
      <c r="F947" s="3" t="s">
        <v>16</v>
      </c>
      <c r="G947" s="3">
        <v>3385.0</v>
      </c>
      <c r="H947" s="3"/>
      <c r="I947" s="3" t="s">
        <v>318</v>
      </c>
      <c r="J947" s="3" t="s">
        <v>29</v>
      </c>
      <c r="K947" s="5" t="s">
        <v>24</v>
      </c>
      <c r="L947" s="3">
        <v>2.0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 t="s">
        <v>1208</v>
      </c>
      <c r="B948" s="4">
        <v>45811.0</v>
      </c>
      <c r="C948" s="6" t="s">
        <v>21</v>
      </c>
      <c r="D948" s="3" t="s">
        <v>31</v>
      </c>
      <c r="E948" s="3" t="s">
        <v>32</v>
      </c>
      <c r="F948" s="3" t="s">
        <v>33</v>
      </c>
      <c r="G948" s="3">
        <v>2414.0</v>
      </c>
      <c r="H948" s="3" t="s">
        <v>34</v>
      </c>
      <c r="I948" s="3" t="s">
        <v>438</v>
      </c>
      <c r="J948" s="3" t="s">
        <v>36</v>
      </c>
      <c r="K948" s="5" t="s">
        <v>113</v>
      </c>
      <c r="L948" s="3">
        <v>4.0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 t="s">
        <v>1209</v>
      </c>
      <c r="B949" s="4">
        <v>45887.0</v>
      </c>
      <c r="C949" s="3" t="s">
        <v>13</v>
      </c>
      <c r="D949" s="3" t="s">
        <v>31</v>
      </c>
      <c r="E949" s="3" t="s">
        <v>117</v>
      </c>
      <c r="F949" s="3" t="s">
        <v>16</v>
      </c>
      <c r="G949" s="3">
        <v>1589.0</v>
      </c>
      <c r="H949" s="3" t="s">
        <v>106</v>
      </c>
      <c r="I949" s="3" t="s">
        <v>426</v>
      </c>
      <c r="J949" s="3" t="s">
        <v>18</v>
      </c>
      <c r="K949" s="5" t="s">
        <v>24</v>
      </c>
      <c r="L949" s="3">
        <v>4.0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 t="s">
        <v>1210</v>
      </c>
      <c r="B950" s="4">
        <v>45877.0</v>
      </c>
      <c r="C950" s="3" t="s">
        <v>13</v>
      </c>
      <c r="D950" s="3" t="s">
        <v>38</v>
      </c>
      <c r="E950" s="3" t="s">
        <v>108</v>
      </c>
      <c r="F950" s="3" t="s">
        <v>16</v>
      </c>
      <c r="G950" s="3">
        <v>2017.0</v>
      </c>
      <c r="H950" s="3" t="s">
        <v>40</v>
      </c>
      <c r="I950" s="3" t="s">
        <v>426</v>
      </c>
      <c r="J950" s="3" t="s">
        <v>29</v>
      </c>
      <c r="K950" s="5" t="s">
        <v>19</v>
      </c>
      <c r="L950" s="3">
        <v>3.0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 t="s">
        <v>1211</v>
      </c>
      <c r="B951" s="4">
        <v>45915.0</v>
      </c>
      <c r="C951" s="3" t="s">
        <v>13</v>
      </c>
      <c r="D951" s="3" t="s">
        <v>14</v>
      </c>
      <c r="E951" s="3" t="s">
        <v>22</v>
      </c>
      <c r="F951" s="3" t="s">
        <v>33</v>
      </c>
      <c r="G951" s="3">
        <v>332.0</v>
      </c>
      <c r="H951" s="3"/>
      <c r="I951" s="3" t="s">
        <v>146</v>
      </c>
      <c r="J951" s="3" t="s">
        <v>29</v>
      </c>
      <c r="K951" s="5" t="s">
        <v>24</v>
      </c>
      <c r="L951" s="3">
        <v>2.0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 t="s">
        <v>1212</v>
      </c>
      <c r="B952" s="4">
        <v>45668.0</v>
      </c>
      <c r="C952" s="3" t="s">
        <v>21</v>
      </c>
      <c r="D952" s="3" t="s">
        <v>14</v>
      </c>
      <c r="E952" s="3" t="s">
        <v>74</v>
      </c>
      <c r="F952" s="3" t="s">
        <v>33</v>
      </c>
      <c r="G952" s="3">
        <v>2529.0</v>
      </c>
      <c r="H952" s="3"/>
      <c r="I952" s="3" t="s">
        <v>123</v>
      </c>
      <c r="J952" s="3" t="s">
        <v>29</v>
      </c>
      <c r="K952" s="5" t="s">
        <v>24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 t="s">
        <v>1213</v>
      </c>
      <c r="B953" s="4">
        <v>45690.0</v>
      </c>
      <c r="C953" s="3" t="s">
        <v>13</v>
      </c>
      <c r="D953" s="6" t="s">
        <v>51</v>
      </c>
      <c r="E953" s="3" t="s">
        <v>56</v>
      </c>
      <c r="F953" s="3" t="s">
        <v>16</v>
      </c>
      <c r="G953" s="3">
        <v>645.0</v>
      </c>
      <c r="H953" s="3"/>
      <c r="I953" s="3" t="s">
        <v>371</v>
      </c>
      <c r="J953" s="3" t="s">
        <v>29</v>
      </c>
      <c r="K953" s="5" t="s">
        <v>24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 t="s">
        <v>1214</v>
      </c>
      <c r="B954" s="4">
        <v>45907.0</v>
      </c>
      <c r="C954" s="3" t="s">
        <v>13</v>
      </c>
      <c r="D954" s="3" t="s">
        <v>14</v>
      </c>
      <c r="E954" s="3" t="s">
        <v>22</v>
      </c>
      <c r="F954" s="3" t="s">
        <v>16</v>
      </c>
      <c r="G954" s="3">
        <v>1175.0</v>
      </c>
      <c r="H954" s="3"/>
      <c r="I954" s="3" t="s">
        <v>614</v>
      </c>
      <c r="J954" s="3" t="s">
        <v>29</v>
      </c>
      <c r="K954" s="5" t="s">
        <v>24</v>
      </c>
      <c r="L954" s="3">
        <v>5.0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 t="s">
        <v>1215</v>
      </c>
      <c r="B955" s="4">
        <v>45824.0</v>
      </c>
      <c r="C955" s="3" t="s">
        <v>55</v>
      </c>
      <c r="D955" s="6" t="s">
        <v>51</v>
      </c>
      <c r="E955" s="3" t="s">
        <v>79</v>
      </c>
      <c r="F955" s="3" t="s">
        <v>16</v>
      </c>
      <c r="G955" s="3">
        <v>2511.0</v>
      </c>
      <c r="H955" s="3"/>
      <c r="I955" s="3" t="s">
        <v>308</v>
      </c>
      <c r="J955" s="3" t="s">
        <v>36</v>
      </c>
      <c r="K955" s="5" t="s">
        <v>24</v>
      </c>
      <c r="L955" s="3">
        <v>3.0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 t="s">
        <v>1216</v>
      </c>
      <c r="B956" s="4">
        <v>45710.0</v>
      </c>
      <c r="C956" s="3" t="s">
        <v>55</v>
      </c>
      <c r="D956" s="3" t="s">
        <v>14</v>
      </c>
      <c r="E956" s="3" t="s">
        <v>74</v>
      </c>
      <c r="F956" s="3" t="s">
        <v>16</v>
      </c>
      <c r="G956" s="3">
        <v>1827.0</v>
      </c>
      <c r="H956" s="3"/>
      <c r="I956" s="3" t="s">
        <v>148</v>
      </c>
      <c r="J956" s="3" t="s">
        <v>29</v>
      </c>
      <c r="K956" s="5" t="s">
        <v>24</v>
      </c>
      <c r="L956" s="3">
        <v>1.0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 t="s">
        <v>1217</v>
      </c>
      <c r="B957" s="4">
        <v>45994.0</v>
      </c>
      <c r="C957" s="3" t="s">
        <v>55</v>
      </c>
      <c r="D957" s="3" t="s">
        <v>38</v>
      </c>
      <c r="E957" s="3" t="s">
        <v>65</v>
      </c>
      <c r="F957" s="3" t="s">
        <v>33</v>
      </c>
      <c r="G957" s="3">
        <v>2156.0</v>
      </c>
      <c r="H957" s="3" t="s">
        <v>34</v>
      </c>
      <c r="I957" s="3" t="s">
        <v>89</v>
      </c>
      <c r="J957" s="3" t="s">
        <v>18</v>
      </c>
      <c r="K957" s="5" t="s">
        <v>19</v>
      </c>
      <c r="L957" s="3">
        <v>5.0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 t="s">
        <v>1218</v>
      </c>
      <c r="B958" s="4">
        <v>45837.0</v>
      </c>
      <c r="C958" s="3" t="s">
        <v>13</v>
      </c>
      <c r="D958" s="3" t="s">
        <v>26</v>
      </c>
      <c r="E958" s="3" t="s">
        <v>111</v>
      </c>
      <c r="F958" s="3" t="s">
        <v>16</v>
      </c>
      <c r="G958" s="3">
        <v>1525.0</v>
      </c>
      <c r="H958" s="3"/>
      <c r="I958" s="3" t="s">
        <v>129</v>
      </c>
      <c r="J958" s="3" t="s">
        <v>29</v>
      </c>
      <c r="K958" s="5" t="s">
        <v>19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 t="s">
        <v>1219</v>
      </c>
      <c r="B959" s="4">
        <v>45728.0</v>
      </c>
      <c r="C959" s="6" t="s">
        <v>21</v>
      </c>
      <c r="D959" s="3" t="s">
        <v>26</v>
      </c>
      <c r="E959" s="3" t="s">
        <v>111</v>
      </c>
      <c r="F959" s="3" t="s">
        <v>16</v>
      </c>
      <c r="G959" s="3">
        <v>2428.0</v>
      </c>
      <c r="H959" s="3"/>
      <c r="I959" s="3" t="s">
        <v>821</v>
      </c>
      <c r="J959" s="3" t="s">
        <v>18</v>
      </c>
      <c r="K959" s="5" t="s">
        <v>24</v>
      </c>
      <c r="L959" s="3">
        <v>5.0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 t="s">
        <v>1220</v>
      </c>
      <c r="B960" s="4">
        <v>45677.0</v>
      </c>
      <c r="C960" s="6" t="s">
        <v>21</v>
      </c>
      <c r="D960" s="3" t="s">
        <v>26</v>
      </c>
      <c r="E960" s="3" t="s">
        <v>82</v>
      </c>
      <c r="F960" s="3" t="s">
        <v>33</v>
      </c>
      <c r="G960" s="3">
        <v>701.0</v>
      </c>
      <c r="H960" s="3"/>
      <c r="I960" s="3" t="s">
        <v>302</v>
      </c>
      <c r="J960" s="3" t="s">
        <v>29</v>
      </c>
      <c r="K960" s="5" t="s">
        <v>24</v>
      </c>
      <c r="L960" s="3">
        <v>4.0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 t="s">
        <v>1221</v>
      </c>
      <c r="B961" s="4">
        <v>45759.0</v>
      </c>
      <c r="C961" s="3" t="s">
        <v>21</v>
      </c>
      <c r="D961" s="3" t="s">
        <v>38</v>
      </c>
      <c r="E961" s="3" t="s">
        <v>65</v>
      </c>
      <c r="F961" s="3" t="s">
        <v>16</v>
      </c>
      <c r="G961" s="3">
        <v>2250.0</v>
      </c>
      <c r="H961" s="3" t="s">
        <v>34</v>
      </c>
      <c r="I961" s="3" t="s">
        <v>672</v>
      </c>
      <c r="J961" s="3" t="s">
        <v>36</v>
      </c>
      <c r="K961" s="5" t="s">
        <v>24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 t="s">
        <v>1222</v>
      </c>
      <c r="B962" s="4">
        <v>45805.0</v>
      </c>
      <c r="C962" s="3" t="s">
        <v>13</v>
      </c>
      <c r="D962" s="3" t="s">
        <v>26</v>
      </c>
      <c r="E962" s="3" t="s">
        <v>68</v>
      </c>
      <c r="F962" s="3" t="s">
        <v>33</v>
      </c>
      <c r="G962" s="3">
        <v>2693.0</v>
      </c>
      <c r="H962" s="3"/>
      <c r="I962" s="3" t="s">
        <v>376</v>
      </c>
      <c r="J962" s="3" t="s">
        <v>29</v>
      </c>
      <c r="K962" s="5" t="s">
        <v>24</v>
      </c>
      <c r="L962" s="3">
        <v>4.0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 t="s">
        <v>1223</v>
      </c>
      <c r="B963" s="4">
        <v>45785.0</v>
      </c>
      <c r="C963" s="3" t="s">
        <v>21</v>
      </c>
      <c r="D963" s="3" t="s">
        <v>14</v>
      </c>
      <c r="E963" s="3" t="s">
        <v>74</v>
      </c>
      <c r="F963" s="3" t="s">
        <v>33</v>
      </c>
      <c r="G963" s="3">
        <v>891.0</v>
      </c>
      <c r="H963" s="3"/>
      <c r="I963" s="3" t="s">
        <v>312</v>
      </c>
      <c r="J963" s="3" t="s">
        <v>18</v>
      </c>
      <c r="K963" s="5" t="s">
        <v>24</v>
      </c>
      <c r="L963" s="3">
        <v>4.0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 t="s">
        <v>1224</v>
      </c>
      <c r="B964" s="4">
        <v>45740.0</v>
      </c>
      <c r="C964" s="3" t="s">
        <v>21</v>
      </c>
      <c r="D964" s="3" t="s">
        <v>31</v>
      </c>
      <c r="E964" s="3" t="s">
        <v>278</v>
      </c>
      <c r="F964" s="3" t="s">
        <v>16</v>
      </c>
      <c r="G964" s="3">
        <v>2165.0</v>
      </c>
      <c r="H964" s="3" t="s">
        <v>40</v>
      </c>
      <c r="I964" s="3" t="s">
        <v>506</v>
      </c>
      <c r="J964" s="3" t="s">
        <v>18</v>
      </c>
      <c r="K964" s="5" t="s">
        <v>19</v>
      </c>
      <c r="L964" s="3">
        <v>5.0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 t="s">
        <v>1225</v>
      </c>
      <c r="B965" s="4">
        <v>45834.0</v>
      </c>
      <c r="C965" s="3" t="s">
        <v>55</v>
      </c>
      <c r="D965" s="6" t="s">
        <v>51</v>
      </c>
      <c r="E965" s="3" t="s">
        <v>93</v>
      </c>
      <c r="F965" s="3" t="s">
        <v>33</v>
      </c>
      <c r="G965" s="3">
        <v>795.0</v>
      </c>
      <c r="H965" s="3"/>
      <c r="I965" s="3" t="s">
        <v>296</v>
      </c>
      <c r="J965" s="3" t="s">
        <v>29</v>
      </c>
      <c r="K965" s="5" t="s">
        <v>24</v>
      </c>
      <c r="L965" s="3">
        <v>5.0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 t="s">
        <v>1226</v>
      </c>
      <c r="B966" s="4">
        <v>45784.0</v>
      </c>
      <c r="C966" s="3" t="s">
        <v>13</v>
      </c>
      <c r="D966" s="3" t="s">
        <v>31</v>
      </c>
      <c r="E966" s="3" t="s">
        <v>117</v>
      </c>
      <c r="F966" s="3" t="s">
        <v>33</v>
      </c>
      <c r="G966" s="3">
        <v>1542.0</v>
      </c>
      <c r="H966" s="3" t="s">
        <v>34</v>
      </c>
      <c r="I966" s="3" t="s">
        <v>112</v>
      </c>
      <c r="J966" s="3" t="s">
        <v>36</v>
      </c>
      <c r="K966" s="5" t="s">
        <v>24</v>
      </c>
      <c r="L966" s="3">
        <v>2.0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 t="s">
        <v>1227</v>
      </c>
      <c r="B967" s="4">
        <v>45789.0</v>
      </c>
      <c r="C967" s="3" t="s">
        <v>13</v>
      </c>
      <c r="D967" s="3" t="s">
        <v>31</v>
      </c>
      <c r="E967" s="3" t="s">
        <v>278</v>
      </c>
      <c r="F967" s="3" t="s">
        <v>33</v>
      </c>
      <c r="G967" s="3">
        <v>1461.0</v>
      </c>
      <c r="H967" s="3" t="s">
        <v>106</v>
      </c>
      <c r="I967" s="3" t="s">
        <v>214</v>
      </c>
      <c r="J967" s="3" t="s">
        <v>18</v>
      </c>
      <c r="K967" s="5" t="s">
        <v>19</v>
      </c>
      <c r="L967" s="3">
        <v>4.0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 t="s">
        <v>1228</v>
      </c>
      <c r="B968" s="4">
        <v>45953.0</v>
      </c>
      <c r="C968" s="3" t="s">
        <v>55</v>
      </c>
      <c r="D968" s="3" t="s">
        <v>38</v>
      </c>
      <c r="E968" s="3" t="s">
        <v>65</v>
      </c>
      <c r="F968" s="3" t="s">
        <v>33</v>
      </c>
      <c r="G968" s="3">
        <v>2010.0</v>
      </c>
      <c r="H968" s="3" t="s">
        <v>106</v>
      </c>
      <c r="I968" s="3" t="s">
        <v>251</v>
      </c>
      <c r="J968" s="3" t="s">
        <v>29</v>
      </c>
      <c r="K968" s="5" t="s">
        <v>24</v>
      </c>
      <c r="L968" s="3">
        <v>4.0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 t="s">
        <v>1229</v>
      </c>
      <c r="B969" s="4">
        <v>45999.0</v>
      </c>
      <c r="C969" s="3" t="s">
        <v>21</v>
      </c>
      <c r="D969" s="6" t="s">
        <v>51</v>
      </c>
      <c r="E969" s="3" t="s">
        <v>56</v>
      </c>
      <c r="F969" s="3" t="s">
        <v>33</v>
      </c>
      <c r="G969" s="3">
        <v>3420.0</v>
      </c>
      <c r="H969" s="3"/>
      <c r="I969" s="3" t="s">
        <v>61</v>
      </c>
      <c r="J969" s="3" t="s">
        <v>29</v>
      </c>
      <c r="K969" s="5" t="s">
        <v>24</v>
      </c>
      <c r="L969" s="3">
        <v>4.0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 t="s">
        <v>1230</v>
      </c>
      <c r="B970" s="4">
        <v>45805.0</v>
      </c>
      <c r="C970" s="3" t="s">
        <v>13</v>
      </c>
      <c r="D970" s="3" t="s">
        <v>14</v>
      </c>
      <c r="E970" s="3" t="s">
        <v>74</v>
      </c>
      <c r="F970" s="3" t="s">
        <v>16</v>
      </c>
      <c r="G970" s="3">
        <v>665.0</v>
      </c>
      <c r="H970" s="3"/>
      <c r="I970" s="3" t="s">
        <v>123</v>
      </c>
      <c r="J970" s="3" t="s">
        <v>29</v>
      </c>
      <c r="K970" s="5" t="s">
        <v>24</v>
      </c>
      <c r="L970" s="3">
        <v>4.0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 t="s">
        <v>1231</v>
      </c>
      <c r="B971" s="4">
        <v>45766.0</v>
      </c>
      <c r="C971" s="3" t="s">
        <v>55</v>
      </c>
      <c r="D971" s="3" t="s">
        <v>31</v>
      </c>
      <c r="E971" s="3" t="s">
        <v>32</v>
      </c>
      <c r="F971" s="3" t="s">
        <v>33</v>
      </c>
      <c r="G971" s="3">
        <v>3046.0</v>
      </c>
      <c r="H971" s="3" t="s">
        <v>40</v>
      </c>
      <c r="I971" s="3" t="s">
        <v>160</v>
      </c>
      <c r="J971" s="3" t="s">
        <v>29</v>
      </c>
      <c r="K971" s="5" t="s">
        <v>24</v>
      </c>
      <c r="L971" s="3">
        <v>1.0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 t="s">
        <v>1232</v>
      </c>
      <c r="B972" s="4">
        <v>45950.0</v>
      </c>
      <c r="C972" s="3" t="s">
        <v>55</v>
      </c>
      <c r="D972" s="3" t="s">
        <v>31</v>
      </c>
      <c r="E972" s="3" t="s">
        <v>117</v>
      </c>
      <c r="F972" s="3" t="s">
        <v>33</v>
      </c>
      <c r="G972" s="3">
        <v>2937.0</v>
      </c>
      <c r="H972" s="3" t="s">
        <v>40</v>
      </c>
      <c r="I972" s="3" t="s">
        <v>358</v>
      </c>
      <c r="J972" s="3" t="s">
        <v>18</v>
      </c>
      <c r="K972" s="5" t="s">
        <v>24</v>
      </c>
      <c r="L972" s="3">
        <v>5.0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 t="s">
        <v>1233</v>
      </c>
      <c r="B973" s="4">
        <v>45981.0</v>
      </c>
      <c r="C973" s="3" t="s">
        <v>21</v>
      </c>
      <c r="D973" s="3" t="s">
        <v>26</v>
      </c>
      <c r="E973" s="3" t="s">
        <v>96</v>
      </c>
      <c r="F973" s="3" t="s">
        <v>16</v>
      </c>
      <c r="G973" s="3">
        <v>3374.0</v>
      </c>
      <c r="H973" s="3"/>
      <c r="I973" s="3" t="s">
        <v>506</v>
      </c>
      <c r="J973" s="3" t="s">
        <v>29</v>
      </c>
      <c r="K973" s="5" t="s">
        <v>19</v>
      </c>
      <c r="L973" s="3">
        <v>1.0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 t="s">
        <v>1234</v>
      </c>
      <c r="B974" s="4">
        <v>45821.0</v>
      </c>
      <c r="C974" s="3" t="s">
        <v>55</v>
      </c>
      <c r="D974" s="3" t="s">
        <v>14</v>
      </c>
      <c r="E974" s="3" t="s">
        <v>22</v>
      </c>
      <c r="F974" s="3" t="s">
        <v>16</v>
      </c>
      <c r="G974" s="3">
        <v>1426.0</v>
      </c>
      <c r="H974" s="3"/>
      <c r="I974" s="3" t="s">
        <v>541</v>
      </c>
      <c r="J974" s="3" t="s">
        <v>18</v>
      </c>
      <c r="K974" s="5" t="s">
        <v>19</v>
      </c>
      <c r="L974" s="3">
        <v>5.0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 t="s">
        <v>1235</v>
      </c>
      <c r="B975" s="4">
        <v>45755.0</v>
      </c>
      <c r="C975" s="6" t="s">
        <v>21</v>
      </c>
      <c r="D975" s="3" t="s">
        <v>59</v>
      </c>
      <c r="E975" s="3" t="s">
        <v>88</v>
      </c>
      <c r="F975" s="3" t="s">
        <v>33</v>
      </c>
      <c r="G975" s="3">
        <v>2712.0</v>
      </c>
      <c r="H975" s="3"/>
      <c r="I975" s="3" t="s">
        <v>164</v>
      </c>
      <c r="J975" s="3" t="s">
        <v>36</v>
      </c>
      <c r="K975" s="5" t="s">
        <v>19</v>
      </c>
      <c r="L975" s="3">
        <v>1.0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 t="s">
        <v>1236</v>
      </c>
      <c r="B976" s="4">
        <v>45982.0</v>
      </c>
      <c r="C976" s="6" t="s">
        <v>21</v>
      </c>
      <c r="D976" s="6" t="s">
        <v>51</v>
      </c>
      <c r="E976" s="3" t="s">
        <v>56</v>
      </c>
      <c r="F976" s="3" t="s">
        <v>16</v>
      </c>
      <c r="G976" s="3">
        <v>398.0</v>
      </c>
      <c r="H976" s="3"/>
      <c r="I976" s="3" t="s">
        <v>170</v>
      </c>
      <c r="J976" s="3" t="s">
        <v>36</v>
      </c>
      <c r="K976" s="5" t="s">
        <v>24</v>
      </c>
      <c r="L976" s="3">
        <v>1.0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 t="s">
        <v>1237</v>
      </c>
      <c r="B977" s="4">
        <v>45689.0</v>
      </c>
      <c r="C977" s="3" t="s">
        <v>21</v>
      </c>
      <c r="D977" s="3" t="s">
        <v>38</v>
      </c>
      <c r="E977" s="3" t="s">
        <v>65</v>
      </c>
      <c r="F977" s="3" t="s">
        <v>16</v>
      </c>
      <c r="G977" s="3">
        <v>1048.0</v>
      </c>
      <c r="H977" s="3" t="s">
        <v>34</v>
      </c>
      <c r="I977" s="3" t="s">
        <v>192</v>
      </c>
      <c r="J977" s="3" t="s">
        <v>18</v>
      </c>
      <c r="K977" s="5" t="s">
        <v>24</v>
      </c>
      <c r="L977" s="3">
        <v>4.0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 t="s">
        <v>1238</v>
      </c>
      <c r="B978" s="4">
        <v>45840.0</v>
      </c>
      <c r="C978" s="3" t="s">
        <v>13</v>
      </c>
      <c r="D978" s="3" t="s">
        <v>14</v>
      </c>
      <c r="E978" s="3" t="s">
        <v>15</v>
      </c>
      <c r="F978" s="3" t="s">
        <v>16</v>
      </c>
      <c r="G978" s="3">
        <v>1043.0</v>
      </c>
      <c r="H978" s="3"/>
      <c r="I978" s="3" t="s">
        <v>304</v>
      </c>
      <c r="J978" s="3" t="s">
        <v>29</v>
      </c>
      <c r="K978" s="5" t="s">
        <v>24</v>
      </c>
      <c r="L978" s="3">
        <v>4.0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 t="s">
        <v>1239</v>
      </c>
      <c r="B979" s="4">
        <v>45665.0</v>
      </c>
      <c r="C979" s="3" t="s">
        <v>13</v>
      </c>
      <c r="D979" s="3" t="s">
        <v>38</v>
      </c>
      <c r="E979" s="3" t="s">
        <v>39</v>
      </c>
      <c r="F979" s="3" t="s">
        <v>16</v>
      </c>
      <c r="G979" s="3">
        <v>1356.0</v>
      </c>
      <c r="H979" s="3" t="s">
        <v>34</v>
      </c>
      <c r="I979" s="3" t="s">
        <v>476</v>
      </c>
      <c r="J979" s="3" t="s">
        <v>18</v>
      </c>
      <c r="K979" s="5" t="s">
        <v>24</v>
      </c>
      <c r="L979" s="3">
        <v>2.0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 t="s">
        <v>1240</v>
      </c>
      <c r="B980" s="4">
        <v>45948.0</v>
      </c>
      <c r="C980" s="6" t="s">
        <v>21</v>
      </c>
      <c r="D980" s="3" t="s">
        <v>26</v>
      </c>
      <c r="E980" s="3" t="s">
        <v>96</v>
      </c>
      <c r="F980" s="3" t="s">
        <v>16</v>
      </c>
      <c r="G980" s="3">
        <v>2383.0</v>
      </c>
      <c r="H980" s="3"/>
      <c r="I980" s="3" t="s">
        <v>318</v>
      </c>
      <c r="J980" s="3" t="s">
        <v>29</v>
      </c>
      <c r="K980" s="5" t="s">
        <v>24</v>
      </c>
      <c r="L980" s="3">
        <v>1.0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 t="s">
        <v>1241</v>
      </c>
      <c r="B981" s="4">
        <v>45867.0</v>
      </c>
      <c r="C981" s="6" t="s">
        <v>21</v>
      </c>
      <c r="D981" s="6" t="s">
        <v>51</v>
      </c>
      <c r="E981" s="3" t="s">
        <v>93</v>
      </c>
      <c r="F981" s="3" t="s">
        <v>33</v>
      </c>
      <c r="G981" s="3">
        <v>2565.0</v>
      </c>
      <c r="H981" s="3"/>
      <c r="I981" s="3" t="s">
        <v>97</v>
      </c>
      <c r="J981" s="3" t="s">
        <v>18</v>
      </c>
      <c r="K981" s="5" t="s">
        <v>24</v>
      </c>
      <c r="L981" s="3">
        <v>4.0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 t="s">
        <v>1242</v>
      </c>
      <c r="B982" s="4">
        <v>45678.0</v>
      </c>
      <c r="C982" s="3" t="s">
        <v>13</v>
      </c>
      <c r="D982" s="3" t="s">
        <v>14</v>
      </c>
      <c r="E982" s="3" t="s">
        <v>15</v>
      </c>
      <c r="F982" s="3" t="s">
        <v>16</v>
      </c>
      <c r="G982" s="3">
        <v>2569.0</v>
      </c>
      <c r="H982" s="3"/>
      <c r="I982" s="3" t="s">
        <v>642</v>
      </c>
      <c r="J982" s="3" t="s">
        <v>29</v>
      </c>
      <c r="K982" s="5" t="s">
        <v>24</v>
      </c>
      <c r="L982" s="3">
        <v>5.0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 t="s">
        <v>1243</v>
      </c>
      <c r="B983" s="4">
        <v>45793.0</v>
      </c>
      <c r="C983" s="6" t="s">
        <v>21</v>
      </c>
      <c r="D983" s="3" t="s">
        <v>14</v>
      </c>
      <c r="E983" s="3" t="s">
        <v>15</v>
      </c>
      <c r="F983" s="3" t="s">
        <v>33</v>
      </c>
      <c r="G983" s="3">
        <v>2126.0</v>
      </c>
      <c r="H983" s="3"/>
      <c r="I983" s="3" t="s">
        <v>893</v>
      </c>
      <c r="J983" s="3" t="s">
        <v>29</v>
      </c>
      <c r="K983" s="5" t="s">
        <v>24</v>
      </c>
      <c r="L983" s="3">
        <v>2.0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 t="s">
        <v>1244</v>
      </c>
      <c r="B984" s="4">
        <v>45745.0</v>
      </c>
      <c r="C984" s="3" t="s">
        <v>21</v>
      </c>
      <c r="D984" s="6" t="s">
        <v>51</v>
      </c>
      <c r="E984" s="3" t="s">
        <v>52</v>
      </c>
      <c r="F984" s="3" t="s">
        <v>16</v>
      </c>
      <c r="G984" s="3">
        <v>2501.0</v>
      </c>
      <c r="H984" s="3"/>
      <c r="I984" s="3" t="s">
        <v>66</v>
      </c>
      <c r="J984" s="3" t="s">
        <v>29</v>
      </c>
      <c r="K984" s="5" t="s">
        <v>24</v>
      </c>
      <c r="L984" s="3">
        <v>1.0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 t="s">
        <v>1245</v>
      </c>
      <c r="B985" s="4">
        <v>45910.0</v>
      </c>
      <c r="C985" s="3" t="s">
        <v>21</v>
      </c>
      <c r="D985" s="3" t="s">
        <v>59</v>
      </c>
      <c r="E985" s="3" t="s">
        <v>126</v>
      </c>
      <c r="F985" s="3" t="s">
        <v>33</v>
      </c>
      <c r="G985" s="3">
        <v>302.0</v>
      </c>
      <c r="H985" s="3"/>
      <c r="I985" s="3" t="s">
        <v>638</v>
      </c>
      <c r="J985" s="3" t="s">
        <v>36</v>
      </c>
      <c r="K985" s="5" t="s">
        <v>24</v>
      </c>
      <c r="L985" s="3">
        <v>3.0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 t="s">
        <v>1246</v>
      </c>
      <c r="B986" s="4">
        <v>45684.0</v>
      </c>
      <c r="C986" s="3" t="s">
        <v>21</v>
      </c>
      <c r="D986" s="3" t="s">
        <v>14</v>
      </c>
      <c r="E986" s="3" t="s">
        <v>74</v>
      </c>
      <c r="F986" s="3" t="s">
        <v>33</v>
      </c>
      <c r="G986" s="3">
        <v>2696.0</v>
      </c>
      <c r="H986" s="3"/>
      <c r="I986" s="3" t="s">
        <v>431</v>
      </c>
      <c r="J986" s="3" t="s">
        <v>36</v>
      </c>
      <c r="K986" s="5" t="s">
        <v>24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 t="s">
        <v>1247</v>
      </c>
      <c r="B987" s="4">
        <v>45961.0</v>
      </c>
      <c r="C987" s="3" t="s">
        <v>13</v>
      </c>
      <c r="D987" s="3" t="s">
        <v>26</v>
      </c>
      <c r="E987" s="3" t="s">
        <v>96</v>
      </c>
      <c r="F987" s="3" t="s">
        <v>16</v>
      </c>
      <c r="G987" s="3">
        <v>667.0</v>
      </c>
      <c r="H987" s="3"/>
      <c r="I987" s="3" t="s">
        <v>121</v>
      </c>
      <c r="J987" s="3" t="s">
        <v>29</v>
      </c>
      <c r="K987" s="5" t="s">
        <v>24</v>
      </c>
      <c r="L987" s="3">
        <v>2.0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 t="s">
        <v>1248</v>
      </c>
      <c r="B988" s="4">
        <v>45911.0</v>
      </c>
      <c r="C988" s="6" t="s">
        <v>21</v>
      </c>
      <c r="D988" s="3" t="s">
        <v>14</v>
      </c>
      <c r="E988" s="3" t="s">
        <v>22</v>
      </c>
      <c r="F988" s="3" t="s">
        <v>33</v>
      </c>
      <c r="G988" s="3">
        <v>1163.0</v>
      </c>
      <c r="H988" s="3"/>
      <c r="I988" s="3" t="s">
        <v>204</v>
      </c>
      <c r="J988" s="3" t="s">
        <v>29</v>
      </c>
      <c r="K988" s="5" t="s">
        <v>113</v>
      </c>
      <c r="L988" s="3">
        <v>3.0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 t="s">
        <v>1249</v>
      </c>
      <c r="B989" s="4">
        <v>45673.0</v>
      </c>
      <c r="C989" s="6" t="s">
        <v>21</v>
      </c>
      <c r="D989" s="3" t="s">
        <v>14</v>
      </c>
      <c r="E989" s="3" t="s">
        <v>74</v>
      </c>
      <c r="F989" s="3" t="s">
        <v>33</v>
      </c>
      <c r="G989" s="3">
        <v>1418.0</v>
      </c>
      <c r="H989" s="3"/>
      <c r="I989" s="3" t="s">
        <v>300</v>
      </c>
      <c r="J989" s="3" t="s">
        <v>29</v>
      </c>
      <c r="K989" s="5" t="s">
        <v>113</v>
      </c>
      <c r="L989" s="3">
        <v>3.0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 t="s">
        <v>1250</v>
      </c>
      <c r="B990" s="4">
        <v>45950.0</v>
      </c>
      <c r="C990" s="3" t="s">
        <v>21</v>
      </c>
      <c r="D990" s="3" t="s">
        <v>31</v>
      </c>
      <c r="E990" s="3" t="s">
        <v>32</v>
      </c>
      <c r="F990" s="3" t="s">
        <v>33</v>
      </c>
      <c r="G990" s="3">
        <v>2947.0</v>
      </c>
      <c r="H990" s="3" t="s">
        <v>106</v>
      </c>
      <c r="I990" s="3" t="s">
        <v>158</v>
      </c>
      <c r="J990" s="3" t="s">
        <v>29</v>
      </c>
      <c r="K990" s="5" t="s">
        <v>24</v>
      </c>
      <c r="L990" s="3">
        <v>1.0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 t="s">
        <v>1251</v>
      </c>
      <c r="B991" s="4">
        <v>45670.0</v>
      </c>
      <c r="C991" s="6" t="s">
        <v>21</v>
      </c>
      <c r="D991" s="3" t="s">
        <v>14</v>
      </c>
      <c r="E991" s="3" t="s">
        <v>15</v>
      </c>
      <c r="F991" s="3" t="s">
        <v>33</v>
      </c>
      <c r="G991" s="3">
        <v>3423.0</v>
      </c>
      <c r="H991" s="3"/>
      <c r="I991" s="3" t="s">
        <v>429</v>
      </c>
      <c r="J991" s="3" t="s">
        <v>29</v>
      </c>
      <c r="K991" s="5" t="s">
        <v>24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 t="s">
        <v>1252</v>
      </c>
      <c r="B992" s="4">
        <v>45754.0</v>
      </c>
      <c r="C992" s="6" t="s">
        <v>21</v>
      </c>
      <c r="D992" s="3" t="s">
        <v>14</v>
      </c>
      <c r="E992" s="3" t="s">
        <v>15</v>
      </c>
      <c r="F992" s="3" t="s">
        <v>16</v>
      </c>
      <c r="G992" s="3">
        <v>3053.0</v>
      </c>
      <c r="H992" s="3"/>
      <c r="I992" s="3" t="s">
        <v>298</v>
      </c>
      <c r="J992" s="3" t="s">
        <v>36</v>
      </c>
      <c r="K992" s="5" t="s">
        <v>113</v>
      </c>
      <c r="L992" s="3">
        <v>4.0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 t="s">
        <v>1253</v>
      </c>
      <c r="B993" s="4">
        <v>45735.0</v>
      </c>
      <c r="C993" s="3" t="s">
        <v>21</v>
      </c>
      <c r="D993" s="3" t="s">
        <v>26</v>
      </c>
      <c r="E993" s="3" t="s">
        <v>212</v>
      </c>
      <c r="F993" s="3" t="s">
        <v>33</v>
      </c>
      <c r="G993" s="3">
        <v>3445.0</v>
      </c>
      <c r="H993" s="3"/>
      <c r="I993" s="3" t="s">
        <v>167</v>
      </c>
      <c r="J993" s="3" t="s">
        <v>18</v>
      </c>
      <c r="K993" s="5" t="s">
        <v>24</v>
      </c>
      <c r="L993" s="3">
        <v>3.0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 t="s">
        <v>1254</v>
      </c>
      <c r="B994" s="4">
        <v>45983.0</v>
      </c>
      <c r="C994" s="3" t="s">
        <v>55</v>
      </c>
      <c r="D994" s="3" t="s">
        <v>31</v>
      </c>
      <c r="E994" s="3" t="s">
        <v>32</v>
      </c>
      <c r="F994" s="3" t="s">
        <v>16</v>
      </c>
      <c r="G994" s="3">
        <v>3406.0</v>
      </c>
      <c r="H994" s="3" t="s">
        <v>106</v>
      </c>
      <c r="I994" s="3" t="s">
        <v>146</v>
      </c>
      <c r="J994" s="3" t="s">
        <v>29</v>
      </c>
      <c r="K994" s="5" t="s">
        <v>113</v>
      </c>
      <c r="L994" s="3">
        <v>3.0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 t="s">
        <v>1255</v>
      </c>
      <c r="B995" s="4">
        <v>45665.0</v>
      </c>
      <c r="C995" s="3" t="s">
        <v>21</v>
      </c>
      <c r="D995" s="3" t="s">
        <v>31</v>
      </c>
      <c r="E995" s="3" t="s">
        <v>117</v>
      </c>
      <c r="F995" s="3" t="s">
        <v>33</v>
      </c>
      <c r="G995" s="3">
        <v>1259.0</v>
      </c>
      <c r="H995" s="3" t="s">
        <v>40</v>
      </c>
      <c r="I995" s="3" t="s">
        <v>456</v>
      </c>
      <c r="J995" s="3" t="s">
        <v>36</v>
      </c>
      <c r="K995" s="5" t="s">
        <v>24</v>
      </c>
      <c r="L995" s="3">
        <v>4.0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 t="s">
        <v>1256</v>
      </c>
      <c r="B996" s="4">
        <v>45899.0</v>
      </c>
      <c r="C996" s="3" t="s">
        <v>55</v>
      </c>
      <c r="D996" s="3" t="s">
        <v>14</v>
      </c>
      <c r="E996" s="3" t="s">
        <v>22</v>
      </c>
      <c r="F996" s="3" t="s">
        <v>16</v>
      </c>
      <c r="G996" s="3">
        <v>1103.0</v>
      </c>
      <c r="H996" s="3"/>
      <c r="I996" s="3" t="s">
        <v>336</v>
      </c>
      <c r="J996" s="3" t="s">
        <v>36</v>
      </c>
      <c r="K996" s="5" t="s">
        <v>24</v>
      </c>
      <c r="L996" s="3">
        <v>3.0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 t="s">
        <v>1257</v>
      </c>
      <c r="B997" s="4">
        <v>45717.0</v>
      </c>
      <c r="C997" s="3" t="s">
        <v>21</v>
      </c>
      <c r="D997" s="3" t="s">
        <v>26</v>
      </c>
      <c r="E997" s="3" t="s">
        <v>96</v>
      </c>
      <c r="F997" s="3" t="s">
        <v>33</v>
      </c>
      <c r="G997" s="3">
        <v>2560.0</v>
      </c>
      <c r="H997" s="3"/>
      <c r="I997" s="3" t="s">
        <v>459</v>
      </c>
      <c r="J997" s="3" t="s">
        <v>29</v>
      </c>
      <c r="K997" s="5" t="s">
        <v>19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 t="s">
        <v>1258</v>
      </c>
      <c r="B998" s="4">
        <v>45750.0</v>
      </c>
      <c r="C998" s="3" t="s">
        <v>55</v>
      </c>
      <c r="D998" s="3" t="s">
        <v>14</v>
      </c>
      <c r="E998" s="3" t="s">
        <v>22</v>
      </c>
      <c r="F998" s="3" t="s">
        <v>16</v>
      </c>
      <c r="G998" s="3">
        <v>2709.0</v>
      </c>
      <c r="H998" s="3"/>
      <c r="I998" s="3" t="s">
        <v>182</v>
      </c>
      <c r="J998" s="3" t="s">
        <v>29</v>
      </c>
      <c r="K998" s="5" t="s">
        <v>24</v>
      </c>
      <c r="L998" s="3">
        <v>3.0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 t="s">
        <v>1259</v>
      </c>
      <c r="B999" s="4">
        <v>45707.0</v>
      </c>
      <c r="C999" s="3" t="s">
        <v>21</v>
      </c>
      <c r="D999" s="3" t="s">
        <v>26</v>
      </c>
      <c r="E999" s="3" t="s">
        <v>82</v>
      </c>
      <c r="F999" s="3" t="s">
        <v>33</v>
      </c>
      <c r="G999" s="3">
        <v>3077.0</v>
      </c>
      <c r="H999" s="3"/>
      <c r="I999" s="3" t="s">
        <v>190</v>
      </c>
      <c r="J999" s="3" t="s">
        <v>29</v>
      </c>
      <c r="K999" s="5" t="s">
        <v>24</v>
      </c>
      <c r="L999" s="3">
        <v>5.0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 t="s">
        <v>1260</v>
      </c>
      <c r="B1000" s="4">
        <v>45841.0</v>
      </c>
      <c r="C1000" s="3" t="s">
        <v>55</v>
      </c>
      <c r="D1000" s="6" t="s">
        <v>51</v>
      </c>
      <c r="E1000" s="3" t="s">
        <v>52</v>
      </c>
      <c r="F1000" s="3" t="s">
        <v>33</v>
      </c>
      <c r="G1000" s="3">
        <v>2049.0</v>
      </c>
      <c r="H1000" s="3"/>
      <c r="I1000" s="3" t="s">
        <v>497</v>
      </c>
      <c r="J1000" s="3" t="s">
        <v>29</v>
      </c>
      <c r="K1000" s="5" t="s">
        <v>113</v>
      </c>
      <c r="L1000" s="3">
        <v>1.0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 t="s">
        <v>1261</v>
      </c>
      <c r="B1001" s="4">
        <v>45917.0</v>
      </c>
      <c r="C1001" s="3" t="s">
        <v>13</v>
      </c>
      <c r="D1001" s="6" t="s">
        <v>51</v>
      </c>
      <c r="E1001" s="3" t="s">
        <v>56</v>
      </c>
      <c r="F1001" s="3" t="s">
        <v>33</v>
      </c>
      <c r="G1001" s="3">
        <v>798.0</v>
      </c>
      <c r="H1001" s="3"/>
      <c r="I1001" s="3" t="s">
        <v>438</v>
      </c>
      <c r="J1001" s="3" t="s">
        <v>29</v>
      </c>
      <c r="K1001" s="5" t="s">
        <v>24</v>
      </c>
      <c r="L1001" s="3">
        <v>3.0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71"/>
    <col customWidth="1" min="3" max="3" width="13.86"/>
    <col customWidth="1" min="4" max="4" width="23.43"/>
    <col customWidth="1" min="5" max="5" width="20.86"/>
    <col customWidth="1" min="6" max="6" width="8.57"/>
    <col customWidth="1" min="7" max="7" width="18.57"/>
    <col customWidth="1" min="8" max="8" width="13.86"/>
    <col customWidth="1" min="9" max="9" width="11.71"/>
    <col customWidth="1" min="10" max="10" width="17.14"/>
    <col customWidth="1" min="11" max="11" width="19.29"/>
    <col customWidth="1" min="12" max="12" width="24.57"/>
    <col customWidth="1" min="13" max="13" width="15.43"/>
    <col customWidth="1" min="14" max="14" width="14.0"/>
  </cols>
  <sheetData>
    <row r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10" t="s">
        <v>10</v>
      </c>
      <c r="L1" s="7" t="s">
        <v>11</v>
      </c>
      <c r="M1" s="11" t="s">
        <v>1262</v>
      </c>
      <c r="N1" s="12" t="s">
        <v>1263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tr">
        <f t="array" ref="A2:L1001">'Raw Data'!A2:L1501</f>
        <v>T0001</v>
      </c>
      <c r="B2" s="15">
        <v>45906.0</v>
      </c>
      <c r="C2" s="14" t="s">
        <v>13</v>
      </c>
      <c r="D2" s="14" t="s">
        <v>14</v>
      </c>
      <c r="E2" s="14" t="s">
        <v>15</v>
      </c>
      <c r="F2" s="14" t="s">
        <v>16</v>
      </c>
      <c r="G2" s="14">
        <v>1303.0</v>
      </c>
      <c r="H2" s="14"/>
      <c r="I2" s="14" t="s">
        <v>17</v>
      </c>
      <c r="J2" s="14" t="s">
        <v>18</v>
      </c>
      <c r="K2" s="16" t="s">
        <v>19</v>
      </c>
      <c r="L2" s="14"/>
      <c r="M2" s="17">
        <f t="shared" ref="M2:M1001" si="1">G2:G1501 * (1 - K2:K1501)</f>
        <v>1237.85</v>
      </c>
      <c r="N2" s="14" t="str">
        <f t="shared" ref="N2:N1001" si="2">TEXT(B2,"dddd")</f>
        <v>Saturday</v>
      </c>
    </row>
    <row r="3">
      <c r="A3" s="14" t="s">
        <v>20</v>
      </c>
      <c r="B3" s="15">
        <v>45701.0</v>
      </c>
      <c r="C3" s="14" t="s">
        <v>21</v>
      </c>
      <c r="D3" s="14" t="s">
        <v>14</v>
      </c>
      <c r="E3" s="14" t="s">
        <v>22</v>
      </c>
      <c r="F3" s="14" t="s">
        <v>16</v>
      </c>
      <c r="G3" s="14">
        <v>430.0</v>
      </c>
      <c r="H3" s="14"/>
      <c r="I3" s="14" t="s">
        <v>23</v>
      </c>
      <c r="J3" s="14" t="s">
        <v>18</v>
      </c>
      <c r="K3" s="16" t="s">
        <v>24</v>
      </c>
      <c r="L3" s="14">
        <v>5.0</v>
      </c>
      <c r="M3" s="17">
        <f t="shared" si="1"/>
        <v>430</v>
      </c>
      <c r="N3" s="14" t="str">
        <f t="shared" si="2"/>
        <v>Thursday</v>
      </c>
    </row>
    <row r="4">
      <c r="A4" s="14" t="s">
        <v>25</v>
      </c>
      <c r="B4" s="15">
        <v>45667.0</v>
      </c>
      <c r="C4" s="14" t="s">
        <v>21</v>
      </c>
      <c r="D4" s="14" t="s">
        <v>26</v>
      </c>
      <c r="E4" s="14" t="s">
        <v>27</v>
      </c>
      <c r="F4" s="14" t="s">
        <v>16</v>
      </c>
      <c r="G4" s="14">
        <v>1202.0</v>
      </c>
      <c r="H4" s="14"/>
      <c r="I4" s="14" t="s">
        <v>28</v>
      </c>
      <c r="J4" s="14" t="s">
        <v>29</v>
      </c>
      <c r="K4" s="16" t="s">
        <v>24</v>
      </c>
      <c r="L4" s="14">
        <v>1.0</v>
      </c>
      <c r="M4" s="17">
        <f t="shared" si="1"/>
        <v>1202</v>
      </c>
      <c r="N4" s="14" t="str">
        <f t="shared" si="2"/>
        <v>Friday</v>
      </c>
    </row>
    <row r="5">
      <c r="A5" s="14" t="s">
        <v>30</v>
      </c>
      <c r="B5" s="15">
        <v>45945.0</v>
      </c>
      <c r="C5" s="14" t="s">
        <v>21</v>
      </c>
      <c r="D5" s="14" t="s">
        <v>31</v>
      </c>
      <c r="E5" s="14" t="s">
        <v>32</v>
      </c>
      <c r="F5" s="14" t="s">
        <v>33</v>
      </c>
      <c r="G5" s="14">
        <v>1181.0</v>
      </c>
      <c r="H5" s="14" t="s">
        <v>34</v>
      </c>
      <c r="I5" s="14" t="s">
        <v>35</v>
      </c>
      <c r="J5" s="14" t="s">
        <v>36</v>
      </c>
      <c r="K5" s="16" t="s">
        <v>24</v>
      </c>
      <c r="L5" s="14">
        <v>4.0</v>
      </c>
      <c r="M5" s="17">
        <f t="shared" si="1"/>
        <v>1181</v>
      </c>
      <c r="N5" s="14" t="str">
        <f t="shared" si="2"/>
        <v>Wednesday</v>
      </c>
    </row>
    <row r="6">
      <c r="A6" s="14" t="s">
        <v>37</v>
      </c>
      <c r="B6" s="15">
        <v>45764.0</v>
      </c>
      <c r="C6" s="14" t="s">
        <v>13</v>
      </c>
      <c r="D6" s="14" t="s">
        <v>38</v>
      </c>
      <c r="E6" s="14" t="s">
        <v>39</v>
      </c>
      <c r="F6" s="14" t="s">
        <v>33</v>
      </c>
      <c r="G6" s="14">
        <v>477.0</v>
      </c>
      <c r="H6" s="14" t="s">
        <v>40</v>
      </c>
      <c r="I6" s="14" t="s">
        <v>41</v>
      </c>
      <c r="J6" s="14" t="s">
        <v>36</v>
      </c>
      <c r="K6" s="16" t="s">
        <v>24</v>
      </c>
      <c r="L6" s="14">
        <v>4.0</v>
      </c>
      <c r="M6" s="17">
        <f t="shared" si="1"/>
        <v>477</v>
      </c>
      <c r="N6" s="14" t="str">
        <f t="shared" si="2"/>
        <v>Thursday</v>
      </c>
    </row>
    <row r="7">
      <c r="A7" s="14" t="s">
        <v>42</v>
      </c>
      <c r="B7" s="15">
        <v>45753.0</v>
      </c>
      <c r="C7" s="14" t="s">
        <v>21</v>
      </c>
      <c r="D7" s="14" t="s">
        <v>38</v>
      </c>
      <c r="E7" s="14" t="s">
        <v>43</v>
      </c>
      <c r="F7" s="14" t="s">
        <v>33</v>
      </c>
      <c r="G7" s="14">
        <v>3185.0</v>
      </c>
      <c r="H7" s="14" t="s">
        <v>40</v>
      </c>
      <c r="I7" s="14" t="s">
        <v>44</v>
      </c>
      <c r="J7" s="14" t="s">
        <v>18</v>
      </c>
      <c r="K7" s="16" t="s">
        <v>24</v>
      </c>
      <c r="L7" s="14">
        <v>3.0</v>
      </c>
      <c r="M7" s="17">
        <f t="shared" si="1"/>
        <v>3185</v>
      </c>
      <c r="N7" s="14" t="str">
        <f t="shared" si="2"/>
        <v>Sunday</v>
      </c>
    </row>
    <row r="8">
      <c r="A8" s="14" t="s">
        <v>45</v>
      </c>
      <c r="B8" s="15">
        <v>45744.0</v>
      </c>
      <c r="C8" s="14" t="s">
        <v>13</v>
      </c>
      <c r="D8" s="14" t="s">
        <v>38</v>
      </c>
      <c r="E8" s="14" t="s">
        <v>46</v>
      </c>
      <c r="F8" s="14" t="s">
        <v>16</v>
      </c>
      <c r="G8" s="14">
        <v>2157.0</v>
      </c>
      <c r="H8" s="14" t="s">
        <v>34</v>
      </c>
      <c r="I8" s="14" t="s">
        <v>47</v>
      </c>
      <c r="J8" s="14" t="s">
        <v>36</v>
      </c>
      <c r="K8" s="16" t="s">
        <v>24</v>
      </c>
      <c r="L8" s="14">
        <v>3.0</v>
      </c>
      <c r="M8" s="17">
        <f t="shared" si="1"/>
        <v>2157</v>
      </c>
      <c r="N8" s="14" t="str">
        <f t="shared" si="2"/>
        <v>Friday</v>
      </c>
    </row>
    <row r="9">
      <c r="A9" s="14" t="s">
        <v>48</v>
      </c>
      <c r="B9" s="15">
        <v>45712.0</v>
      </c>
      <c r="C9" s="14" t="s">
        <v>21</v>
      </c>
      <c r="D9" s="14" t="s">
        <v>31</v>
      </c>
      <c r="E9" s="14" t="s">
        <v>49</v>
      </c>
      <c r="F9" s="14" t="s">
        <v>16</v>
      </c>
      <c r="G9" s="14">
        <v>2487.0</v>
      </c>
      <c r="H9" s="14" t="s">
        <v>40</v>
      </c>
      <c r="I9" s="14" t="s">
        <v>41</v>
      </c>
      <c r="J9" s="14" t="s">
        <v>18</v>
      </c>
      <c r="K9" s="16" t="s">
        <v>24</v>
      </c>
      <c r="L9" s="14">
        <v>4.0</v>
      </c>
      <c r="M9" s="17">
        <f t="shared" si="1"/>
        <v>2487</v>
      </c>
      <c r="N9" s="14" t="str">
        <f t="shared" si="2"/>
        <v>Monday</v>
      </c>
    </row>
    <row r="10">
      <c r="A10" s="14" t="s">
        <v>50</v>
      </c>
      <c r="B10" s="15">
        <v>45944.0</v>
      </c>
      <c r="C10" s="14" t="s">
        <v>13</v>
      </c>
      <c r="D10" s="14" t="s">
        <v>51</v>
      </c>
      <c r="E10" s="14" t="s">
        <v>52</v>
      </c>
      <c r="F10" s="14" t="s">
        <v>16</v>
      </c>
      <c r="G10" s="14">
        <v>3447.0</v>
      </c>
      <c r="H10" s="14"/>
      <c r="I10" s="14" t="s">
        <v>53</v>
      </c>
      <c r="J10" s="14" t="s">
        <v>18</v>
      </c>
      <c r="K10" s="16" t="s">
        <v>24</v>
      </c>
      <c r="L10" s="14">
        <v>1.0</v>
      </c>
      <c r="M10" s="17">
        <f t="shared" si="1"/>
        <v>3447</v>
      </c>
      <c r="N10" s="14" t="str">
        <f t="shared" si="2"/>
        <v>Tuesday</v>
      </c>
    </row>
    <row r="11">
      <c r="A11" s="14" t="s">
        <v>54</v>
      </c>
      <c r="B11" s="15">
        <v>45697.0</v>
      </c>
      <c r="C11" s="14" t="s">
        <v>55</v>
      </c>
      <c r="D11" s="14" t="s">
        <v>51</v>
      </c>
      <c r="E11" s="14" t="s">
        <v>56</v>
      </c>
      <c r="F11" s="14" t="s">
        <v>33</v>
      </c>
      <c r="G11" s="14">
        <v>1164.0</v>
      </c>
      <c r="H11" s="14"/>
      <c r="I11" s="14" t="s">
        <v>57</v>
      </c>
      <c r="J11" s="14" t="s">
        <v>29</v>
      </c>
      <c r="K11" s="16" t="s">
        <v>24</v>
      </c>
      <c r="L11" s="14"/>
      <c r="M11" s="17">
        <f t="shared" si="1"/>
        <v>1164</v>
      </c>
      <c r="N11" s="14" t="str">
        <f t="shared" si="2"/>
        <v>Sunday</v>
      </c>
    </row>
    <row r="12">
      <c r="A12" s="14" t="s">
        <v>58</v>
      </c>
      <c r="B12" s="15">
        <v>45920.0</v>
      </c>
      <c r="C12" s="14" t="s">
        <v>21</v>
      </c>
      <c r="D12" s="14" t="s">
        <v>59</v>
      </c>
      <c r="E12" s="14" t="s">
        <v>60</v>
      </c>
      <c r="F12" s="14" t="s">
        <v>33</v>
      </c>
      <c r="G12" s="14">
        <v>1384.0</v>
      </c>
      <c r="H12" s="14"/>
      <c r="I12" s="14" t="s">
        <v>61</v>
      </c>
      <c r="J12" s="14" t="s">
        <v>18</v>
      </c>
      <c r="K12" s="16" t="s">
        <v>19</v>
      </c>
      <c r="L12" s="14">
        <v>5.0</v>
      </c>
      <c r="M12" s="17">
        <f t="shared" si="1"/>
        <v>1314.8</v>
      </c>
      <c r="N12" s="14" t="str">
        <f t="shared" si="2"/>
        <v>Saturday</v>
      </c>
    </row>
    <row r="13">
      <c r="A13" s="14" t="s">
        <v>62</v>
      </c>
      <c r="B13" s="15">
        <v>45945.0</v>
      </c>
      <c r="C13" s="14" t="s">
        <v>21</v>
      </c>
      <c r="D13" s="14" t="s">
        <v>51</v>
      </c>
      <c r="E13" s="14" t="s">
        <v>52</v>
      </c>
      <c r="F13" s="14" t="s">
        <v>33</v>
      </c>
      <c r="G13" s="14">
        <v>1782.0</v>
      </c>
      <c r="H13" s="14"/>
      <c r="I13" s="14" t="s">
        <v>63</v>
      </c>
      <c r="J13" s="14" t="s">
        <v>18</v>
      </c>
      <c r="K13" s="16" t="s">
        <v>24</v>
      </c>
      <c r="L13" s="14">
        <v>1.0</v>
      </c>
      <c r="M13" s="17">
        <f t="shared" si="1"/>
        <v>1782</v>
      </c>
      <c r="N13" s="14" t="str">
        <f t="shared" si="2"/>
        <v>Wednesday</v>
      </c>
    </row>
    <row r="14">
      <c r="A14" s="14" t="s">
        <v>64</v>
      </c>
      <c r="B14" s="15">
        <v>46004.0</v>
      </c>
      <c r="C14" s="14" t="s">
        <v>21</v>
      </c>
      <c r="D14" s="14" t="s">
        <v>38</v>
      </c>
      <c r="E14" s="14" t="s">
        <v>65</v>
      </c>
      <c r="F14" s="14" t="s">
        <v>16</v>
      </c>
      <c r="G14" s="14">
        <v>3087.0</v>
      </c>
      <c r="H14" s="14" t="s">
        <v>40</v>
      </c>
      <c r="I14" s="14" t="s">
        <v>66</v>
      </c>
      <c r="J14" s="14" t="s">
        <v>29</v>
      </c>
      <c r="K14" s="16" t="s">
        <v>24</v>
      </c>
      <c r="L14" s="14">
        <v>4.0</v>
      </c>
      <c r="M14" s="17">
        <f t="shared" si="1"/>
        <v>3087</v>
      </c>
      <c r="N14" s="14" t="str">
        <f t="shared" si="2"/>
        <v>Saturday</v>
      </c>
    </row>
    <row r="15">
      <c r="A15" s="14" t="s">
        <v>67</v>
      </c>
      <c r="B15" s="15">
        <v>45869.0</v>
      </c>
      <c r="C15" s="14" t="s">
        <v>55</v>
      </c>
      <c r="D15" s="14" t="s">
        <v>26</v>
      </c>
      <c r="E15" s="14" t="s">
        <v>68</v>
      </c>
      <c r="F15" s="14" t="s">
        <v>33</v>
      </c>
      <c r="G15" s="14">
        <v>3086.0</v>
      </c>
      <c r="H15" s="14"/>
      <c r="I15" s="14" t="s">
        <v>69</v>
      </c>
      <c r="J15" s="14" t="s">
        <v>18</v>
      </c>
      <c r="K15" s="16" t="s">
        <v>24</v>
      </c>
      <c r="L15" s="14">
        <v>5.0</v>
      </c>
      <c r="M15" s="17">
        <f t="shared" si="1"/>
        <v>3086</v>
      </c>
      <c r="N15" s="14" t="str">
        <f t="shared" si="2"/>
        <v>Thursday</v>
      </c>
    </row>
    <row r="16">
      <c r="A16" s="14" t="s">
        <v>70</v>
      </c>
      <c r="B16" s="15">
        <v>45691.0</v>
      </c>
      <c r="C16" s="14" t="s">
        <v>13</v>
      </c>
      <c r="D16" s="14" t="s">
        <v>51</v>
      </c>
      <c r="E16" s="14" t="s">
        <v>71</v>
      </c>
      <c r="F16" s="14" t="s">
        <v>16</v>
      </c>
      <c r="G16" s="14">
        <v>2080.0</v>
      </c>
      <c r="H16" s="14"/>
      <c r="I16" s="14" t="s">
        <v>72</v>
      </c>
      <c r="J16" s="14" t="s">
        <v>36</v>
      </c>
      <c r="K16" s="16" t="s">
        <v>24</v>
      </c>
      <c r="L16" s="14"/>
      <c r="M16" s="17">
        <f t="shared" si="1"/>
        <v>2080</v>
      </c>
      <c r="N16" s="14" t="str">
        <f t="shared" si="2"/>
        <v>Monday</v>
      </c>
    </row>
    <row r="17">
      <c r="A17" s="14" t="s">
        <v>73</v>
      </c>
      <c r="B17" s="15">
        <v>45887.0</v>
      </c>
      <c r="C17" s="14" t="s">
        <v>55</v>
      </c>
      <c r="D17" s="14" t="s">
        <v>14</v>
      </c>
      <c r="E17" s="14" t="s">
        <v>74</v>
      </c>
      <c r="F17" s="14" t="s">
        <v>16</v>
      </c>
      <c r="G17" s="14">
        <v>2861.0</v>
      </c>
      <c r="H17" s="14"/>
      <c r="I17" s="14" t="s">
        <v>75</v>
      </c>
      <c r="J17" s="14" t="s">
        <v>29</v>
      </c>
      <c r="K17" s="16" t="s">
        <v>24</v>
      </c>
      <c r="L17" s="14">
        <v>2.0</v>
      </c>
      <c r="M17" s="17">
        <f t="shared" si="1"/>
        <v>2861</v>
      </c>
      <c r="N17" s="14" t="str">
        <f t="shared" si="2"/>
        <v>Monday</v>
      </c>
    </row>
    <row r="18">
      <c r="A18" s="14" t="s">
        <v>76</v>
      </c>
      <c r="B18" s="15">
        <v>45821.0</v>
      </c>
      <c r="C18" s="14" t="s">
        <v>55</v>
      </c>
      <c r="D18" s="14" t="s">
        <v>31</v>
      </c>
      <c r="E18" s="14" t="s">
        <v>49</v>
      </c>
      <c r="F18" s="14" t="s">
        <v>16</v>
      </c>
      <c r="G18" s="14">
        <v>2753.0</v>
      </c>
      <c r="H18" s="14" t="s">
        <v>40</v>
      </c>
      <c r="I18" s="14" t="s">
        <v>77</v>
      </c>
      <c r="J18" s="14" t="s">
        <v>36</v>
      </c>
      <c r="K18" s="16" t="s">
        <v>24</v>
      </c>
      <c r="L18" s="14">
        <v>3.0</v>
      </c>
      <c r="M18" s="17">
        <f t="shared" si="1"/>
        <v>2753</v>
      </c>
      <c r="N18" s="14" t="str">
        <f t="shared" si="2"/>
        <v>Friday</v>
      </c>
    </row>
    <row r="19">
      <c r="A19" s="14" t="s">
        <v>78</v>
      </c>
      <c r="B19" s="15">
        <v>45670.0</v>
      </c>
      <c r="C19" s="14" t="s">
        <v>21</v>
      </c>
      <c r="D19" s="14" t="s">
        <v>51</v>
      </c>
      <c r="E19" s="14" t="s">
        <v>79</v>
      </c>
      <c r="F19" s="14" t="s">
        <v>16</v>
      </c>
      <c r="G19" s="14">
        <v>2623.0</v>
      </c>
      <c r="H19" s="14"/>
      <c r="I19" s="14" t="s">
        <v>80</v>
      </c>
      <c r="J19" s="14" t="s">
        <v>18</v>
      </c>
      <c r="K19" s="16" t="s">
        <v>19</v>
      </c>
      <c r="L19" s="14">
        <v>1.0</v>
      </c>
      <c r="M19" s="17">
        <f t="shared" si="1"/>
        <v>2491.85</v>
      </c>
      <c r="N19" s="14" t="str">
        <f t="shared" si="2"/>
        <v>Monday</v>
      </c>
    </row>
    <row r="20">
      <c r="A20" s="14" t="s">
        <v>81</v>
      </c>
      <c r="B20" s="15">
        <v>45669.0</v>
      </c>
      <c r="C20" s="14" t="s">
        <v>21</v>
      </c>
      <c r="D20" s="14" t="s">
        <v>26</v>
      </c>
      <c r="E20" s="14" t="s">
        <v>82</v>
      </c>
      <c r="F20" s="14" t="s">
        <v>16</v>
      </c>
      <c r="G20" s="14">
        <v>2551.0</v>
      </c>
      <c r="H20" s="14"/>
      <c r="I20" s="14" t="s">
        <v>83</v>
      </c>
      <c r="J20" s="14" t="s">
        <v>36</v>
      </c>
      <c r="K20" s="16" t="s">
        <v>24</v>
      </c>
      <c r="L20" s="14">
        <v>5.0</v>
      </c>
      <c r="M20" s="17">
        <f t="shared" si="1"/>
        <v>2551</v>
      </c>
      <c r="N20" s="14" t="str">
        <f t="shared" si="2"/>
        <v>Sunday</v>
      </c>
    </row>
    <row r="21">
      <c r="A21" s="14" t="s">
        <v>84</v>
      </c>
      <c r="B21" s="15">
        <v>45694.0</v>
      </c>
      <c r="C21" s="14" t="s">
        <v>13</v>
      </c>
      <c r="D21" s="14" t="s">
        <v>59</v>
      </c>
      <c r="E21" s="14" t="s">
        <v>85</v>
      </c>
      <c r="F21" s="14" t="s">
        <v>16</v>
      </c>
      <c r="G21" s="14">
        <v>1934.0</v>
      </c>
      <c r="H21" s="14"/>
      <c r="I21" s="14" t="s">
        <v>86</v>
      </c>
      <c r="J21" s="14" t="s">
        <v>29</v>
      </c>
      <c r="K21" s="16" t="s">
        <v>24</v>
      </c>
      <c r="L21" s="14">
        <v>5.0</v>
      </c>
      <c r="M21" s="17">
        <f t="shared" si="1"/>
        <v>1934</v>
      </c>
      <c r="N21" s="14" t="str">
        <f t="shared" si="2"/>
        <v>Thursday</v>
      </c>
    </row>
    <row r="22">
      <c r="A22" s="14" t="s">
        <v>87</v>
      </c>
      <c r="B22" s="15">
        <v>45742.0</v>
      </c>
      <c r="C22" s="14" t="s">
        <v>21</v>
      </c>
      <c r="D22" s="14" t="s">
        <v>59</v>
      </c>
      <c r="E22" s="14" t="s">
        <v>88</v>
      </c>
      <c r="F22" s="14" t="s">
        <v>16</v>
      </c>
      <c r="G22" s="14">
        <v>562.0</v>
      </c>
      <c r="H22" s="14"/>
      <c r="I22" s="14" t="s">
        <v>89</v>
      </c>
      <c r="J22" s="14" t="s">
        <v>18</v>
      </c>
      <c r="K22" s="16" t="s">
        <v>24</v>
      </c>
      <c r="L22" s="14">
        <v>2.0</v>
      </c>
      <c r="M22" s="17">
        <f t="shared" si="1"/>
        <v>562</v>
      </c>
      <c r="N22" s="14" t="str">
        <f t="shared" si="2"/>
        <v>Wednesday</v>
      </c>
    </row>
    <row r="23">
      <c r="A23" s="14" t="s">
        <v>90</v>
      </c>
      <c r="B23" s="15">
        <v>45748.0</v>
      </c>
      <c r="C23" s="14" t="s">
        <v>55</v>
      </c>
      <c r="D23" s="14" t="s">
        <v>26</v>
      </c>
      <c r="E23" s="14" t="s">
        <v>82</v>
      </c>
      <c r="F23" s="14" t="s">
        <v>16</v>
      </c>
      <c r="G23" s="14">
        <v>3199.0</v>
      </c>
      <c r="H23" s="14"/>
      <c r="I23" s="14" t="s">
        <v>91</v>
      </c>
      <c r="J23" s="14" t="s">
        <v>18</v>
      </c>
      <c r="K23" s="16" t="s">
        <v>24</v>
      </c>
      <c r="L23" s="14">
        <v>1.0</v>
      </c>
      <c r="M23" s="17">
        <f t="shared" si="1"/>
        <v>3199</v>
      </c>
      <c r="N23" s="14" t="str">
        <f t="shared" si="2"/>
        <v>Tuesday</v>
      </c>
    </row>
    <row r="24">
      <c r="A24" s="14" t="s">
        <v>92</v>
      </c>
      <c r="B24" s="15">
        <v>45854.0</v>
      </c>
      <c r="C24" s="14" t="s">
        <v>13</v>
      </c>
      <c r="D24" s="14" t="s">
        <v>51</v>
      </c>
      <c r="E24" s="14" t="s">
        <v>93</v>
      </c>
      <c r="F24" s="14" t="s">
        <v>16</v>
      </c>
      <c r="G24" s="14">
        <v>3040.0</v>
      </c>
      <c r="H24" s="14"/>
      <c r="I24" s="14" t="s">
        <v>94</v>
      </c>
      <c r="J24" s="14" t="s">
        <v>18</v>
      </c>
      <c r="K24" s="16" t="s">
        <v>24</v>
      </c>
      <c r="L24" s="14"/>
      <c r="M24" s="17">
        <f t="shared" si="1"/>
        <v>3040</v>
      </c>
      <c r="N24" s="14" t="str">
        <f t="shared" si="2"/>
        <v>Wednesday</v>
      </c>
    </row>
    <row r="25">
      <c r="A25" s="14" t="s">
        <v>95</v>
      </c>
      <c r="B25" s="15">
        <v>45891.0</v>
      </c>
      <c r="C25" s="14" t="s">
        <v>21</v>
      </c>
      <c r="D25" s="14" t="s">
        <v>26</v>
      </c>
      <c r="E25" s="14" t="s">
        <v>96</v>
      </c>
      <c r="F25" s="14" t="s">
        <v>33</v>
      </c>
      <c r="G25" s="14">
        <v>2237.0</v>
      </c>
      <c r="H25" s="14"/>
      <c r="I25" s="14" t="s">
        <v>97</v>
      </c>
      <c r="J25" s="14" t="s">
        <v>18</v>
      </c>
      <c r="K25" s="16" t="s">
        <v>24</v>
      </c>
      <c r="L25" s="14"/>
      <c r="M25" s="17">
        <f t="shared" si="1"/>
        <v>2237</v>
      </c>
      <c r="N25" s="14" t="str">
        <f t="shared" si="2"/>
        <v>Friday</v>
      </c>
    </row>
    <row r="26">
      <c r="A26" s="14" t="s">
        <v>98</v>
      </c>
      <c r="B26" s="15">
        <v>45668.0</v>
      </c>
      <c r="C26" s="14" t="s">
        <v>21</v>
      </c>
      <c r="D26" s="14" t="s">
        <v>59</v>
      </c>
      <c r="E26" s="14" t="s">
        <v>99</v>
      </c>
      <c r="F26" s="14" t="s">
        <v>33</v>
      </c>
      <c r="G26" s="14">
        <v>2212.0</v>
      </c>
      <c r="H26" s="14"/>
      <c r="I26" s="14" t="s">
        <v>41</v>
      </c>
      <c r="J26" s="14" t="s">
        <v>18</v>
      </c>
      <c r="K26" s="16" t="s">
        <v>24</v>
      </c>
      <c r="L26" s="14"/>
      <c r="M26" s="17">
        <f t="shared" si="1"/>
        <v>2212</v>
      </c>
      <c r="N26" s="14" t="str">
        <f t="shared" si="2"/>
        <v>Saturday</v>
      </c>
    </row>
    <row r="27">
      <c r="A27" s="14" t="s">
        <v>100</v>
      </c>
      <c r="B27" s="15">
        <v>45875.0</v>
      </c>
      <c r="C27" s="14" t="s">
        <v>13</v>
      </c>
      <c r="D27" s="14" t="s">
        <v>38</v>
      </c>
      <c r="E27" s="14" t="s">
        <v>101</v>
      </c>
      <c r="F27" s="14" t="s">
        <v>33</v>
      </c>
      <c r="G27" s="14">
        <v>747.0</v>
      </c>
      <c r="H27" s="14" t="s">
        <v>40</v>
      </c>
      <c r="I27" s="14" t="s">
        <v>102</v>
      </c>
      <c r="J27" s="14" t="s">
        <v>18</v>
      </c>
      <c r="K27" s="16" t="s">
        <v>24</v>
      </c>
      <c r="L27" s="14">
        <v>4.0</v>
      </c>
      <c r="M27" s="17">
        <f t="shared" si="1"/>
        <v>747</v>
      </c>
      <c r="N27" s="14" t="str">
        <f t="shared" si="2"/>
        <v>Wednesday</v>
      </c>
    </row>
    <row r="28">
      <c r="A28" s="14" t="s">
        <v>103</v>
      </c>
      <c r="B28" s="15">
        <v>45735.0</v>
      </c>
      <c r="C28" s="14" t="s">
        <v>21</v>
      </c>
      <c r="D28" s="14" t="s">
        <v>31</v>
      </c>
      <c r="E28" s="14" t="s">
        <v>32</v>
      </c>
      <c r="F28" s="14" t="s">
        <v>16</v>
      </c>
      <c r="G28" s="14">
        <v>1323.0</v>
      </c>
      <c r="H28" s="14" t="s">
        <v>34</v>
      </c>
      <c r="I28" s="14" t="s">
        <v>104</v>
      </c>
      <c r="J28" s="14" t="s">
        <v>36</v>
      </c>
      <c r="K28" s="16" t="s">
        <v>19</v>
      </c>
      <c r="L28" s="14">
        <v>5.0</v>
      </c>
      <c r="M28" s="17">
        <f t="shared" si="1"/>
        <v>1256.85</v>
      </c>
      <c r="N28" s="14" t="str">
        <f t="shared" si="2"/>
        <v>Wednesday</v>
      </c>
    </row>
    <row r="29">
      <c r="A29" s="14" t="s">
        <v>105</v>
      </c>
      <c r="B29" s="15">
        <v>45936.0</v>
      </c>
      <c r="C29" s="14" t="s">
        <v>21</v>
      </c>
      <c r="D29" s="14" t="s">
        <v>38</v>
      </c>
      <c r="E29" s="14" t="s">
        <v>101</v>
      </c>
      <c r="F29" s="14" t="s">
        <v>16</v>
      </c>
      <c r="G29" s="14">
        <v>981.0</v>
      </c>
      <c r="H29" s="14" t="s">
        <v>106</v>
      </c>
      <c r="I29" s="14" t="s">
        <v>97</v>
      </c>
      <c r="J29" s="14" t="s">
        <v>36</v>
      </c>
      <c r="K29" s="16" t="s">
        <v>24</v>
      </c>
      <c r="L29" s="14">
        <v>4.0</v>
      </c>
      <c r="M29" s="17">
        <f t="shared" si="1"/>
        <v>981</v>
      </c>
      <c r="N29" s="14" t="str">
        <f t="shared" si="2"/>
        <v>Monday</v>
      </c>
    </row>
    <row r="30">
      <c r="A30" s="14" t="s">
        <v>107</v>
      </c>
      <c r="B30" s="15">
        <v>45910.0</v>
      </c>
      <c r="C30" s="14" t="s">
        <v>21</v>
      </c>
      <c r="D30" s="14" t="s">
        <v>38</v>
      </c>
      <c r="E30" s="14" t="s">
        <v>108</v>
      </c>
      <c r="F30" s="14" t="s">
        <v>33</v>
      </c>
      <c r="G30" s="14">
        <v>1386.0</v>
      </c>
      <c r="H30" s="14" t="s">
        <v>106</v>
      </c>
      <c r="I30" s="14" t="s">
        <v>109</v>
      </c>
      <c r="J30" s="14" t="s">
        <v>36</v>
      </c>
      <c r="K30" s="16" t="s">
        <v>24</v>
      </c>
      <c r="L30" s="14"/>
      <c r="M30" s="17">
        <f t="shared" si="1"/>
        <v>1386</v>
      </c>
      <c r="N30" s="14" t="str">
        <f t="shared" si="2"/>
        <v>Wednesday</v>
      </c>
    </row>
    <row r="31">
      <c r="A31" s="14" t="s">
        <v>110</v>
      </c>
      <c r="B31" s="15">
        <v>45930.0</v>
      </c>
      <c r="C31" s="14" t="s">
        <v>21</v>
      </c>
      <c r="D31" s="14" t="s">
        <v>26</v>
      </c>
      <c r="E31" s="14" t="s">
        <v>111</v>
      </c>
      <c r="F31" s="14" t="s">
        <v>33</v>
      </c>
      <c r="G31" s="14">
        <v>1077.0</v>
      </c>
      <c r="H31" s="14"/>
      <c r="I31" s="14" t="s">
        <v>112</v>
      </c>
      <c r="J31" s="14" t="s">
        <v>18</v>
      </c>
      <c r="K31" s="16" t="s">
        <v>113</v>
      </c>
      <c r="L31" s="14">
        <v>5.0</v>
      </c>
      <c r="M31" s="17">
        <f t="shared" si="1"/>
        <v>969.3</v>
      </c>
      <c r="N31" s="14" t="str">
        <f t="shared" si="2"/>
        <v>Tuesday</v>
      </c>
    </row>
    <row r="32">
      <c r="A32" s="14" t="s">
        <v>114</v>
      </c>
      <c r="B32" s="15">
        <v>45869.0</v>
      </c>
      <c r="C32" s="14" t="s">
        <v>13</v>
      </c>
      <c r="D32" s="14" t="s">
        <v>14</v>
      </c>
      <c r="E32" s="14" t="s">
        <v>22</v>
      </c>
      <c r="F32" s="14" t="s">
        <v>16</v>
      </c>
      <c r="G32" s="14">
        <v>534.0</v>
      </c>
      <c r="H32" s="14"/>
      <c r="I32" s="14" t="s">
        <v>115</v>
      </c>
      <c r="J32" s="14" t="s">
        <v>29</v>
      </c>
      <c r="K32" s="16" t="s">
        <v>24</v>
      </c>
      <c r="L32" s="14">
        <v>5.0</v>
      </c>
      <c r="M32" s="17">
        <f t="shared" si="1"/>
        <v>534</v>
      </c>
      <c r="N32" s="14" t="str">
        <f t="shared" si="2"/>
        <v>Thursday</v>
      </c>
    </row>
    <row r="33">
      <c r="A33" s="14" t="s">
        <v>116</v>
      </c>
      <c r="B33" s="15">
        <v>45820.0</v>
      </c>
      <c r="C33" s="14" t="s">
        <v>55</v>
      </c>
      <c r="D33" s="14" t="s">
        <v>31</v>
      </c>
      <c r="E33" s="14" t="s">
        <v>117</v>
      </c>
      <c r="F33" s="14" t="s">
        <v>16</v>
      </c>
      <c r="G33" s="14">
        <v>2737.0</v>
      </c>
      <c r="H33" s="14" t="s">
        <v>106</v>
      </c>
      <c r="I33" s="14" t="s">
        <v>44</v>
      </c>
      <c r="J33" s="14" t="s">
        <v>29</v>
      </c>
      <c r="K33" s="16" t="s">
        <v>19</v>
      </c>
      <c r="L33" s="14">
        <v>4.0</v>
      </c>
      <c r="M33" s="17">
        <f t="shared" si="1"/>
        <v>2600.15</v>
      </c>
      <c r="N33" s="14" t="str">
        <f t="shared" si="2"/>
        <v>Thursday</v>
      </c>
    </row>
    <row r="34">
      <c r="A34" s="14" t="s">
        <v>118</v>
      </c>
      <c r="B34" s="15">
        <v>45743.0</v>
      </c>
      <c r="C34" s="14" t="s">
        <v>55</v>
      </c>
      <c r="D34" s="14" t="s">
        <v>38</v>
      </c>
      <c r="E34" s="14" t="s">
        <v>46</v>
      </c>
      <c r="F34" s="14" t="s">
        <v>16</v>
      </c>
      <c r="G34" s="14">
        <v>2017.0</v>
      </c>
      <c r="H34" s="14" t="s">
        <v>40</v>
      </c>
      <c r="I34" s="14" t="s">
        <v>119</v>
      </c>
      <c r="J34" s="14" t="s">
        <v>29</v>
      </c>
      <c r="K34" s="16" t="s">
        <v>24</v>
      </c>
      <c r="L34" s="14">
        <v>3.0</v>
      </c>
      <c r="M34" s="17">
        <f t="shared" si="1"/>
        <v>2017</v>
      </c>
      <c r="N34" s="14" t="str">
        <f t="shared" si="2"/>
        <v>Thursday</v>
      </c>
    </row>
    <row r="35">
      <c r="A35" s="14" t="s">
        <v>120</v>
      </c>
      <c r="B35" s="15">
        <v>45832.0</v>
      </c>
      <c r="C35" s="14" t="s">
        <v>21</v>
      </c>
      <c r="D35" s="14" t="s">
        <v>51</v>
      </c>
      <c r="E35" s="14" t="s">
        <v>79</v>
      </c>
      <c r="F35" s="14" t="s">
        <v>33</v>
      </c>
      <c r="G35" s="14">
        <v>1387.0</v>
      </c>
      <c r="H35" s="14"/>
      <c r="I35" s="14" t="s">
        <v>121</v>
      </c>
      <c r="J35" s="14" t="s">
        <v>18</v>
      </c>
      <c r="K35" s="16" t="s">
        <v>24</v>
      </c>
      <c r="L35" s="14">
        <v>3.0</v>
      </c>
      <c r="M35" s="17">
        <f t="shared" si="1"/>
        <v>1387</v>
      </c>
      <c r="N35" s="14" t="str">
        <f t="shared" si="2"/>
        <v>Tuesday</v>
      </c>
    </row>
    <row r="36">
      <c r="A36" s="14" t="s">
        <v>122</v>
      </c>
      <c r="B36" s="15">
        <v>45886.0</v>
      </c>
      <c r="C36" s="14" t="s">
        <v>55</v>
      </c>
      <c r="D36" s="14" t="s">
        <v>59</v>
      </c>
      <c r="E36" s="14" t="s">
        <v>99</v>
      </c>
      <c r="F36" s="14" t="s">
        <v>16</v>
      </c>
      <c r="G36" s="14">
        <v>2177.0</v>
      </c>
      <c r="H36" s="14"/>
      <c r="I36" s="14" t="s">
        <v>123</v>
      </c>
      <c r="J36" s="14" t="s">
        <v>29</v>
      </c>
      <c r="K36" s="16" t="s">
        <v>113</v>
      </c>
      <c r="L36" s="14">
        <v>1.0</v>
      </c>
      <c r="M36" s="17">
        <f t="shared" si="1"/>
        <v>1959.3</v>
      </c>
      <c r="N36" s="14" t="str">
        <f t="shared" si="2"/>
        <v>Sunday</v>
      </c>
    </row>
    <row r="37">
      <c r="A37" s="14" t="s">
        <v>124</v>
      </c>
      <c r="B37" s="15">
        <v>45766.0</v>
      </c>
      <c r="C37" s="14" t="s">
        <v>21</v>
      </c>
      <c r="D37" s="14" t="s">
        <v>26</v>
      </c>
      <c r="E37" s="14" t="s">
        <v>82</v>
      </c>
      <c r="F37" s="14" t="s">
        <v>33</v>
      </c>
      <c r="G37" s="14">
        <v>1729.0</v>
      </c>
      <c r="H37" s="14"/>
      <c r="I37" s="14" t="s">
        <v>44</v>
      </c>
      <c r="J37" s="14" t="s">
        <v>18</v>
      </c>
      <c r="K37" s="16" t="s">
        <v>24</v>
      </c>
      <c r="L37" s="14">
        <v>2.0</v>
      </c>
      <c r="M37" s="17">
        <f t="shared" si="1"/>
        <v>1729</v>
      </c>
      <c r="N37" s="14" t="str">
        <f t="shared" si="2"/>
        <v>Saturday</v>
      </c>
    </row>
    <row r="38">
      <c r="A38" s="14" t="s">
        <v>125</v>
      </c>
      <c r="B38" s="15">
        <v>45972.0</v>
      </c>
      <c r="C38" s="14" t="s">
        <v>55</v>
      </c>
      <c r="D38" s="14" t="s">
        <v>59</v>
      </c>
      <c r="E38" s="14" t="s">
        <v>126</v>
      </c>
      <c r="F38" s="14" t="s">
        <v>33</v>
      </c>
      <c r="G38" s="14">
        <v>3035.0</v>
      </c>
      <c r="H38" s="14"/>
      <c r="I38" s="14" t="s">
        <v>127</v>
      </c>
      <c r="J38" s="14" t="s">
        <v>36</v>
      </c>
      <c r="K38" s="16" t="s">
        <v>113</v>
      </c>
      <c r="L38" s="14">
        <v>1.0</v>
      </c>
      <c r="M38" s="17">
        <f t="shared" si="1"/>
        <v>2731.5</v>
      </c>
      <c r="N38" s="14" t="str">
        <f t="shared" si="2"/>
        <v>Tuesday</v>
      </c>
    </row>
    <row r="39">
      <c r="A39" s="14" t="s">
        <v>128</v>
      </c>
      <c r="B39" s="15">
        <v>45995.0</v>
      </c>
      <c r="C39" s="14" t="s">
        <v>21</v>
      </c>
      <c r="D39" s="14" t="s">
        <v>31</v>
      </c>
      <c r="E39" s="14" t="s">
        <v>49</v>
      </c>
      <c r="F39" s="14" t="s">
        <v>16</v>
      </c>
      <c r="G39" s="14">
        <v>1415.0</v>
      </c>
      <c r="H39" s="14" t="s">
        <v>106</v>
      </c>
      <c r="I39" s="14" t="s">
        <v>129</v>
      </c>
      <c r="J39" s="14" t="s">
        <v>29</v>
      </c>
      <c r="K39" s="16" t="s">
        <v>24</v>
      </c>
      <c r="L39" s="14">
        <v>3.0</v>
      </c>
      <c r="M39" s="17">
        <f t="shared" si="1"/>
        <v>1415</v>
      </c>
      <c r="N39" s="14" t="str">
        <f t="shared" si="2"/>
        <v>Thursday</v>
      </c>
    </row>
    <row r="40">
      <c r="A40" s="14" t="s">
        <v>130</v>
      </c>
      <c r="B40" s="15">
        <v>45660.0</v>
      </c>
      <c r="C40" s="14" t="s">
        <v>55</v>
      </c>
      <c r="D40" s="14" t="s">
        <v>31</v>
      </c>
      <c r="E40" s="14" t="s">
        <v>49</v>
      </c>
      <c r="F40" s="14" t="s">
        <v>33</v>
      </c>
      <c r="G40" s="14">
        <v>678.0</v>
      </c>
      <c r="H40" s="14" t="s">
        <v>34</v>
      </c>
      <c r="I40" s="14" t="s">
        <v>47</v>
      </c>
      <c r="J40" s="14" t="s">
        <v>36</v>
      </c>
      <c r="K40" s="16" t="s">
        <v>19</v>
      </c>
      <c r="L40" s="14">
        <v>1.0</v>
      </c>
      <c r="M40" s="17">
        <f t="shared" si="1"/>
        <v>644.1</v>
      </c>
      <c r="N40" s="14" t="str">
        <f t="shared" si="2"/>
        <v>Friday</v>
      </c>
    </row>
    <row r="41">
      <c r="A41" s="14" t="s">
        <v>131</v>
      </c>
      <c r="B41" s="15">
        <v>45952.0</v>
      </c>
      <c r="C41" s="14" t="s">
        <v>13</v>
      </c>
      <c r="D41" s="14" t="s">
        <v>38</v>
      </c>
      <c r="E41" s="14" t="s">
        <v>39</v>
      </c>
      <c r="F41" s="14" t="s">
        <v>16</v>
      </c>
      <c r="G41" s="14">
        <v>961.0</v>
      </c>
      <c r="H41" s="14" t="s">
        <v>40</v>
      </c>
      <c r="I41" s="14" t="s">
        <v>132</v>
      </c>
      <c r="J41" s="14" t="s">
        <v>36</v>
      </c>
      <c r="K41" s="16" t="s">
        <v>24</v>
      </c>
      <c r="L41" s="14">
        <v>4.0</v>
      </c>
      <c r="M41" s="17">
        <f t="shared" si="1"/>
        <v>961</v>
      </c>
      <c r="N41" s="14" t="str">
        <f t="shared" si="2"/>
        <v>Wednesday</v>
      </c>
    </row>
    <row r="42">
      <c r="A42" s="14" t="s">
        <v>133</v>
      </c>
      <c r="B42" s="15">
        <v>45970.0</v>
      </c>
      <c r="C42" s="14" t="s">
        <v>55</v>
      </c>
      <c r="D42" s="14" t="s">
        <v>26</v>
      </c>
      <c r="E42" s="14" t="s">
        <v>27</v>
      </c>
      <c r="F42" s="14" t="s">
        <v>16</v>
      </c>
      <c r="G42" s="14">
        <v>3130.0</v>
      </c>
      <c r="H42" s="14"/>
      <c r="I42" s="14" t="s">
        <v>134</v>
      </c>
      <c r="J42" s="14" t="s">
        <v>29</v>
      </c>
      <c r="K42" s="16" t="s">
        <v>24</v>
      </c>
      <c r="L42" s="14">
        <v>3.0</v>
      </c>
      <c r="M42" s="17">
        <f t="shared" si="1"/>
        <v>3130</v>
      </c>
      <c r="N42" s="14" t="str">
        <f t="shared" si="2"/>
        <v>Sunday</v>
      </c>
    </row>
    <row r="43">
      <c r="A43" s="14" t="s">
        <v>135</v>
      </c>
      <c r="B43" s="15">
        <v>45720.0</v>
      </c>
      <c r="C43" s="14" t="s">
        <v>21</v>
      </c>
      <c r="D43" s="14" t="s">
        <v>26</v>
      </c>
      <c r="E43" s="14" t="s">
        <v>96</v>
      </c>
      <c r="F43" s="14" t="s">
        <v>16</v>
      </c>
      <c r="G43" s="14">
        <v>822.0</v>
      </c>
      <c r="H43" s="14"/>
      <c r="I43" s="14" t="s">
        <v>136</v>
      </c>
      <c r="J43" s="14" t="s">
        <v>36</v>
      </c>
      <c r="K43" s="16" t="s">
        <v>24</v>
      </c>
      <c r="L43" s="14">
        <v>1.0</v>
      </c>
      <c r="M43" s="17">
        <f t="shared" si="1"/>
        <v>822</v>
      </c>
      <c r="N43" s="14" t="str">
        <f t="shared" si="2"/>
        <v>Tuesday</v>
      </c>
    </row>
    <row r="44">
      <c r="A44" s="14" t="s">
        <v>137</v>
      </c>
      <c r="B44" s="15">
        <v>45929.0</v>
      </c>
      <c r="C44" s="14" t="s">
        <v>55</v>
      </c>
      <c r="D44" s="14" t="s">
        <v>51</v>
      </c>
      <c r="E44" s="14" t="s">
        <v>79</v>
      </c>
      <c r="F44" s="14" t="s">
        <v>16</v>
      </c>
      <c r="G44" s="14">
        <v>1748.0</v>
      </c>
      <c r="H44" s="14"/>
      <c r="I44" s="14" t="s">
        <v>138</v>
      </c>
      <c r="J44" s="14" t="s">
        <v>29</v>
      </c>
      <c r="K44" s="16" t="s">
        <v>19</v>
      </c>
      <c r="L44" s="14">
        <v>4.0</v>
      </c>
      <c r="M44" s="17">
        <f t="shared" si="1"/>
        <v>1660.6</v>
      </c>
      <c r="N44" s="14" t="str">
        <f t="shared" si="2"/>
        <v>Monday</v>
      </c>
    </row>
    <row r="45">
      <c r="A45" s="14" t="s">
        <v>139</v>
      </c>
      <c r="B45" s="15">
        <v>45822.0</v>
      </c>
      <c r="C45" s="14" t="s">
        <v>21</v>
      </c>
      <c r="D45" s="14" t="s">
        <v>26</v>
      </c>
      <c r="E45" s="14" t="s">
        <v>111</v>
      </c>
      <c r="F45" s="14" t="s">
        <v>16</v>
      </c>
      <c r="G45" s="14">
        <v>965.0</v>
      </c>
      <c r="H45" s="14"/>
      <c r="I45" s="14" t="s">
        <v>140</v>
      </c>
      <c r="J45" s="14" t="s">
        <v>36</v>
      </c>
      <c r="K45" s="16" t="s">
        <v>24</v>
      </c>
      <c r="L45" s="14"/>
      <c r="M45" s="17">
        <f t="shared" si="1"/>
        <v>965</v>
      </c>
      <c r="N45" s="14" t="str">
        <f t="shared" si="2"/>
        <v>Saturday</v>
      </c>
    </row>
    <row r="46">
      <c r="A46" s="14" t="s">
        <v>141</v>
      </c>
      <c r="B46" s="15">
        <v>45790.0</v>
      </c>
      <c r="C46" s="14" t="s">
        <v>13</v>
      </c>
      <c r="D46" s="14" t="s">
        <v>51</v>
      </c>
      <c r="E46" s="14" t="s">
        <v>56</v>
      </c>
      <c r="F46" s="14" t="s">
        <v>16</v>
      </c>
      <c r="G46" s="14">
        <v>952.0</v>
      </c>
      <c r="H46" s="14"/>
      <c r="I46" s="14" t="s">
        <v>142</v>
      </c>
      <c r="J46" s="14" t="s">
        <v>18</v>
      </c>
      <c r="K46" s="16" t="s">
        <v>24</v>
      </c>
      <c r="L46" s="14">
        <v>1.0</v>
      </c>
      <c r="M46" s="17">
        <f t="shared" si="1"/>
        <v>952</v>
      </c>
      <c r="N46" s="14" t="str">
        <f t="shared" si="2"/>
        <v>Tuesday</v>
      </c>
    </row>
    <row r="47">
      <c r="A47" s="14" t="s">
        <v>143</v>
      </c>
      <c r="B47" s="15">
        <v>45765.0</v>
      </c>
      <c r="C47" s="14" t="s">
        <v>21</v>
      </c>
      <c r="D47" s="14" t="s">
        <v>59</v>
      </c>
      <c r="E47" s="14" t="s">
        <v>85</v>
      </c>
      <c r="F47" s="14" t="s">
        <v>16</v>
      </c>
      <c r="G47" s="14">
        <v>1732.0</v>
      </c>
      <c r="H47" s="14"/>
      <c r="I47" s="14" t="s">
        <v>144</v>
      </c>
      <c r="J47" s="14" t="s">
        <v>18</v>
      </c>
      <c r="K47" s="16" t="s">
        <v>24</v>
      </c>
      <c r="L47" s="14"/>
      <c r="M47" s="17">
        <f t="shared" si="1"/>
        <v>1732</v>
      </c>
      <c r="N47" s="14" t="str">
        <f t="shared" si="2"/>
        <v>Friday</v>
      </c>
    </row>
    <row r="48">
      <c r="A48" s="14" t="s">
        <v>145</v>
      </c>
      <c r="B48" s="15">
        <v>45718.0</v>
      </c>
      <c r="C48" s="14" t="s">
        <v>55</v>
      </c>
      <c r="D48" s="14" t="s">
        <v>31</v>
      </c>
      <c r="E48" s="14" t="s">
        <v>32</v>
      </c>
      <c r="F48" s="14" t="s">
        <v>33</v>
      </c>
      <c r="G48" s="14">
        <v>3467.0</v>
      </c>
      <c r="H48" s="14" t="s">
        <v>34</v>
      </c>
      <c r="I48" s="14" t="s">
        <v>146</v>
      </c>
      <c r="J48" s="14" t="s">
        <v>36</v>
      </c>
      <c r="K48" s="16" t="s">
        <v>24</v>
      </c>
      <c r="L48" s="14">
        <v>4.0</v>
      </c>
      <c r="M48" s="17">
        <f t="shared" si="1"/>
        <v>3467</v>
      </c>
      <c r="N48" s="14" t="str">
        <f t="shared" si="2"/>
        <v>Sunday</v>
      </c>
    </row>
    <row r="49">
      <c r="A49" s="14" t="s">
        <v>147</v>
      </c>
      <c r="B49" s="15">
        <v>45741.0</v>
      </c>
      <c r="C49" s="14" t="s">
        <v>55</v>
      </c>
      <c r="D49" s="14" t="s">
        <v>14</v>
      </c>
      <c r="E49" s="14" t="s">
        <v>22</v>
      </c>
      <c r="F49" s="14" t="s">
        <v>33</v>
      </c>
      <c r="G49" s="14">
        <v>772.0</v>
      </c>
      <c r="H49" s="14"/>
      <c r="I49" s="14" t="s">
        <v>148</v>
      </c>
      <c r="J49" s="14" t="s">
        <v>18</v>
      </c>
      <c r="K49" s="16" t="s">
        <v>24</v>
      </c>
      <c r="L49" s="14">
        <v>3.0</v>
      </c>
      <c r="M49" s="17">
        <f t="shared" si="1"/>
        <v>772</v>
      </c>
      <c r="N49" s="14" t="str">
        <f t="shared" si="2"/>
        <v>Tuesday</v>
      </c>
    </row>
    <row r="50">
      <c r="A50" s="14" t="s">
        <v>149</v>
      </c>
      <c r="B50" s="15">
        <v>45954.0</v>
      </c>
      <c r="C50" s="14" t="s">
        <v>13</v>
      </c>
      <c r="D50" s="14" t="s">
        <v>38</v>
      </c>
      <c r="E50" s="14" t="s">
        <v>65</v>
      </c>
      <c r="F50" s="14" t="s">
        <v>33</v>
      </c>
      <c r="G50" s="14">
        <v>2087.0</v>
      </c>
      <c r="H50" s="14" t="s">
        <v>34</v>
      </c>
      <c r="I50" s="14" t="s">
        <v>150</v>
      </c>
      <c r="J50" s="14" t="s">
        <v>29</v>
      </c>
      <c r="K50" s="16" t="s">
        <v>24</v>
      </c>
      <c r="L50" s="14">
        <v>5.0</v>
      </c>
      <c r="M50" s="17">
        <f t="shared" si="1"/>
        <v>2087</v>
      </c>
      <c r="N50" s="14" t="str">
        <f t="shared" si="2"/>
        <v>Friday</v>
      </c>
    </row>
    <row r="51">
      <c r="A51" s="14" t="s">
        <v>151</v>
      </c>
      <c r="B51" s="15">
        <v>45788.0</v>
      </c>
      <c r="C51" s="14" t="s">
        <v>21</v>
      </c>
      <c r="D51" s="14" t="s">
        <v>31</v>
      </c>
      <c r="E51" s="14" t="s">
        <v>49</v>
      </c>
      <c r="F51" s="14" t="s">
        <v>16</v>
      </c>
      <c r="G51" s="14">
        <v>306.0</v>
      </c>
      <c r="H51" s="14" t="s">
        <v>40</v>
      </c>
      <c r="I51" s="14" t="s">
        <v>152</v>
      </c>
      <c r="J51" s="14" t="s">
        <v>29</v>
      </c>
      <c r="K51" s="16" t="s">
        <v>24</v>
      </c>
      <c r="L51" s="14"/>
      <c r="M51" s="17">
        <f t="shared" si="1"/>
        <v>306</v>
      </c>
      <c r="N51" s="14" t="str">
        <f t="shared" si="2"/>
        <v>Sunday</v>
      </c>
    </row>
    <row r="52">
      <c r="A52" s="14" t="s">
        <v>153</v>
      </c>
      <c r="B52" s="15">
        <v>45697.0</v>
      </c>
      <c r="C52" s="14" t="s">
        <v>13</v>
      </c>
      <c r="D52" s="14" t="s">
        <v>14</v>
      </c>
      <c r="E52" s="14" t="s">
        <v>22</v>
      </c>
      <c r="F52" s="14" t="s">
        <v>16</v>
      </c>
      <c r="G52" s="14">
        <v>2066.0</v>
      </c>
      <c r="H52" s="14"/>
      <c r="I52" s="14" t="s">
        <v>44</v>
      </c>
      <c r="J52" s="14" t="s">
        <v>29</v>
      </c>
      <c r="K52" s="16" t="s">
        <v>113</v>
      </c>
      <c r="L52" s="14">
        <v>5.0</v>
      </c>
      <c r="M52" s="17">
        <f t="shared" si="1"/>
        <v>1859.4</v>
      </c>
      <c r="N52" s="14" t="str">
        <f t="shared" si="2"/>
        <v>Sunday</v>
      </c>
    </row>
    <row r="53">
      <c r="A53" s="14" t="s">
        <v>154</v>
      </c>
      <c r="B53" s="15">
        <v>45694.0</v>
      </c>
      <c r="C53" s="14" t="s">
        <v>13</v>
      </c>
      <c r="D53" s="14" t="s">
        <v>51</v>
      </c>
      <c r="E53" s="14" t="s">
        <v>93</v>
      </c>
      <c r="F53" s="14" t="s">
        <v>33</v>
      </c>
      <c r="G53" s="14">
        <v>3031.0</v>
      </c>
      <c r="H53" s="14"/>
      <c r="I53" s="14" t="s">
        <v>97</v>
      </c>
      <c r="J53" s="14" t="s">
        <v>36</v>
      </c>
      <c r="K53" s="16" t="s">
        <v>24</v>
      </c>
      <c r="L53" s="14">
        <v>3.0</v>
      </c>
      <c r="M53" s="17">
        <f t="shared" si="1"/>
        <v>3031</v>
      </c>
      <c r="N53" s="14" t="str">
        <f t="shared" si="2"/>
        <v>Thursday</v>
      </c>
    </row>
    <row r="54">
      <c r="A54" s="14" t="s">
        <v>155</v>
      </c>
      <c r="B54" s="15">
        <v>45805.0</v>
      </c>
      <c r="C54" s="14" t="s">
        <v>21</v>
      </c>
      <c r="D54" s="14" t="s">
        <v>26</v>
      </c>
      <c r="E54" s="14" t="s">
        <v>82</v>
      </c>
      <c r="F54" s="14" t="s">
        <v>16</v>
      </c>
      <c r="G54" s="14">
        <v>3023.0</v>
      </c>
      <c r="H54" s="14"/>
      <c r="I54" s="14" t="s">
        <v>156</v>
      </c>
      <c r="J54" s="14" t="s">
        <v>29</v>
      </c>
      <c r="K54" s="16" t="s">
        <v>19</v>
      </c>
      <c r="L54" s="14">
        <v>2.0</v>
      </c>
      <c r="M54" s="17">
        <f t="shared" si="1"/>
        <v>2871.85</v>
      </c>
      <c r="N54" s="14" t="str">
        <f t="shared" si="2"/>
        <v>Wednesday</v>
      </c>
    </row>
    <row r="55">
      <c r="A55" s="14" t="s">
        <v>157</v>
      </c>
      <c r="B55" s="15">
        <v>45695.0</v>
      </c>
      <c r="C55" s="14" t="s">
        <v>21</v>
      </c>
      <c r="D55" s="14" t="s">
        <v>26</v>
      </c>
      <c r="E55" s="14" t="s">
        <v>96</v>
      </c>
      <c r="F55" s="14" t="s">
        <v>33</v>
      </c>
      <c r="G55" s="14">
        <v>2544.0</v>
      </c>
      <c r="H55" s="14"/>
      <c r="I55" s="14" t="s">
        <v>158</v>
      </c>
      <c r="J55" s="14" t="s">
        <v>36</v>
      </c>
      <c r="K55" s="16" t="s">
        <v>24</v>
      </c>
      <c r="L55" s="14">
        <v>4.0</v>
      </c>
      <c r="M55" s="17">
        <f t="shared" si="1"/>
        <v>2544</v>
      </c>
      <c r="N55" s="14" t="str">
        <f t="shared" si="2"/>
        <v>Friday</v>
      </c>
    </row>
    <row r="56">
      <c r="A56" s="14" t="s">
        <v>159</v>
      </c>
      <c r="B56" s="15">
        <v>45797.0</v>
      </c>
      <c r="C56" s="14" t="s">
        <v>21</v>
      </c>
      <c r="D56" s="14" t="s">
        <v>26</v>
      </c>
      <c r="E56" s="14" t="s">
        <v>96</v>
      </c>
      <c r="F56" s="14" t="s">
        <v>33</v>
      </c>
      <c r="G56" s="14">
        <v>2109.0</v>
      </c>
      <c r="H56" s="14"/>
      <c r="I56" s="14" t="s">
        <v>160</v>
      </c>
      <c r="J56" s="14" t="s">
        <v>29</v>
      </c>
      <c r="K56" s="16" t="s">
        <v>24</v>
      </c>
      <c r="L56" s="14">
        <v>4.0</v>
      </c>
      <c r="M56" s="17">
        <f t="shared" si="1"/>
        <v>2109</v>
      </c>
      <c r="N56" s="14" t="str">
        <f t="shared" si="2"/>
        <v>Tuesday</v>
      </c>
    </row>
    <row r="57">
      <c r="A57" s="14" t="s">
        <v>161</v>
      </c>
      <c r="B57" s="15">
        <v>45987.0</v>
      </c>
      <c r="C57" s="14" t="s">
        <v>13</v>
      </c>
      <c r="D57" s="14" t="s">
        <v>14</v>
      </c>
      <c r="E57" s="14" t="s">
        <v>15</v>
      </c>
      <c r="F57" s="14" t="s">
        <v>16</v>
      </c>
      <c r="G57" s="14">
        <v>2411.0</v>
      </c>
      <c r="H57" s="14"/>
      <c r="I57" s="14" t="s">
        <v>162</v>
      </c>
      <c r="J57" s="14" t="s">
        <v>29</v>
      </c>
      <c r="K57" s="16" t="s">
        <v>24</v>
      </c>
      <c r="L57" s="14">
        <v>1.0</v>
      </c>
      <c r="M57" s="17">
        <f t="shared" si="1"/>
        <v>2411</v>
      </c>
      <c r="N57" s="14" t="str">
        <f t="shared" si="2"/>
        <v>Wednesday</v>
      </c>
    </row>
    <row r="58">
      <c r="A58" s="14" t="s">
        <v>163</v>
      </c>
      <c r="B58" s="15">
        <v>45791.0</v>
      </c>
      <c r="C58" s="14" t="s">
        <v>21</v>
      </c>
      <c r="D58" s="14" t="s">
        <v>31</v>
      </c>
      <c r="E58" s="14" t="s">
        <v>49</v>
      </c>
      <c r="F58" s="14" t="s">
        <v>16</v>
      </c>
      <c r="G58" s="14">
        <v>400.0</v>
      </c>
      <c r="H58" s="14" t="s">
        <v>106</v>
      </c>
      <c r="I58" s="14" t="s">
        <v>164</v>
      </c>
      <c r="J58" s="14" t="s">
        <v>18</v>
      </c>
      <c r="K58" s="16" t="s">
        <v>113</v>
      </c>
      <c r="L58" s="14">
        <v>5.0</v>
      </c>
      <c r="M58" s="17">
        <f t="shared" si="1"/>
        <v>360</v>
      </c>
      <c r="N58" s="14" t="str">
        <f t="shared" si="2"/>
        <v>Wednesday</v>
      </c>
    </row>
    <row r="59">
      <c r="A59" s="14" t="s">
        <v>165</v>
      </c>
      <c r="B59" s="15">
        <v>45892.0</v>
      </c>
      <c r="C59" s="14" t="s">
        <v>21</v>
      </c>
      <c r="D59" s="14" t="s">
        <v>38</v>
      </c>
      <c r="E59" s="14" t="s">
        <v>166</v>
      </c>
      <c r="F59" s="14" t="s">
        <v>33</v>
      </c>
      <c r="G59" s="14">
        <v>3242.0</v>
      </c>
      <c r="H59" s="14" t="s">
        <v>40</v>
      </c>
      <c r="I59" s="14" t="s">
        <v>167</v>
      </c>
      <c r="J59" s="14" t="s">
        <v>36</v>
      </c>
      <c r="K59" s="16" t="s">
        <v>24</v>
      </c>
      <c r="L59" s="14">
        <v>2.0</v>
      </c>
      <c r="M59" s="17">
        <f t="shared" si="1"/>
        <v>3242</v>
      </c>
      <c r="N59" s="14" t="str">
        <f t="shared" si="2"/>
        <v>Saturday</v>
      </c>
    </row>
    <row r="60">
      <c r="A60" s="14" t="s">
        <v>168</v>
      </c>
      <c r="B60" s="15">
        <v>45760.0</v>
      </c>
      <c r="C60" s="14" t="s">
        <v>21</v>
      </c>
      <c r="D60" s="14" t="s">
        <v>31</v>
      </c>
      <c r="E60" s="14" t="s">
        <v>117</v>
      </c>
      <c r="F60" s="14" t="s">
        <v>16</v>
      </c>
      <c r="G60" s="14">
        <v>1020.0</v>
      </c>
      <c r="H60" s="14" t="s">
        <v>34</v>
      </c>
      <c r="I60" s="14" t="s">
        <v>167</v>
      </c>
      <c r="J60" s="14" t="s">
        <v>29</v>
      </c>
      <c r="K60" s="16" t="s">
        <v>24</v>
      </c>
      <c r="L60" s="14">
        <v>5.0</v>
      </c>
      <c r="M60" s="17">
        <f t="shared" si="1"/>
        <v>1020</v>
      </c>
      <c r="N60" s="14" t="str">
        <f t="shared" si="2"/>
        <v>Sunday</v>
      </c>
    </row>
    <row r="61">
      <c r="A61" s="14" t="s">
        <v>169</v>
      </c>
      <c r="B61" s="15">
        <v>45971.0</v>
      </c>
      <c r="C61" s="14" t="s">
        <v>21</v>
      </c>
      <c r="D61" s="14" t="s">
        <v>31</v>
      </c>
      <c r="E61" s="14" t="s">
        <v>117</v>
      </c>
      <c r="F61" s="14" t="s">
        <v>33</v>
      </c>
      <c r="G61" s="14">
        <v>3034.0</v>
      </c>
      <c r="H61" s="14" t="s">
        <v>106</v>
      </c>
      <c r="I61" s="14" t="s">
        <v>170</v>
      </c>
      <c r="J61" s="14" t="s">
        <v>29</v>
      </c>
      <c r="K61" s="16" t="s">
        <v>24</v>
      </c>
      <c r="L61" s="14">
        <v>4.0</v>
      </c>
      <c r="M61" s="17">
        <f t="shared" si="1"/>
        <v>3034</v>
      </c>
      <c r="N61" s="14" t="str">
        <f t="shared" si="2"/>
        <v>Monday</v>
      </c>
    </row>
    <row r="62">
      <c r="A62" s="14" t="s">
        <v>171</v>
      </c>
      <c r="B62" s="15">
        <v>45674.0</v>
      </c>
      <c r="C62" s="14" t="s">
        <v>21</v>
      </c>
      <c r="D62" s="14" t="s">
        <v>26</v>
      </c>
      <c r="E62" s="14" t="s">
        <v>111</v>
      </c>
      <c r="F62" s="14" t="s">
        <v>33</v>
      </c>
      <c r="G62" s="14">
        <v>951.0</v>
      </c>
      <c r="H62" s="14"/>
      <c r="I62" s="14" t="s">
        <v>172</v>
      </c>
      <c r="J62" s="14" t="s">
        <v>36</v>
      </c>
      <c r="K62" s="16" t="s">
        <v>24</v>
      </c>
      <c r="L62" s="14">
        <v>2.0</v>
      </c>
      <c r="M62" s="17">
        <f t="shared" si="1"/>
        <v>951</v>
      </c>
      <c r="N62" s="14" t="str">
        <f t="shared" si="2"/>
        <v>Friday</v>
      </c>
    </row>
    <row r="63">
      <c r="A63" s="14" t="s">
        <v>173</v>
      </c>
      <c r="B63" s="15">
        <v>45941.0</v>
      </c>
      <c r="C63" s="14" t="s">
        <v>21</v>
      </c>
      <c r="D63" s="14" t="s">
        <v>14</v>
      </c>
      <c r="E63" s="14" t="s">
        <v>74</v>
      </c>
      <c r="F63" s="14" t="s">
        <v>33</v>
      </c>
      <c r="G63" s="14">
        <v>1424.0</v>
      </c>
      <c r="H63" s="14"/>
      <c r="I63" s="14" t="s">
        <v>174</v>
      </c>
      <c r="J63" s="14" t="s">
        <v>18</v>
      </c>
      <c r="K63" s="16" t="s">
        <v>19</v>
      </c>
      <c r="L63" s="14">
        <v>2.0</v>
      </c>
      <c r="M63" s="17">
        <f t="shared" si="1"/>
        <v>1352.8</v>
      </c>
      <c r="N63" s="14" t="str">
        <f t="shared" si="2"/>
        <v>Saturday</v>
      </c>
    </row>
    <row r="64">
      <c r="A64" s="14" t="s">
        <v>175</v>
      </c>
      <c r="B64" s="15">
        <v>45836.0</v>
      </c>
      <c r="C64" s="14" t="s">
        <v>55</v>
      </c>
      <c r="D64" s="14" t="s">
        <v>51</v>
      </c>
      <c r="E64" s="14" t="s">
        <v>71</v>
      </c>
      <c r="F64" s="14" t="s">
        <v>33</v>
      </c>
      <c r="G64" s="14">
        <v>866.0</v>
      </c>
      <c r="H64" s="14"/>
      <c r="I64" s="14" t="s">
        <v>134</v>
      </c>
      <c r="J64" s="14" t="s">
        <v>18</v>
      </c>
      <c r="K64" s="16" t="s">
        <v>24</v>
      </c>
      <c r="L64" s="14">
        <v>2.0</v>
      </c>
      <c r="M64" s="17">
        <f t="shared" si="1"/>
        <v>866</v>
      </c>
      <c r="N64" s="14" t="str">
        <f t="shared" si="2"/>
        <v>Saturday</v>
      </c>
    </row>
    <row r="65">
      <c r="A65" s="14" t="s">
        <v>176</v>
      </c>
      <c r="B65" s="15">
        <v>45866.0</v>
      </c>
      <c r="C65" s="14" t="s">
        <v>21</v>
      </c>
      <c r="D65" s="14" t="s">
        <v>14</v>
      </c>
      <c r="E65" s="14" t="s">
        <v>15</v>
      </c>
      <c r="F65" s="14" t="s">
        <v>16</v>
      </c>
      <c r="G65" s="14">
        <v>1969.0</v>
      </c>
      <c r="H65" s="14"/>
      <c r="I65" s="14" t="s">
        <v>177</v>
      </c>
      <c r="J65" s="14" t="s">
        <v>29</v>
      </c>
      <c r="K65" s="16" t="s">
        <v>24</v>
      </c>
      <c r="L65" s="14">
        <v>1.0</v>
      </c>
      <c r="M65" s="17">
        <f t="shared" si="1"/>
        <v>1969</v>
      </c>
      <c r="N65" s="14" t="str">
        <f t="shared" si="2"/>
        <v>Monday</v>
      </c>
    </row>
    <row r="66">
      <c r="A66" s="14" t="s">
        <v>178</v>
      </c>
      <c r="B66" s="15">
        <v>45706.0</v>
      </c>
      <c r="C66" s="14" t="s">
        <v>55</v>
      </c>
      <c r="D66" s="14" t="s">
        <v>31</v>
      </c>
      <c r="E66" s="14" t="s">
        <v>32</v>
      </c>
      <c r="F66" s="14" t="s">
        <v>33</v>
      </c>
      <c r="G66" s="14">
        <v>3435.0</v>
      </c>
      <c r="H66" s="14" t="s">
        <v>40</v>
      </c>
      <c r="I66" s="14" t="s">
        <v>179</v>
      </c>
      <c r="J66" s="14" t="s">
        <v>36</v>
      </c>
      <c r="K66" s="16" t="s">
        <v>24</v>
      </c>
      <c r="L66" s="14">
        <v>3.0</v>
      </c>
      <c r="M66" s="17">
        <f t="shared" si="1"/>
        <v>3435</v>
      </c>
      <c r="N66" s="14" t="str">
        <f t="shared" si="2"/>
        <v>Tuesday</v>
      </c>
    </row>
    <row r="67">
      <c r="A67" s="14" t="s">
        <v>180</v>
      </c>
      <c r="B67" s="15">
        <v>46016.0</v>
      </c>
      <c r="C67" s="14" t="s">
        <v>21</v>
      </c>
      <c r="D67" s="14" t="s">
        <v>51</v>
      </c>
      <c r="E67" s="14" t="s">
        <v>56</v>
      </c>
      <c r="F67" s="14" t="s">
        <v>33</v>
      </c>
      <c r="G67" s="14">
        <v>2299.0</v>
      </c>
      <c r="H67" s="14"/>
      <c r="I67" s="14" t="s">
        <v>63</v>
      </c>
      <c r="J67" s="14" t="s">
        <v>36</v>
      </c>
      <c r="K67" s="16" t="s">
        <v>24</v>
      </c>
      <c r="L67" s="14">
        <v>1.0</v>
      </c>
      <c r="M67" s="17">
        <f t="shared" si="1"/>
        <v>2299</v>
      </c>
      <c r="N67" s="14" t="str">
        <f t="shared" si="2"/>
        <v>Thursday</v>
      </c>
    </row>
    <row r="68">
      <c r="A68" s="14" t="s">
        <v>181</v>
      </c>
      <c r="B68" s="15">
        <v>45805.0</v>
      </c>
      <c r="C68" s="14" t="s">
        <v>21</v>
      </c>
      <c r="D68" s="14" t="s">
        <v>59</v>
      </c>
      <c r="E68" s="14" t="s">
        <v>99</v>
      </c>
      <c r="F68" s="14" t="s">
        <v>33</v>
      </c>
      <c r="G68" s="14">
        <v>2214.0</v>
      </c>
      <c r="H68" s="14"/>
      <c r="I68" s="14" t="s">
        <v>182</v>
      </c>
      <c r="J68" s="14" t="s">
        <v>29</v>
      </c>
      <c r="K68" s="16" t="s">
        <v>24</v>
      </c>
      <c r="L68" s="14">
        <v>4.0</v>
      </c>
      <c r="M68" s="17">
        <f t="shared" si="1"/>
        <v>2214</v>
      </c>
      <c r="N68" s="14" t="str">
        <f t="shared" si="2"/>
        <v>Wednesday</v>
      </c>
    </row>
    <row r="69">
      <c r="A69" s="14" t="s">
        <v>183</v>
      </c>
      <c r="B69" s="15">
        <v>45688.0</v>
      </c>
      <c r="C69" s="14" t="s">
        <v>55</v>
      </c>
      <c r="D69" s="14" t="s">
        <v>26</v>
      </c>
      <c r="E69" s="14" t="s">
        <v>96</v>
      </c>
      <c r="F69" s="14" t="s">
        <v>16</v>
      </c>
      <c r="G69" s="14">
        <v>2932.0</v>
      </c>
      <c r="H69" s="14"/>
      <c r="I69" s="14" t="s">
        <v>184</v>
      </c>
      <c r="J69" s="14" t="s">
        <v>18</v>
      </c>
      <c r="K69" s="16" t="s">
        <v>19</v>
      </c>
      <c r="L69" s="14">
        <v>2.0</v>
      </c>
      <c r="M69" s="17">
        <f t="shared" si="1"/>
        <v>2785.4</v>
      </c>
      <c r="N69" s="14" t="str">
        <f t="shared" si="2"/>
        <v>Friday</v>
      </c>
    </row>
    <row r="70">
      <c r="A70" s="14" t="s">
        <v>185</v>
      </c>
      <c r="B70" s="15">
        <v>45872.0</v>
      </c>
      <c r="C70" s="14" t="s">
        <v>21</v>
      </c>
      <c r="D70" s="14" t="s">
        <v>38</v>
      </c>
      <c r="E70" s="14" t="s">
        <v>43</v>
      </c>
      <c r="F70" s="14" t="s">
        <v>33</v>
      </c>
      <c r="G70" s="14">
        <v>2162.0</v>
      </c>
      <c r="H70" s="14" t="s">
        <v>34</v>
      </c>
      <c r="I70" s="14" t="s">
        <v>186</v>
      </c>
      <c r="J70" s="14" t="s">
        <v>36</v>
      </c>
      <c r="K70" s="16" t="s">
        <v>19</v>
      </c>
      <c r="L70" s="14">
        <v>4.0</v>
      </c>
      <c r="M70" s="17">
        <f t="shared" si="1"/>
        <v>2053.9</v>
      </c>
      <c r="N70" s="14" t="str">
        <f t="shared" si="2"/>
        <v>Sunday</v>
      </c>
    </row>
    <row r="71">
      <c r="A71" s="14" t="s">
        <v>187</v>
      </c>
      <c r="B71" s="15">
        <v>45771.0</v>
      </c>
      <c r="C71" s="14" t="s">
        <v>55</v>
      </c>
      <c r="D71" s="14" t="s">
        <v>51</v>
      </c>
      <c r="E71" s="14" t="s">
        <v>56</v>
      </c>
      <c r="F71" s="14" t="s">
        <v>33</v>
      </c>
      <c r="G71" s="14">
        <v>2226.0</v>
      </c>
      <c r="H71" s="14"/>
      <c r="I71" s="14" t="s">
        <v>188</v>
      </c>
      <c r="J71" s="14" t="s">
        <v>29</v>
      </c>
      <c r="K71" s="16" t="s">
        <v>24</v>
      </c>
      <c r="L71" s="14">
        <v>3.0</v>
      </c>
      <c r="M71" s="17">
        <f t="shared" si="1"/>
        <v>2226</v>
      </c>
      <c r="N71" s="14" t="str">
        <f t="shared" si="2"/>
        <v>Thursday</v>
      </c>
    </row>
    <row r="72">
      <c r="A72" s="14" t="s">
        <v>189</v>
      </c>
      <c r="B72" s="15">
        <v>45980.0</v>
      </c>
      <c r="C72" s="14" t="s">
        <v>21</v>
      </c>
      <c r="D72" s="14" t="s">
        <v>31</v>
      </c>
      <c r="E72" s="14" t="s">
        <v>117</v>
      </c>
      <c r="F72" s="14" t="s">
        <v>16</v>
      </c>
      <c r="G72" s="14">
        <v>1116.0</v>
      </c>
      <c r="H72" s="14" t="s">
        <v>106</v>
      </c>
      <c r="I72" s="14" t="s">
        <v>190</v>
      </c>
      <c r="J72" s="14" t="s">
        <v>29</v>
      </c>
      <c r="K72" s="16" t="s">
        <v>24</v>
      </c>
      <c r="L72" s="14">
        <v>2.0</v>
      </c>
      <c r="M72" s="17">
        <f t="shared" si="1"/>
        <v>1116</v>
      </c>
      <c r="N72" s="14" t="str">
        <f t="shared" si="2"/>
        <v>Wednesday</v>
      </c>
    </row>
    <row r="73">
      <c r="A73" s="14" t="s">
        <v>191</v>
      </c>
      <c r="B73" s="15">
        <v>45902.0</v>
      </c>
      <c r="C73" s="14" t="s">
        <v>21</v>
      </c>
      <c r="D73" s="14" t="s">
        <v>59</v>
      </c>
      <c r="E73" s="14" t="s">
        <v>88</v>
      </c>
      <c r="F73" s="14" t="s">
        <v>16</v>
      </c>
      <c r="G73" s="14">
        <v>3165.0</v>
      </c>
      <c r="H73" s="14"/>
      <c r="I73" s="14" t="s">
        <v>192</v>
      </c>
      <c r="J73" s="14" t="s">
        <v>36</v>
      </c>
      <c r="K73" s="16" t="s">
        <v>24</v>
      </c>
      <c r="L73" s="14">
        <v>5.0</v>
      </c>
      <c r="M73" s="17">
        <f t="shared" si="1"/>
        <v>3165</v>
      </c>
      <c r="N73" s="14" t="str">
        <f t="shared" si="2"/>
        <v>Tuesday</v>
      </c>
    </row>
    <row r="74">
      <c r="A74" s="14" t="s">
        <v>193</v>
      </c>
      <c r="B74" s="15">
        <v>45898.0</v>
      </c>
      <c r="C74" s="14" t="s">
        <v>21</v>
      </c>
      <c r="D74" s="14" t="s">
        <v>14</v>
      </c>
      <c r="E74" s="14" t="s">
        <v>22</v>
      </c>
      <c r="F74" s="14" t="s">
        <v>16</v>
      </c>
      <c r="G74" s="14">
        <v>1574.0</v>
      </c>
      <c r="H74" s="14"/>
      <c r="I74" s="14" t="s">
        <v>194</v>
      </c>
      <c r="J74" s="14" t="s">
        <v>29</v>
      </c>
      <c r="K74" s="16" t="s">
        <v>24</v>
      </c>
      <c r="L74" s="14">
        <v>3.0</v>
      </c>
      <c r="M74" s="17">
        <f t="shared" si="1"/>
        <v>1574</v>
      </c>
      <c r="N74" s="14" t="str">
        <f t="shared" si="2"/>
        <v>Friday</v>
      </c>
    </row>
    <row r="75">
      <c r="A75" s="14" t="s">
        <v>195</v>
      </c>
      <c r="B75" s="15">
        <v>46001.0</v>
      </c>
      <c r="C75" s="14" t="s">
        <v>21</v>
      </c>
      <c r="D75" s="14" t="s">
        <v>26</v>
      </c>
      <c r="E75" s="14" t="s">
        <v>111</v>
      </c>
      <c r="F75" s="14" t="s">
        <v>33</v>
      </c>
      <c r="G75" s="14">
        <v>3228.0</v>
      </c>
      <c r="H75" s="14"/>
      <c r="I75" s="14" t="s">
        <v>196</v>
      </c>
      <c r="J75" s="14" t="s">
        <v>18</v>
      </c>
      <c r="K75" s="16" t="s">
        <v>24</v>
      </c>
      <c r="L75" s="14"/>
      <c r="M75" s="17">
        <f t="shared" si="1"/>
        <v>3228</v>
      </c>
      <c r="N75" s="14" t="str">
        <f t="shared" si="2"/>
        <v>Wednesday</v>
      </c>
    </row>
    <row r="76">
      <c r="A76" s="14" t="s">
        <v>197</v>
      </c>
      <c r="B76" s="15">
        <v>45992.0</v>
      </c>
      <c r="C76" s="14" t="s">
        <v>55</v>
      </c>
      <c r="D76" s="14" t="s">
        <v>31</v>
      </c>
      <c r="E76" s="14" t="s">
        <v>117</v>
      </c>
      <c r="F76" s="14" t="s">
        <v>33</v>
      </c>
      <c r="G76" s="14">
        <v>2618.0</v>
      </c>
      <c r="H76" s="14" t="s">
        <v>40</v>
      </c>
      <c r="I76" s="14" t="s">
        <v>136</v>
      </c>
      <c r="J76" s="14" t="s">
        <v>36</v>
      </c>
      <c r="K76" s="16" t="s">
        <v>24</v>
      </c>
      <c r="L76" s="14"/>
      <c r="M76" s="17">
        <f t="shared" si="1"/>
        <v>2618</v>
      </c>
      <c r="N76" s="14" t="str">
        <f t="shared" si="2"/>
        <v>Monday</v>
      </c>
    </row>
    <row r="77">
      <c r="A77" s="14" t="s">
        <v>198</v>
      </c>
      <c r="B77" s="15">
        <v>45798.0</v>
      </c>
      <c r="C77" s="14" t="s">
        <v>55</v>
      </c>
      <c r="D77" s="14" t="s">
        <v>51</v>
      </c>
      <c r="E77" s="14" t="s">
        <v>93</v>
      </c>
      <c r="F77" s="14" t="s">
        <v>33</v>
      </c>
      <c r="G77" s="14">
        <v>2020.0</v>
      </c>
      <c r="H77" s="14"/>
      <c r="I77" s="14" t="s">
        <v>199</v>
      </c>
      <c r="J77" s="14" t="s">
        <v>18</v>
      </c>
      <c r="K77" s="16" t="s">
        <v>24</v>
      </c>
      <c r="L77" s="14">
        <v>3.0</v>
      </c>
      <c r="M77" s="17">
        <f t="shared" si="1"/>
        <v>2020</v>
      </c>
      <c r="N77" s="14" t="str">
        <f t="shared" si="2"/>
        <v>Wednesday</v>
      </c>
    </row>
    <row r="78">
      <c r="A78" s="14" t="s">
        <v>200</v>
      </c>
      <c r="B78" s="15">
        <v>45882.0</v>
      </c>
      <c r="C78" s="14" t="s">
        <v>21</v>
      </c>
      <c r="D78" s="14" t="s">
        <v>14</v>
      </c>
      <c r="E78" s="14" t="s">
        <v>74</v>
      </c>
      <c r="F78" s="14" t="s">
        <v>16</v>
      </c>
      <c r="G78" s="14">
        <v>1021.0</v>
      </c>
      <c r="H78" s="14"/>
      <c r="I78" s="14" t="s">
        <v>201</v>
      </c>
      <c r="J78" s="14" t="s">
        <v>29</v>
      </c>
      <c r="K78" s="16" t="s">
        <v>113</v>
      </c>
      <c r="L78" s="14">
        <v>3.0</v>
      </c>
      <c r="M78" s="17">
        <f t="shared" si="1"/>
        <v>918.9</v>
      </c>
      <c r="N78" s="14" t="str">
        <f t="shared" si="2"/>
        <v>Wednesday</v>
      </c>
    </row>
    <row r="79">
      <c r="A79" s="14" t="s">
        <v>202</v>
      </c>
      <c r="B79" s="15">
        <v>45732.0</v>
      </c>
      <c r="C79" s="14" t="s">
        <v>21</v>
      </c>
      <c r="D79" s="14" t="s">
        <v>26</v>
      </c>
      <c r="E79" s="14" t="s">
        <v>96</v>
      </c>
      <c r="F79" s="14" t="s">
        <v>33</v>
      </c>
      <c r="G79" s="14">
        <v>2084.0</v>
      </c>
      <c r="H79" s="14"/>
      <c r="I79" s="14" t="s">
        <v>201</v>
      </c>
      <c r="J79" s="14" t="s">
        <v>29</v>
      </c>
      <c r="K79" s="16" t="s">
        <v>24</v>
      </c>
      <c r="L79" s="14">
        <v>2.0</v>
      </c>
      <c r="M79" s="17">
        <f t="shared" si="1"/>
        <v>2084</v>
      </c>
      <c r="N79" s="14" t="str">
        <f t="shared" si="2"/>
        <v>Sunday</v>
      </c>
    </row>
    <row r="80">
      <c r="A80" s="14" t="s">
        <v>203</v>
      </c>
      <c r="B80" s="15">
        <v>45931.0</v>
      </c>
      <c r="C80" s="14" t="s">
        <v>21</v>
      </c>
      <c r="D80" s="14" t="s">
        <v>38</v>
      </c>
      <c r="E80" s="14" t="s">
        <v>43</v>
      </c>
      <c r="F80" s="14" t="s">
        <v>33</v>
      </c>
      <c r="G80" s="14">
        <v>2634.0</v>
      </c>
      <c r="H80" s="14" t="s">
        <v>106</v>
      </c>
      <c r="I80" s="14" t="s">
        <v>204</v>
      </c>
      <c r="J80" s="14" t="s">
        <v>29</v>
      </c>
      <c r="K80" s="16" t="s">
        <v>24</v>
      </c>
      <c r="L80" s="14">
        <v>1.0</v>
      </c>
      <c r="M80" s="17">
        <f t="shared" si="1"/>
        <v>2634</v>
      </c>
      <c r="N80" s="14" t="str">
        <f t="shared" si="2"/>
        <v>Wednesday</v>
      </c>
    </row>
    <row r="81">
      <c r="A81" s="14" t="s">
        <v>205</v>
      </c>
      <c r="B81" s="15">
        <v>45685.0</v>
      </c>
      <c r="C81" s="14" t="s">
        <v>21</v>
      </c>
      <c r="D81" s="14" t="s">
        <v>59</v>
      </c>
      <c r="E81" s="14" t="s">
        <v>99</v>
      </c>
      <c r="F81" s="14" t="s">
        <v>16</v>
      </c>
      <c r="G81" s="14">
        <v>1168.0</v>
      </c>
      <c r="H81" s="14"/>
      <c r="I81" s="14" t="s">
        <v>206</v>
      </c>
      <c r="J81" s="14" t="s">
        <v>36</v>
      </c>
      <c r="K81" s="16" t="s">
        <v>24</v>
      </c>
      <c r="L81" s="14">
        <v>5.0</v>
      </c>
      <c r="M81" s="17">
        <f t="shared" si="1"/>
        <v>1168</v>
      </c>
      <c r="N81" s="14" t="str">
        <f t="shared" si="2"/>
        <v>Tuesday</v>
      </c>
    </row>
    <row r="82">
      <c r="A82" s="14" t="s">
        <v>207</v>
      </c>
      <c r="B82" s="15">
        <v>45675.0</v>
      </c>
      <c r="C82" s="14" t="s">
        <v>21</v>
      </c>
      <c r="D82" s="14" t="s">
        <v>14</v>
      </c>
      <c r="E82" s="14" t="s">
        <v>74</v>
      </c>
      <c r="F82" s="14" t="s">
        <v>16</v>
      </c>
      <c r="G82" s="14">
        <v>650.0</v>
      </c>
      <c r="H82" s="14"/>
      <c r="I82" s="14" t="s">
        <v>208</v>
      </c>
      <c r="J82" s="14" t="s">
        <v>29</v>
      </c>
      <c r="K82" s="16" t="s">
        <v>24</v>
      </c>
      <c r="L82" s="14">
        <v>5.0</v>
      </c>
      <c r="M82" s="17">
        <f t="shared" si="1"/>
        <v>650</v>
      </c>
      <c r="N82" s="14" t="str">
        <f t="shared" si="2"/>
        <v>Saturday</v>
      </c>
    </row>
    <row r="83">
      <c r="A83" s="14" t="s">
        <v>209</v>
      </c>
      <c r="B83" s="15">
        <v>45914.0</v>
      </c>
      <c r="C83" s="14" t="s">
        <v>55</v>
      </c>
      <c r="D83" s="14" t="s">
        <v>31</v>
      </c>
      <c r="E83" s="14" t="s">
        <v>32</v>
      </c>
      <c r="F83" s="14" t="s">
        <v>33</v>
      </c>
      <c r="G83" s="14">
        <v>681.0</v>
      </c>
      <c r="H83" s="14" t="s">
        <v>34</v>
      </c>
      <c r="I83" s="14" t="s">
        <v>112</v>
      </c>
      <c r="J83" s="14" t="s">
        <v>18</v>
      </c>
      <c r="K83" s="16" t="s">
        <v>24</v>
      </c>
      <c r="L83" s="14">
        <v>2.0</v>
      </c>
      <c r="M83" s="17">
        <f t="shared" si="1"/>
        <v>681</v>
      </c>
      <c r="N83" s="14" t="str">
        <f t="shared" si="2"/>
        <v>Sunday</v>
      </c>
    </row>
    <row r="84">
      <c r="A84" s="14" t="s">
        <v>210</v>
      </c>
      <c r="B84" s="15">
        <v>45746.0</v>
      </c>
      <c r="C84" s="14" t="s">
        <v>21</v>
      </c>
      <c r="D84" s="14" t="s">
        <v>51</v>
      </c>
      <c r="E84" s="14" t="s">
        <v>52</v>
      </c>
      <c r="F84" s="14" t="s">
        <v>33</v>
      </c>
      <c r="G84" s="14">
        <v>2567.0</v>
      </c>
      <c r="H84" s="14"/>
      <c r="I84" s="14" t="s">
        <v>170</v>
      </c>
      <c r="J84" s="14" t="s">
        <v>36</v>
      </c>
      <c r="K84" s="16" t="s">
        <v>24</v>
      </c>
      <c r="L84" s="14"/>
      <c r="M84" s="17">
        <f t="shared" si="1"/>
        <v>2567</v>
      </c>
      <c r="N84" s="14" t="str">
        <f t="shared" si="2"/>
        <v>Sunday</v>
      </c>
    </row>
    <row r="85">
      <c r="A85" s="14" t="s">
        <v>211</v>
      </c>
      <c r="B85" s="15">
        <v>45958.0</v>
      </c>
      <c r="C85" s="14" t="s">
        <v>21</v>
      </c>
      <c r="D85" s="14" t="s">
        <v>26</v>
      </c>
      <c r="E85" s="14" t="s">
        <v>212</v>
      </c>
      <c r="F85" s="14" t="s">
        <v>33</v>
      </c>
      <c r="G85" s="14">
        <v>1409.0</v>
      </c>
      <c r="H85" s="14"/>
      <c r="I85" s="14" t="s">
        <v>144</v>
      </c>
      <c r="J85" s="14" t="s">
        <v>36</v>
      </c>
      <c r="K85" s="16" t="s">
        <v>24</v>
      </c>
      <c r="L85" s="14"/>
      <c r="M85" s="17">
        <f t="shared" si="1"/>
        <v>1409</v>
      </c>
      <c r="N85" s="14" t="str">
        <f t="shared" si="2"/>
        <v>Tuesday</v>
      </c>
    </row>
    <row r="86">
      <c r="A86" s="14" t="s">
        <v>213</v>
      </c>
      <c r="B86" s="15">
        <v>45770.0</v>
      </c>
      <c r="C86" s="14" t="s">
        <v>21</v>
      </c>
      <c r="D86" s="14" t="s">
        <v>31</v>
      </c>
      <c r="E86" s="14" t="s">
        <v>49</v>
      </c>
      <c r="F86" s="14" t="s">
        <v>16</v>
      </c>
      <c r="G86" s="14">
        <v>1084.0</v>
      </c>
      <c r="H86" s="14" t="s">
        <v>40</v>
      </c>
      <c r="I86" s="14" t="s">
        <v>214</v>
      </c>
      <c r="J86" s="14" t="s">
        <v>29</v>
      </c>
      <c r="K86" s="16" t="s">
        <v>24</v>
      </c>
      <c r="L86" s="14"/>
      <c r="M86" s="17">
        <f t="shared" si="1"/>
        <v>1084</v>
      </c>
      <c r="N86" s="14" t="str">
        <f t="shared" si="2"/>
        <v>Wednesday</v>
      </c>
    </row>
    <row r="87">
      <c r="A87" s="14" t="s">
        <v>215</v>
      </c>
      <c r="B87" s="15">
        <v>45688.0</v>
      </c>
      <c r="C87" s="14" t="s">
        <v>55</v>
      </c>
      <c r="D87" s="14" t="s">
        <v>26</v>
      </c>
      <c r="E87" s="14" t="s">
        <v>96</v>
      </c>
      <c r="F87" s="14" t="s">
        <v>33</v>
      </c>
      <c r="G87" s="14">
        <v>1095.0</v>
      </c>
      <c r="H87" s="14"/>
      <c r="I87" s="14" t="s">
        <v>112</v>
      </c>
      <c r="J87" s="14" t="s">
        <v>18</v>
      </c>
      <c r="K87" s="16" t="s">
        <v>24</v>
      </c>
      <c r="L87" s="14">
        <v>3.0</v>
      </c>
      <c r="M87" s="17">
        <f t="shared" si="1"/>
        <v>1095</v>
      </c>
      <c r="N87" s="14" t="str">
        <f t="shared" si="2"/>
        <v>Friday</v>
      </c>
    </row>
    <row r="88">
      <c r="A88" s="14" t="s">
        <v>216</v>
      </c>
      <c r="B88" s="15">
        <v>45990.0</v>
      </c>
      <c r="C88" s="14" t="s">
        <v>55</v>
      </c>
      <c r="D88" s="14" t="s">
        <v>38</v>
      </c>
      <c r="E88" s="14" t="s">
        <v>108</v>
      </c>
      <c r="F88" s="14" t="s">
        <v>33</v>
      </c>
      <c r="G88" s="14">
        <v>2566.0</v>
      </c>
      <c r="H88" s="14" t="s">
        <v>106</v>
      </c>
      <c r="I88" s="14" t="s">
        <v>217</v>
      </c>
      <c r="J88" s="14" t="s">
        <v>29</v>
      </c>
      <c r="K88" s="16" t="s">
        <v>113</v>
      </c>
      <c r="L88" s="14"/>
      <c r="M88" s="17">
        <f t="shared" si="1"/>
        <v>2309.4</v>
      </c>
      <c r="N88" s="14" t="str">
        <f t="shared" si="2"/>
        <v>Saturday</v>
      </c>
    </row>
    <row r="89">
      <c r="A89" s="14" t="s">
        <v>218</v>
      </c>
      <c r="B89" s="15">
        <v>45748.0</v>
      </c>
      <c r="C89" s="14" t="s">
        <v>13</v>
      </c>
      <c r="D89" s="14" t="s">
        <v>59</v>
      </c>
      <c r="E89" s="14" t="s">
        <v>88</v>
      </c>
      <c r="F89" s="14" t="s">
        <v>16</v>
      </c>
      <c r="G89" s="14">
        <v>2222.0</v>
      </c>
      <c r="H89" s="14"/>
      <c r="I89" s="14" t="s">
        <v>219</v>
      </c>
      <c r="J89" s="14" t="s">
        <v>36</v>
      </c>
      <c r="K89" s="16" t="s">
        <v>24</v>
      </c>
      <c r="L89" s="14">
        <v>1.0</v>
      </c>
      <c r="M89" s="17">
        <f t="shared" si="1"/>
        <v>2222</v>
      </c>
      <c r="N89" s="14" t="str">
        <f t="shared" si="2"/>
        <v>Tuesday</v>
      </c>
    </row>
    <row r="90">
      <c r="A90" s="14" t="s">
        <v>220</v>
      </c>
      <c r="B90" s="15">
        <v>45994.0</v>
      </c>
      <c r="C90" s="14" t="s">
        <v>55</v>
      </c>
      <c r="D90" s="14" t="s">
        <v>51</v>
      </c>
      <c r="E90" s="14" t="s">
        <v>56</v>
      </c>
      <c r="F90" s="14" t="s">
        <v>16</v>
      </c>
      <c r="G90" s="14">
        <v>1941.0</v>
      </c>
      <c r="H90" s="14"/>
      <c r="I90" s="14" t="s">
        <v>199</v>
      </c>
      <c r="J90" s="14" t="s">
        <v>18</v>
      </c>
      <c r="K90" s="16" t="s">
        <v>24</v>
      </c>
      <c r="L90" s="14"/>
      <c r="M90" s="17">
        <f t="shared" si="1"/>
        <v>1941</v>
      </c>
      <c r="N90" s="14" t="str">
        <f t="shared" si="2"/>
        <v>Wednesday</v>
      </c>
    </row>
    <row r="91">
      <c r="A91" s="14" t="s">
        <v>221</v>
      </c>
      <c r="B91" s="15">
        <v>45697.0</v>
      </c>
      <c r="C91" s="14" t="s">
        <v>13</v>
      </c>
      <c r="D91" s="14" t="s">
        <v>38</v>
      </c>
      <c r="E91" s="14" t="s">
        <v>108</v>
      </c>
      <c r="F91" s="14" t="s">
        <v>16</v>
      </c>
      <c r="G91" s="14">
        <v>648.0</v>
      </c>
      <c r="H91" s="14" t="s">
        <v>40</v>
      </c>
      <c r="I91" s="14" t="s">
        <v>102</v>
      </c>
      <c r="J91" s="14" t="s">
        <v>18</v>
      </c>
      <c r="K91" s="16" t="s">
        <v>24</v>
      </c>
      <c r="L91" s="14">
        <v>4.0</v>
      </c>
      <c r="M91" s="17">
        <f t="shared" si="1"/>
        <v>648</v>
      </c>
      <c r="N91" s="14" t="str">
        <f t="shared" si="2"/>
        <v>Sunday</v>
      </c>
    </row>
    <row r="92">
      <c r="A92" s="14" t="s">
        <v>222</v>
      </c>
      <c r="B92" s="15">
        <v>45805.0</v>
      </c>
      <c r="C92" s="14" t="s">
        <v>21</v>
      </c>
      <c r="D92" s="14" t="s">
        <v>26</v>
      </c>
      <c r="E92" s="14" t="s">
        <v>96</v>
      </c>
      <c r="F92" s="14" t="s">
        <v>16</v>
      </c>
      <c r="G92" s="14">
        <v>2145.0</v>
      </c>
      <c r="H92" s="14"/>
      <c r="I92" s="14" t="s">
        <v>160</v>
      </c>
      <c r="J92" s="14" t="s">
        <v>36</v>
      </c>
      <c r="K92" s="16" t="s">
        <v>19</v>
      </c>
      <c r="L92" s="14">
        <v>4.0</v>
      </c>
      <c r="M92" s="17">
        <f t="shared" si="1"/>
        <v>2037.75</v>
      </c>
      <c r="N92" s="14" t="str">
        <f t="shared" si="2"/>
        <v>Wednesday</v>
      </c>
    </row>
    <row r="93">
      <c r="A93" s="14" t="s">
        <v>223</v>
      </c>
      <c r="B93" s="15">
        <v>45765.0</v>
      </c>
      <c r="C93" s="14" t="s">
        <v>55</v>
      </c>
      <c r="D93" s="14" t="s">
        <v>51</v>
      </c>
      <c r="E93" s="14" t="s">
        <v>52</v>
      </c>
      <c r="F93" s="14" t="s">
        <v>16</v>
      </c>
      <c r="G93" s="14">
        <v>3424.0</v>
      </c>
      <c r="H93" s="14"/>
      <c r="I93" s="14" t="s">
        <v>224</v>
      </c>
      <c r="J93" s="14" t="s">
        <v>29</v>
      </c>
      <c r="K93" s="16" t="s">
        <v>24</v>
      </c>
      <c r="L93" s="14"/>
      <c r="M93" s="17">
        <f t="shared" si="1"/>
        <v>3424</v>
      </c>
      <c r="N93" s="14" t="str">
        <f t="shared" si="2"/>
        <v>Friday</v>
      </c>
    </row>
    <row r="94">
      <c r="A94" s="14" t="s">
        <v>225</v>
      </c>
      <c r="B94" s="15">
        <v>45834.0</v>
      </c>
      <c r="C94" s="14" t="s">
        <v>55</v>
      </c>
      <c r="D94" s="14" t="s">
        <v>38</v>
      </c>
      <c r="E94" s="14" t="s">
        <v>108</v>
      </c>
      <c r="F94" s="14" t="s">
        <v>16</v>
      </c>
      <c r="G94" s="14">
        <v>941.0</v>
      </c>
      <c r="H94" s="14" t="s">
        <v>106</v>
      </c>
      <c r="I94" s="14" t="s">
        <v>158</v>
      </c>
      <c r="J94" s="14" t="s">
        <v>36</v>
      </c>
      <c r="K94" s="16" t="s">
        <v>24</v>
      </c>
      <c r="L94" s="14">
        <v>5.0</v>
      </c>
      <c r="M94" s="17">
        <f t="shared" si="1"/>
        <v>941</v>
      </c>
      <c r="N94" s="14" t="str">
        <f t="shared" si="2"/>
        <v>Thursday</v>
      </c>
    </row>
    <row r="95">
      <c r="A95" s="14" t="s">
        <v>226</v>
      </c>
      <c r="B95" s="15">
        <v>45904.0</v>
      </c>
      <c r="C95" s="14" t="s">
        <v>21</v>
      </c>
      <c r="D95" s="14" t="s">
        <v>59</v>
      </c>
      <c r="E95" s="14" t="s">
        <v>99</v>
      </c>
      <c r="F95" s="14" t="s">
        <v>16</v>
      </c>
      <c r="G95" s="14">
        <v>1480.0</v>
      </c>
      <c r="H95" s="14"/>
      <c r="I95" s="14" t="s">
        <v>227</v>
      </c>
      <c r="J95" s="14" t="s">
        <v>36</v>
      </c>
      <c r="K95" s="16" t="s">
        <v>19</v>
      </c>
      <c r="L95" s="14">
        <v>4.0</v>
      </c>
      <c r="M95" s="17">
        <f t="shared" si="1"/>
        <v>1406</v>
      </c>
      <c r="N95" s="14" t="str">
        <f t="shared" si="2"/>
        <v>Thursday</v>
      </c>
    </row>
    <row r="96">
      <c r="A96" s="14" t="s">
        <v>228</v>
      </c>
      <c r="B96" s="15">
        <v>45981.0</v>
      </c>
      <c r="C96" s="14" t="s">
        <v>21</v>
      </c>
      <c r="D96" s="14" t="s">
        <v>38</v>
      </c>
      <c r="E96" s="14" t="s">
        <v>46</v>
      </c>
      <c r="F96" s="14" t="s">
        <v>33</v>
      </c>
      <c r="G96" s="14">
        <v>2041.0</v>
      </c>
      <c r="H96" s="14" t="s">
        <v>40</v>
      </c>
      <c r="I96" s="14" t="s">
        <v>229</v>
      </c>
      <c r="J96" s="14" t="s">
        <v>29</v>
      </c>
      <c r="K96" s="16" t="s">
        <v>24</v>
      </c>
      <c r="L96" s="14">
        <v>2.0</v>
      </c>
      <c r="M96" s="17">
        <f t="shared" si="1"/>
        <v>2041</v>
      </c>
      <c r="N96" s="14" t="str">
        <f t="shared" si="2"/>
        <v>Thursday</v>
      </c>
    </row>
    <row r="97">
      <c r="A97" s="14" t="s">
        <v>230</v>
      </c>
      <c r="B97" s="15">
        <v>45799.0</v>
      </c>
      <c r="C97" s="14" t="s">
        <v>55</v>
      </c>
      <c r="D97" s="14" t="s">
        <v>51</v>
      </c>
      <c r="E97" s="14" t="s">
        <v>79</v>
      </c>
      <c r="F97" s="14" t="s">
        <v>16</v>
      </c>
      <c r="G97" s="14">
        <v>979.0</v>
      </c>
      <c r="H97" s="14"/>
      <c r="I97" s="14" t="s">
        <v>144</v>
      </c>
      <c r="J97" s="14" t="s">
        <v>29</v>
      </c>
      <c r="K97" s="16" t="s">
        <v>19</v>
      </c>
      <c r="L97" s="14">
        <v>5.0</v>
      </c>
      <c r="M97" s="17">
        <f t="shared" si="1"/>
        <v>930.05</v>
      </c>
      <c r="N97" s="14" t="str">
        <f t="shared" si="2"/>
        <v>Thursday</v>
      </c>
    </row>
    <row r="98">
      <c r="A98" s="14" t="s">
        <v>231</v>
      </c>
      <c r="B98" s="15">
        <v>45721.0</v>
      </c>
      <c r="C98" s="14" t="s">
        <v>21</v>
      </c>
      <c r="D98" s="14" t="s">
        <v>51</v>
      </c>
      <c r="E98" s="14" t="s">
        <v>56</v>
      </c>
      <c r="F98" s="14" t="s">
        <v>16</v>
      </c>
      <c r="G98" s="14">
        <v>3120.0</v>
      </c>
      <c r="H98" s="14"/>
      <c r="I98" s="14" t="s">
        <v>232</v>
      </c>
      <c r="J98" s="14" t="s">
        <v>29</v>
      </c>
      <c r="K98" s="16" t="s">
        <v>24</v>
      </c>
      <c r="L98" s="14">
        <v>3.0</v>
      </c>
      <c r="M98" s="17">
        <f t="shared" si="1"/>
        <v>3120</v>
      </c>
      <c r="N98" s="14" t="str">
        <f t="shared" si="2"/>
        <v>Wednesday</v>
      </c>
    </row>
    <row r="99">
      <c r="A99" s="14" t="s">
        <v>233</v>
      </c>
      <c r="B99" s="15">
        <v>45801.0</v>
      </c>
      <c r="C99" s="14" t="s">
        <v>21</v>
      </c>
      <c r="D99" s="14" t="s">
        <v>26</v>
      </c>
      <c r="E99" s="14" t="s">
        <v>96</v>
      </c>
      <c r="F99" s="14" t="s">
        <v>33</v>
      </c>
      <c r="G99" s="14">
        <v>629.0</v>
      </c>
      <c r="H99" s="14"/>
      <c r="I99" s="14" t="s">
        <v>234</v>
      </c>
      <c r="J99" s="14" t="s">
        <v>18</v>
      </c>
      <c r="K99" s="16" t="s">
        <v>19</v>
      </c>
      <c r="L99" s="14"/>
      <c r="M99" s="17">
        <f t="shared" si="1"/>
        <v>597.55</v>
      </c>
      <c r="N99" s="14" t="str">
        <f t="shared" si="2"/>
        <v>Saturday</v>
      </c>
    </row>
    <row r="100">
      <c r="A100" s="14" t="s">
        <v>235</v>
      </c>
      <c r="B100" s="15">
        <v>45795.0</v>
      </c>
      <c r="C100" s="14" t="s">
        <v>55</v>
      </c>
      <c r="D100" s="14" t="s">
        <v>51</v>
      </c>
      <c r="E100" s="14" t="s">
        <v>52</v>
      </c>
      <c r="F100" s="14" t="s">
        <v>33</v>
      </c>
      <c r="G100" s="14">
        <v>674.0</v>
      </c>
      <c r="H100" s="14"/>
      <c r="I100" s="14" t="s">
        <v>236</v>
      </c>
      <c r="J100" s="14" t="s">
        <v>29</v>
      </c>
      <c r="K100" s="16" t="s">
        <v>19</v>
      </c>
      <c r="L100" s="14">
        <v>5.0</v>
      </c>
      <c r="M100" s="17">
        <f t="shared" si="1"/>
        <v>640.3</v>
      </c>
      <c r="N100" s="14" t="str">
        <f t="shared" si="2"/>
        <v>Sunday</v>
      </c>
    </row>
    <row r="101">
      <c r="A101" s="14" t="s">
        <v>237</v>
      </c>
      <c r="B101" s="15">
        <v>45739.0</v>
      </c>
      <c r="C101" s="14" t="s">
        <v>55</v>
      </c>
      <c r="D101" s="14" t="s">
        <v>26</v>
      </c>
      <c r="E101" s="14" t="s">
        <v>27</v>
      </c>
      <c r="F101" s="14" t="s">
        <v>33</v>
      </c>
      <c r="G101" s="14">
        <v>3425.0</v>
      </c>
      <c r="H101" s="14"/>
      <c r="I101" s="14" t="s">
        <v>238</v>
      </c>
      <c r="J101" s="14" t="s">
        <v>18</v>
      </c>
      <c r="K101" s="16" t="s">
        <v>24</v>
      </c>
      <c r="L101" s="14"/>
      <c r="M101" s="17">
        <f t="shared" si="1"/>
        <v>3425</v>
      </c>
      <c r="N101" s="14" t="str">
        <f t="shared" si="2"/>
        <v>Sunday</v>
      </c>
    </row>
    <row r="102">
      <c r="A102" s="14" t="s">
        <v>239</v>
      </c>
      <c r="B102" s="15">
        <v>45918.0</v>
      </c>
      <c r="C102" s="14" t="s">
        <v>21</v>
      </c>
      <c r="D102" s="14" t="s">
        <v>59</v>
      </c>
      <c r="E102" s="14" t="s">
        <v>99</v>
      </c>
      <c r="F102" s="14" t="s">
        <v>16</v>
      </c>
      <c r="G102" s="14">
        <v>2900.0</v>
      </c>
      <c r="H102" s="14"/>
      <c r="I102" s="14" t="s">
        <v>199</v>
      </c>
      <c r="J102" s="14" t="s">
        <v>18</v>
      </c>
      <c r="K102" s="16" t="s">
        <v>24</v>
      </c>
      <c r="L102" s="14">
        <v>4.0</v>
      </c>
      <c r="M102" s="17">
        <f t="shared" si="1"/>
        <v>2900</v>
      </c>
      <c r="N102" s="14" t="str">
        <f t="shared" si="2"/>
        <v>Thursday</v>
      </c>
    </row>
    <row r="103">
      <c r="A103" s="14" t="s">
        <v>240</v>
      </c>
      <c r="B103" s="15">
        <v>45761.0</v>
      </c>
      <c r="C103" s="14" t="s">
        <v>21</v>
      </c>
      <c r="D103" s="14" t="s">
        <v>51</v>
      </c>
      <c r="E103" s="14" t="s">
        <v>71</v>
      </c>
      <c r="F103" s="14" t="s">
        <v>16</v>
      </c>
      <c r="G103" s="14">
        <v>1650.0</v>
      </c>
      <c r="H103" s="14"/>
      <c r="I103" s="14" t="s">
        <v>241</v>
      </c>
      <c r="J103" s="14" t="s">
        <v>29</v>
      </c>
      <c r="K103" s="16" t="s">
        <v>24</v>
      </c>
      <c r="L103" s="14"/>
      <c r="M103" s="17">
        <f t="shared" si="1"/>
        <v>1650</v>
      </c>
      <c r="N103" s="14" t="str">
        <f t="shared" si="2"/>
        <v>Monday</v>
      </c>
    </row>
    <row r="104">
      <c r="A104" s="14" t="s">
        <v>242</v>
      </c>
      <c r="B104" s="15">
        <v>45930.0</v>
      </c>
      <c r="C104" s="14" t="s">
        <v>21</v>
      </c>
      <c r="D104" s="14" t="s">
        <v>59</v>
      </c>
      <c r="E104" s="14" t="s">
        <v>126</v>
      </c>
      <c r="F104" s="14" t="s">
        <v>16</v>
      </c>
      <c r="G104" s="14">
        <v>660.0</v>
      </c>
      <c r="H104" s="14"/>
      <c r="I104" s="14" t="s">
        <v>243</v>
      </c>
      <c r="J104" s="14" t="s">
        <v>36</v>
      </c>
      <c r="K104" s="16" t="s">
        <v>24</v>
      </c>
      <c r="L104" s="14">
        <v>4.0</v>
      </c>
      <c r="M104" s="17">
        <f t="shared" si="1"/>
        <v>660</v>
      </c>
      <c r="N104" s="14" t="str">
        <f t="shared" si="2"/>
        <v>Tuesday</v>
      </c>
    </row>
    <row r="105">
      <c r="A105" s="14" t="s">
        <v>244</v>
      </c>
      <c r="B105" s="15">
        <v>46021.0</v>
      </c>
      <c r="C105" s="14" t="s">
        <v>21</v>
      </c>
      <c r="D105" s="14" t="s">
        <v>26</v>
      </c>
      <c r="E105" s="14" t="s">
        <v>27</v>
      </c>
      <c r="F105" s="14" t="s">
        <v>33</v>
      </c>
      <c r="G105" s="14">
        <v>522.0</v>
      </c>
      <c r="H105" s="14"/>
      <c r="I105" s="14" t="s">
        <v>245</v>
      </c>
      <c r="J105" s="14" t="s">
        <v>29</v>
      </c>
      <c r="K105" s="16" t="s">
        <v>24</v>
      </c>
      <c r="L105" s="14">
        <v>4.0</v>
      </c>
      <c r="M105" s="17">
        <f t="shared" si="1"/>
        <v>522</v>
      </c>
      <c r="N105" s="14" t="str">
        <f t="shared" si="2"/>
        <v>Tuesday</v>
      </c>
    </row>
    <row r="106">
      <c r="A106" s="14" t="s">
        <v>246</v>
      </c>
      <c r="B106" s="15">
        <v>45923.0</v>
      </c>
      <c r="C106" s="14" t="s">
        <v>21</v>
      </c>
      <c r="D106" s="14" t="s">
        <v>14</v>
      </c>
      <c r="E106" s="14" t="s">
        <v>74</v>
      </c>
      <c r="F106" s="14" t="s">
        <v>16</v>
      </c>
      <c r="G106" s="14">
        <v>1393.0</v>
      </c>
      <c r="H106" s="14"/>
      <c r="I106" s="14" t="s">
        <v>247</v>
      </c>
      <c r="J106" s="14" t="s">
        <v>18</v>
      </c>
      <c r="K106" s="16" t="s">
        <v>113</v>
      </c>
      <c r="L106" s="14">
        <v>4.0</v>
      </c>
      <c r="M106" s="17">
        <f t="shared" si="1"/>
        <v>1253.7</v>
      </c>
      <c r="N106" s="14" t="str">
        <f t="shared" si="2"/>
        <v>Tuesday</v>
      </c>
    </row>
    <row r="107">
      <c r="A107" s="14" t="s">
        <v>248</v>
      </c>
      <c r="B107" s="15">
        <v>45909.0</v>
      </c>
      <c r="C107" s="14" t="s">
        <v>55</v>
      </c>
      <c r="D107" s="14" t="s">
        <v>14</v>
      </c>
      <c r="E107" s="14" t="s">
        <v>74</v>
      </c>
      <c r="F107" s="14" t="s">
        <v>16</v>
      </c>
      <c r="G107" s="14">
        <v>2880.0</v>
      </c>
      <c r="H107" s="14"/>
      <c r="I107" s="14" t="s">
        <v>150</v>
      </c>
      <c r="J107" s="14" t="s">
        <v>18</v>
      </c>
      <c r="K107" s="16" t="s">
        <v>19</v>
      </c>
      <c r="L107" s="14">
        <v>3.0</v>
      </c>
      <c r="M107" s="17">
        <f t="shared" si="1"/>
        <v>2736</v>
      </c>
      <c r="N107" s="14" t="str">
        <f t="shared" si="2"/>
        <v>Tuesday</v>
      </c>
    </row>
    <row r="108">
      <c r="A108" s="14" t="s">
        <v>249</v>
      </c>
      <c r="B108" s="15">
        <v>45685.0</v>
      </c>
      <c r="C108" s="14" t="s">
        <v>55</v>
      </c>
      <c r="D108" s="14" t="s">
        <v>26</v>
      </c>
      <c r="E108" s="14" t="s">
        <v>27</v>
      </c>
      <c r="F108" s="14" t="s">
        <v>33</v>
      </c>
      <c r="G108" s="14">
        <v>1220.0</v>
      </c>
      <c r="H108" s="14"/>
      <c r="I108" s="14" t="s">
        <v>229</v>
      </c>
      <c r="J108" s="14" t="s">
        <v>36</v>
      </c>
      <c r="K108" s="16" t="s">
        <v>113</v>
      </c>
      <c r="L108" s="14"/>
      <c r="M108" s="17">
        <f t="shared" si="1"/>
        <v>1098</v>
      </c>
      <c r="N108" s="14" t="str">
        <f t="shared" si="2"/>
        <v>Tuesday</v>
      </c>
    </row>
    <row r="109">
      <c r="A109" s="14" t="s">
        <v>250</v>
      </c>
      <c r="B109" s="15">
        <v>45894.0</v>
      </c>
      <c r="C109" s="14" t="s">
        <v>13</v>
      </c>
      <c r="D109" s="14" t="s">
        <v>31</v>
      </c>
      <c r="E109" s="14" t="s">
        <v>32</v>
      </c>
      <c r="F109" s="14" t="s">
        <v>33</v>
      </c>
      <c r="G109" s="14">
        <v>2001.0</v>
      </c>
      <c r="H109" s="14" t="s">
        <v>40</v>
      </c>
      <c r="I109" s="14" t="s">
        <v>251</v>
      </c>
      <c r="J109" s="14" t="s">
        <v>36</v>
      </c>
      <c r="K109" s="16" t="s">
        <v>24</v>
      </c>
      <c r="L109" s="14">
        <v>5.0</v>
      </c>
      <c r="M109" s="17">
        <f t="shared" si="1"/>
        <v>2001</v>
      </c>
      <c r="N109" s="14" t="str">
        <f t="shared" si="2"/>
        <v>Monday</v>
      </c>
    </row>
    <row r="110">
      <c r="A110" s="14" t="s">
        <v>252</v>
      </c>
      <c r="B110" s="15">
        <v>45904.0</v>
      </c>
      <c r="C110" s="14" t="s">
        <v>21</v>
      </c>
      <c r="D110" s="14" t="s">
        <v>31</v>
      </c>
      <c r="E110" s="14" t="s">
        <v>32</v>
      </c>
      <c r="F110" s="14" t="s">
        <v>16</v>
      </c>
      <c r="G110" s="14">
        <v>585.0</v>
      </c>
      <c r="H110" s="14" t="s">
        <v>40</v>
      </c>
      <c r="I110" s="14" t="s">
        <v>253</v>
      </c>
      <c r="J110" s="14" t="s">
        <v>36</v>
      </c>
      <c r="K110" s="16" t="s">
        <v>24</v>
      </c>
      <c r="L110" s="14">
        <v>5.0</v>
      </c>
      <c r="M110" s="17">
        <f t="shared" si="1"/>
        <v>585</v>
      </c>
      <c r="N110" s="14" t="str">
        <f t="shared" si="2"/>
        <v>Thursday</v>
      </c>
    </row>
    <row r="111">
      <c r="A111" s="14" t="s">
        <v>254</v>
      </c>
      <c r="B111" s="15">
        <v>45724.0</v>
      </c>
      <c r="C111" s="14" t="s">
        <v>13</v>
      </c>
      <c r="D111" s="14" t="s">
        <v>51</v>
      </c>
      <c r="E111" s="14" t="s">
        <v>93</v>
      </c>
      <c r="F111" s="14" t="s">
        <v>33</v>
      </c>
      <c r="G111" s="14">
        <v>2704.0</v>
      </c>
      <c r="H111" s="14"/>
      <c r="I111" s="14" t="s">
        <v>255</v>
      </c>
      <c r="J111" s="14" t="s">
        <v>29</v>
      </c>
      <c r="K111" s="16" t="s">
        <v>24</v>
      </c>
      <c r="L111" s="14">
        <v>2.0</v>
      </c>
      <c r="M111" s="17">
        <f t="shared" si="1"/>
        <v>2704</v>
      </c>
      <c r="N111" s="14" t="str">
        <f t="shared" si="2"/>
        <v>Saturday</v>
      </c>
    </row>
    <row r="112">
      <c r="A112" s="14" t="s">
        <v>256</v>
      </c>
      <c r="B112" s="15">
        <v>45865.0</v>
      </c>
      <c r="C112" s="14" t="s">
        <v>13</v>
      </c>
      <c r="D112" s="14" t="s">
        <v>59</v>
      </c>
      <c r="E112" s="14" t="s">
        <v>126</v>
      </c>
      <c r="F112" s="14" t="s">
        <v>33</v>
      </c>
      <c r="G112" s="14">
        <v>1661.0</v>
      </c>
      <c r="H112" s="14"/>
      <c r="I112" s="14" t="s">
        <v>127</v>
      </c>
      <c r="J112" s="14" t="s">
        <v>29</v>
      </c>
      <c r="K112" s="16" t="s">
        <v>24</v>
      </c>
      <c r="L112" s="14">
        <v>3.0</v>
      </c>
      <c r="M112" s="17">
        <f t="shared" si="1"/>
        <v>1661</v>
      </c>
      <c r="N112" s="14" t="str">
        <f t="shared" si="2"/>
        <v>Sunday</v>
      </c>
    </row>
    <row r="113">
      <c r="A113" s="14" t="s">
        <v>257</v>
      </c>
      <c r="B113" s="15">
        <v>45941.0</v>
      </c>
      <c r="C113" s="14" t="s">
        <v>21</v>
      </c>
      <c r="D113" s="14" t="s">
        <v>31</v>
      </c>
      <c r="E113" s="14" t="s">
        <v>258</v>
      </c>
      <c r="F113" s="14" t="s">
        <v>33</v>
      </c>
      <c r="G113" s="14">
        <v>478.0</v>
      </c>
      <c r="H113" s="14" t="s">
        <v>106</v>
      </c>
      <c r="I113" s="14" t="s">
        <v>259</v>
      </c>
      <c r="J113" s="14" t="s">
        <v>29</v>
      </c>
      <c r="K113" s="16" t="s">
        <v>24</v>
      </c>
      <c r="L113" s="14">
        <v>4.0</v>
      </c>
      <c r="M113" s="17">
        <f t="shared" si="1"/>
        <v>478</v>
      </c>
      <c r="N113" s="14" t="str">
        <f t="shared" si="2"/>
        <v>Saturday</v>
      </c>
    </row>
    <row r="114">
      <c r="A114" s="14" t="s">
        <v>260</v>
      </c>
      <c r="B114" s="15">
        <v>45753.0</v>
      </c>
      <c r="C114" s="14" t="s">
        <v>55</v>
      </c>
      <c r="D114" s="14" t="s">
        <v>59</v>
      </c>
      <c r="E114" s="14" t="s">
        <v>85</v>
      </c>
      <c r="F114" s="14" t="s">
        <v>33</v>
      </c>
      <c r="G114" s="14">
        <v>817.0</v>
      </c>
      <c r="H114" s="14"/>
      <c r="I114" s="14" t="s">
        <v>261</v>
      </c>
      <c r="J114" s="14" t="s">
        <v>29</v>
      </c>
      <c r="K114" s="16" t="s">
        <v>24</v>
      </c>
      <c r="L114" s="14">
        <v>1.0</v>
      </c>
      <c r="M114" s="17">
        <f t="shared" si="1"/>
        <v>817</v>
      </c>
      <c r="N114" s="14" t="str">
        <f t="shared" si="2"/>
        <v>Sunday</v>
      </c>
    </row>
    <row r="115">
      <c r="A115" s="14" t="s">
        <v>262</v>
      </c>
      <c r="B115" s="15">
        <v>45721.0</v>
      </c>
      <c r="C115" s="14" t="s">
        <v>55</v>
      </c>
      <c r="D115" s="14" t="s">
        <v>59</v>
      </c>
      <c r="E115" s="14" t="s">
        <v>88</v>
      </c>
      <c r="F115" s="14" t="s">
        <v>33</v>
      </c>
      <c r="G115" s="14">
        <v>3259.0</v>
      </c>
      <c r="H115" s="14"/>
      <c r="I115" s="14" t="s">
        <v>263</v>
      </c>
      <c r="J115" s="14" t="s">
        <v>36</v>
      </c>
      <c r="K115" s="16" t="s">
        <v>19</v>
      </c>
      <c r="L115" s="14">
        <v>2.0</v>
      </c>
      <c r="M115" s="17">
        <f t="shared" si="1"/>
        <v>3096.05</v>
      </c>
      <c r="N115" s="14" t="str">
        <f t="shared" si="2"/>
        <v>Wednesday</v>
      </c>
    </row>
    <row r="116">
      <c r="A116" s="14" t="s">
        <v>264</v>
      </c>
      <c r="B116" s="15">
        <v>45837.0</v>
      </c>
      <c r="C116" s="14" t="s">
        <v>21</v>
      </c>
      <c r="D116" s="14" t="s">
        <v>38</v>
      </c>
      <c r="E116" s="14" t="s">
        <v>166</v>
      </c>
      <c r="F116" s="14" t="s">
        <v>33</v>
      </c>
      <c r="G116" s="14">
        <v>2961.0</v>
      </c>
      <c r="H116" s="14" t="s">
        <v>34</v>
      </c>
      <c r="I116" s="14" t="s">
        <v>80</v>
      </c>
      <c r="J116" s="14" t="s">
        <v>36</v>
      </c>
      <c r="K116" s="16" t="s">
        <v>19</v>
      </c>
      <c r="L116" s="14">
        <v>5.0</v>
      </c>
      <c r="M116" s="17">
        <f t="shared" si="1"/>
        <v>2812.95</v>
      </c>
      <c r="N116" s="14" t="str">
        <f t="shared" si="2"/>
        <v>Sunday</v>
      </c>
    </row>
    <row r="117">
      <c r="A117" s="14" t="s">
        <v>265</v>
      </c>
      <c r="B117" s="15">
        <v>45805.0</v>
      </c>
      <c r="C117" s="14" t="s">
        <v>55</v>
      </c>
      <c r="D117" s="14" t="s">
        <v>59</v>
      </c>
      <c r="E117" s="14" t="s">
        <v>99</v>
      </c>
      <c r="F117" s="14" t="s">
        <v>33</v>
      </c>
      <c r="G117" s="14">
        <v>2829.0</v>
      </c>
      <c r="H117" s="14"/>
      <c r="I117" s="14" t="s">
        <v>44</v>
      </c>
      <c r="J117" s="14" t="s">
        <v>18</v>
      </c>
      <c r="K117" s="16" t="s">
        <v>24</v>
      </c>
      <c r="L117" s="14">
        <v>3.0</v>
      </c>
      <c r="M117" s="17">
        <f t="shared" si="1"/>
        <v>2829</v>
      </c>
      <c r="N117" s="14" t="str">
        <f t="shared" si="2"/>
        <v>Wednesday</v>
      </c>
    </row>
    <row r="118">
      <c r="A118" s="14" t="s">
        <v>266</v>
      </c>
      <c r="B118" s="15">
        <v>45762.0</v>
      </c>
      <c r="C118" s="14" t="s">
        <v>55</v>
      </c>
      <c r="D118" s="14" t="s">
        <v>31</v>
      </c>
      <c r="E118" s="14" t="s">
        <v>117</v>
      </c>
      <c r="F118" s="14" t="s">
        <v>33</v>
      </c>
      <c r="G118" s="14">
        <v>2117.0</v>
      </c>
      <c r="H118" s="14" t="s">
        <v>106</v>
      </c>
      <c r="I118" s="14" t="s">
        <v>83</v>
      </c>
      <c r="J118" s="14" t="s">
        <v>29</v>
      </c>
      <c r="K118" s="16" t="s">
        <v>24</v>
      </c>
      <c r="L118" s="14">
        <v>1.0</v>
      </c>
      <c r="M118" s="17">
        <f t="shared" si="1"/>
        <v>2117</v>
      </c>
      <c r="N118" s="14" t="str">
        <f t="shared" si="2"/>
        <v>Tuesday</v>
      </c>
    </row>
    <row r="119">
      <c r="A119" s="14" t="s">
        <v>267</v>
      </c>
      <c r="B119" s="15">
        <v>46017.0</v>
      </c>
      <c r="C119" s="14" t="s">
        <v>13</v>
      </c>
      <c r="D119" s="14" t="s">
        <v>38</v>
      </c>
      <c r="E119" s="14" t="s">
        <v>39</v>
      </c>
      <c r="F119" s="14" t="s">
        <v>16</v>
      </c>
      <c r="G119" s="14">
        <v>1835.0</v>
      </c>
      <c r="H119" s="14" t="s">
        <v>34</v>
      </c>
      <c r="I119" s="14" t="s">
        <v>268</v>
      </c>
      <c r="J119" s="14" t="s">
        <v>18</v>
      </c>
      <c r="K119" s="16" t="s">
        <v>24</v>
      </c>
      <c r="L119" s="14">
        <v>4.0</v>
      </c>
      <c r="M119" s="17">
        <f t="shared" si="1"/>
        <v>1835</v>
      </c>
      <c r="N119" s="14" t="str">
        <f t="shared" si="2"/>
        <v>Friday</v>
      </c>
    </row>
    <row r="120">
      <c r="A120" s="14" t="s">
        <v>269</v>
      </c>
      <c r="B120" s="15">
        <v>45906.0</v>
      </c>
      <c r="C120" s="14" t="s">
        <v>21</v>
      </c>
      <c r="D120" s="14" t="s">
        <v>26</v>
      </c>
      <c r="E120" s="14" t="s">
        <v>111</v>
      </c>
      <c r="F120" s="14" t="s">
        <v>16</v>
      </c>
      <c r="G120" s="14">
        <v>1017.0</v>
      </c>
      <c r="H120" s="14"/>
      <c r="I120" s="14" t="s">
        <v>80</v>
      </c>
      <c r="J120" s="14" t="s">
        <v>29</v>
      </c>
      <c r="K120" s="16" t="s">
        <v>19</v>
      </c>
      <c r="L120" s="14">
        <v>5.0</v>
      </c>
      <c r="M120" s="17">
        <f t="shared" si="1"/>
        <v>966.15</v>
      </c>
      <c r="N120" s="14" t="str">
        <f t="shared" si="2"/>
        <v>Saturday</v>
      </c>
    </row>
    <row r="121">
      <c r="A121" s="14" t="s">
        <v>270</v>
      </c>
      <c r="B121" s="15">
        <v>45925.0</v>
      </c>
      <c r="C121" s="14" t="s">
        <v>21</v>
      </c>
      <c r="D121" s="14" t="s">
        <v>14</v>
      </c>
      <c r="E121" s="14" t="s">
        <v>15</v>
      </c>
      <c r="F121" s="14" t="s">
        <v>33</v>
      </c>
      <c r="G121" s="14">
        <v>1251.0</v>
      </c>
      <c r="H121" s="14"/>
      <c r="I121" s="14" t="s">
        <v>271</v>
      </c>
      <c r="J121" s="14" t="s">
        <v>29</v>
      </c>
      <c r="K121" s="16" t="s">
        <v>24</v>
      </c>
      <c r="L121" s="14">
        <v>3.0</v>
      </c>
      <c r="M121" s="17">
        <f t="shared" si="1"/>
        <v>1251</v>
      </c>
      <c r="N121" s="14" t="str">
        <f t="shared" si="2"/>
        <v>Thursday</v>
      </c>
    </row>
    <row r="122">
      <c r="A122" s="14" t="s">
        <v>272</v>
      </c>
      <c r="B122" s="15">
        <v>45874.0</v>
      </c>
      <c r="C122" s="14" t="s">
        <v>13</v>
      </c>
      <c r="D122" s="14" t="s">
        <v>14</v>
      </c>
      <c r="E122" s="14" t="s">
        <v>15</v>
      </c>
      <c r="F122" s="14" t="s">
        <v>33</v>
      </c>
      <c r="G122" s="14">
        <v>3075.0</v>
      </c>
      <c r="H122" s="14"/>
      <c r="I122" s="14" t="s">
        <v>273</v>
      </c>
      <c r="J122" s="14" t="s">
        <v>18</v>
      </c>
      <c r="K122" s="16" t="s">
        <v>24</v>
      </c>
      <c r="L122" s="14">
        <v>3.0</v>
      </c>
      <c r="M122" s="17">
        <f t="shared" si="1"/>
        <v>3075</v>
      </c>
      <c r="N122" s="14" t="str">
        <f t="shared" si="2"/>
        <v>Tuesday</v>
      </c>
    </row>
    <row r="123">
      <c r="A123" s="14" t="s">
        <v>274</v>
      </c>
      <c r="B123" s="15">
        <v>45743.0</v>
      </c>
      <c r="C123" s="14" t="s">
        <v>13</v>
      </c>
      <c r="D123" s="14" t="s">
        <v>26</v>
      </c>
      <c r="E123" s="14" t="s">
        <v>212</v>
      </c>
      <c r="F123" s="14" t="s">
        <v>33</v>
      </c>
      <c r="G123" s="14">
        <v>2171.0</v>
      </c>
      <c r="H123" s="14"/>
      <c r="I123" s="14" t="s">
        <v>232</v>
      </c>
      <c r="J123" s="14" t="s">
        <v>18</v>
      </c>
      <c r="K123" s="16" t="s">
        <v>113</v>
      </c>
      <c r="L123" s="14">
        <v>4.0</v>
      </c>
      <c r="M123" s="17">
        <f t="shared" si="1"/>
        <v>1953.9</v>
      </c>
      <c r="N123" s="14" t="str">
        <f t="shared" si="2"/>
        <v>Thursday</v>
      </c>
    </row>
    <row r="124">
      <c r="A124" s="14" t="s">
        <v>275</v>
      </c>
      <c r="B124" s="15">
        <v>45923.0</v>
      </c>
      <c r="C124" s="14" t="s">
        <v>13</v>
      </c>
      <c r="D124" s="14" t="s">
        <v>38</v>
      </c>
      <c r="E124" s="14" t="s">
        <v>46</v>
      </c>
      <c r="F124" s="14" t="s">
        <v>33</v>
      </c>
      <c r="G124" s="14">
        <v>2654.0</v>
      </c>
      <c r="H124" s="14" t="s">
        <v>40</v>
      </c>
      <c r="I124" s="14" t="s">
        <v>112</v>
      </c>
      <c r="J124" s="14" t="s">
        <v>29</v>
      </c>
      <c r="K124" s="16" t="s">
        <v>24</v>
      </c>
      <c r="L124" s="14"/>
      <c r="M124" s="17">
        <f t="shared" si="1"/>
        <v>2654</v>
      </c>
      <c r="N124" s="14" t="str">
        <f t="shared" si="2"/>
        <v>Tuesday</v>
      </c>
    </row>
    <row r="125">
      <c r="A125" s="14" t="s">
        <v>276</v>
      </c>
      <c r="B125" s="15">
        <v>45783.0</v>
      </c>
      <c r="C125" s="14" t="s">
        <v>55</v>
      </c>
      <c r="D125" s="14" t="s">
        <v>59</v>
      </c>
      <c r="E125" s="14" t="s">
        <v>99</v>
      </c>
      <c r="F125" s="14" t="s">
        <v>16</v>
      </c>
      <c r="G125" s="14">
        <v>2783.0</v>
      </c>
      <c r="H125" s="14"/>
      <c r="I125" s="14" t="s">
        <v>172</v>
      </c>
      <c r="J125" s="14" t="s">
        <v>36</v>
      </c>
      <c r="K125" s="16" t="s">
        <v>19</v>
      </c>
      <c r="L125" s="14">
        <v>3.0</v>
      </c>
      <c r="M125" s="17">
        <f t="shared" si="1"/>
        <v>2643.85</v>
      </c>
      <c r="N125" s="14" t="str">
        <f t="shared" si="2"/>
        <v>Tuesday</v>
      </c>
    </row>
    <row r="126">
      <c r="A126" s="14" t="s">
        <v>277</v>
      </c>
      <c r="B126" s="15">
        <v>45985.0</v>
      </c>
      <c r="C126" s="14" t="s">
        <v>21</v>
      </c>
      <c r="D126" s="14" t="s">
        <v>31</v>
      </c>
      <c r="E126" s="14" t="s">
        <v>278</v>
      </c>
      <c r="F126" s="14" t="s">
        <v>33</v>
      </c>
      <c r="G126" s="14">
        <v>2843.0</v>
      </c>
      <c r="H126" s="14" t="s">
        <v>106</v>
      </c>
      <c r="I126" s="14" t="s">
        <v>279</v>
      </c>
      <c r="J126" s="14" t="s">
        <v>29</v>
      </c>
      <c r="K126" s="16" t="s">
        <v>19</v>
      </c>
      <c r="L126" s="14"/>
      <c r="M126" s="17">
        <f t="shared" si="1"/>
        <v>2700.85</v>
      </c>
      <c r="N126" s="14" t="str">
        <f t="shared" si="2"/>
        <v>Monday</v>
      </c>
    </row>
    <row r="127">
      <c r="A127" s="14" t="s">
        <v>280</v>
      </c>
      <c r="B127" s="15">
        <v>45956.0</v>
      </c>
      <c r="C127" s="14" t="s">
        <v>55</v>
      </c>
      <c r="D127" s="14" t="s">
        <v>14</v>
      </c>
      <c r="E127" s="14" t="s">
        <v>15</v>
      </c>
      <c r="F127" s="14" t="s">
        <v>16</v>
      </c>
      <c r="G127" s="14">
        <v>1565.0</v>
      </c>
      <c r="H127" s="14"/>
      <c r="I127" s="14" t="s">
        <v>174</v>
      </c>
      <c r="J127" s="14" t="s">
        <v>18</v>
      </c>
      <c r="K127" s="16" t="s">
        <v>24</v>
      </c>
      <c r="L127" s="14"/>
      <c r="M127" s="17">
        <f t="shared" si="1"/>
        <v>1565</v>
      </c>
      <c r="N127" s="14" t="str">
        <f t="shared" si="2"/>
        <v>Sunday</v>
      </c>
    </row>
    <row r="128">
      <c r="A128" s="14" t="s">
        <v>281</v>
      </c>
      <c r="B128" s="15">
        <v>45959.0</v>
      </c>
      <c r="C128" s="14" t="s">
        <v>21</v>
      </c>
      <c r="D128" s="14" t="s">
        <v>31</v>
      </c>
      <c r="E128" s="14" t="s">
        <v>117</v>
      </c>
      <c r="F128" s="14" t="s">
        <v>33</v>
      </c>
      <c r="G128" s="14">
        <v>1019.0</v>
      </c>
      <c r="H128" s="14" t="s">
        <v>34</v>
      </c>
      <c r="I128" s="14" t="s">
        <v>282</v>
      </c>
      <c r="J128" s="14" t="s">
        <v>18</v>
      </c>
      <c r="K128" s="16" t="s">
        <v>19</v>
      </c>
      <c r="L128" s="14">
        <v>3.0</v>
      </c>
      <c r="M128" s="17">
        <f t="shared" si="1"/>
        <v>968.05</v>
      </c>
      <c r="N128" s="14" t="str">
        <f t="shared" si="2"/>
        <v>Wednesday</v>
      </c>
    </row>
    <row r="129">
      <c r="A129" s="14" t="s">
        <v>283</v>
      </c>
      <c r="B129" s="15">
        <v>45679.0</v>
      </c>
      <c r="C129" s="14" t="s">
        <v>21</v>
      </c>
      <c r="D129" s="14" t="s">
        <v>26</v>
      </c>
      <c r="E129" s="14" t="s">
        <v>96</v>
      </c>
      <c r="F129" s="14" t="s">
        <v>33</v>
      </c>
      <c r="G129" s="14">
        <v>1352.0</v>
      </c>
      <c r="H129" s="14"/>
      <c r="I129" s="14" t="s">
        <v>251</v>
      </c>
      <c r="J129" s="14" t="s">
        <v>36</v>
      </c>
      <c r="K129" s="16" t="s">
        <v>19</v>
      </c>
      <c r="L129" s="14">
        <v>3.0</v>
      </c>
      <c r="M129" s="17">
        <f t="shared" si="1"/>
        <v>1284.4</v>
      </c>
      <c r="N129" s="14" t="str">
        <f t="shared" si="2"/>
        <v>Wednesday</v>
      </c>
    </row>
    <row r="130">
      <c r="A130" s="14" t="s">
        <v>284</v>
      </c>
      <c r="B130" s="15">
        <v>45746.0</v>
      </c>
      <c r="C130" s="14" t="s">
        <v>21</v>
      </c>
      <c r="D130" s="14" t="s">
        <v>38</v>
      </c>
      <c r="E130" s="14" t="s">
        <v>166</v>
      </c>
      <c r="F130" s="14" t="s">
        <v>16</v>
      </c>
      <c r="G130" s="14">
        <v>3070.0</v>
      </c>
      <c r="H130" s="14" t="s">
        <v>106</v>
      </c>
      <c r="I130" s="14" t="s">
        <v>285</v>
      </c>
      <c r="J130" s="14" t="s">
        <v>29</v>
      </c>
      <c r="K130" s="16" t="s">
        <v>113</v>
      </c>
      <c r="L130" s="14">
        <v>5.0</v>
      </c>
      <c r="M130" s="17">
        <f t="shared" si="1"/>
        <v>2763</v>
      </c>
      <c r="N130" s="14" t="str">
        <f t="shared" si="2"/>
        <v>Sunday</v>
      </c>
    </row>
    <row r="131">
      <c r="A131" s="14" t="s">
        <v>286</v>
      </c>
      <c r="B131" s="15">
        <v>45977.0</v>
      </c>
      <c r="C131" s="14" t="s">
        <v>55</v>
      </c>
      <c r="D131" s="14" t="s">
        <v>51</v>
      </c>
      <c r="E131" s="14" t="s">
        <v>93</v>
      </c>
      <c r="F131" s="14" t="s">
        <v>33</v>
      </c>
      <c r="G131" s="14">
        <v>1383.0</v>
      </c>
      <c r="H131" s="14"/>
      <c r="I131" s="14" t="s">
        <v>287</v>
      </c>
      <c r="J131" s="14" t="s">
        <v>18</v>
      </c>
      <c r="K131" s="16" t="s">
        <v>24</v>
      </c>
      <c r="L131" s="14"/>
      <c r="M131" s="17">
        <f t="shared" si="1"/>
        <v>1383</v>
      </c>
      <c r="N131" s="14" t="str">
        <f t="shared" si="2"/>
        <v>Sunday</v>
      </c>
    </row>
    <row r="132">
      <c r="A132" s="14" t="s">
        <v>288</v>
      </c>
      <c r="B132" s="15">
        <v>45670.0</v>
      </c>
      <c r="C132" s="14" t="s">
        <v>21</v>
      </c>
      <c r="D132" s="14" t="s">
        <v>14</v>
      </c>
      <c r="E132" s="14" t="s">
        <v>22</v>
      </c>
      <c r="F132" s="14" t="s">
        <v>33</v>
      </c>
      <c r="G132" s="14">
        <v>2915.0</v>
      </c>
      <c r="H132" s="14"/>
      <c r="I132" s="14" t="s">
        <v>289</v>
      </c>
      <c r="J132" s="14" t="s">
        <v>18</v>
      </c>
      <c r="K132" s="16" t="s">
        <v>24</v>
      </c>
      <c r="L132" s="14">
        <v>4.0</v>
      </c>
      <c r="M132" s="17">
        <f t="shared" si="1"/>
        <v>2915</v>
      </c>
      <c r="N132" s="14" t="str">
        <f t="shared" si="2"/>
        <v>Monday</v>
      </c>
    </row>
    <row r="133">
      <c r="A133" s="14" t="s">
        <v>290</v>
      </c>
      <c r="B133" s="15">
        <v>45970.0</v>
      </c>
      <c r="C133" s="14" t="s">
        <v>55</v>
      </c>
      <c r="D133" s="14" t="s">
        <v>38</v>
      </c>
      <c r="E133" s="14" t="s">
        <v>39</v>
      </c>
      <c r="F133" s="14" t="s">
        <v>16</v>
      </c>
      <c r="G133" s="14">
        <v>2902.0</v>
      </c>
      <c r="H133" s="14" t="s">
        <v>40</v>
      </c>
      <c r="I133" s="14" t="s">
        <v>271</v>
      </c>
      <c r="J133" s="14" t="s">
        <v>29</v>
      </c>
      <c r="K133" s="16" t="s">
        <v>24</v>
      </c>
      <c r="L133" s="14">
        <v>4.0</v>
      </c>
      <c r="M133" s="17">
        <f t="shared" si="1"/>
        <v>2902</v>
      </c>
      <c r="N133" s="14" t="str">
        <f t="shared" si="2"/>
        <v>Sunday</v>
      </c>
    </row>
    <row r="134">
      <c r="A134" s="14" t="s">
        <v>291</v>
      </c>
      <c r="B134" s="15">
        <v>45780.0</v>
      </c>
      <c r="C134" s="14" t="s">
        <v>13</v>
      </c>
      <c r="D134" s="14" t="s">
        <v>38</v>
      </c>
      <c r="E134" s="14" t="s">
        <v>108</v>
      </c>
      <c r="F134" s="14" t="s">
        <v>16</v>
      </c>
      <c r="G134" s="14">
        <v>2317.0</v>
      </c>
      <c r="H134" s="14" t="s">
        <v>106</v>
      </c>
      <c r="I134" s="14" t="s">
        <v>229</v>
      </c>
      <c r="J134" s="14" t="s">
        <v>18</v>
      </c>
      <c r="K134" s="16" t="s">
        <v>24</v>
      </c>
      <c r="L134" s="14">
        <v>5.0</v>
      </c>
      <c r="M134" s="17">
        <f t="shared" si="1"/>
        <v>2317</v>
      </c>
      <c r="N134" s="14" t="str">
        <f t="shared" si="2"/>
        <v>Saturday</v>
      </c>
    </row>
    <row r="135">
      <c r="A135" s="14" t="s">
        <v>292</v>
      </c>
      <c r="B135" s="15">
        <v>45813.0</v>
      </c>
      <c r="C135" s="14" t="s">
        <v>21</v>
      </c>
      <c r="D135" s="14" t="s">
        <v>31</v>
      </c>
      <c r="E135" s="14" t="s">
        <v>32</v>
      </c>
      <c r="F135" s="14" t="s">
        <v>33</v>
      </c>
      <c r="G135" s="14">
        <v>2705.0</v>
      </c>
      <c r="H135" s="14" t="s">
        <v>34</v>
      </c>
      <c r="I135" s="14" t="s">
        <v>172</v>
      </c>
      <c r="J135" s="14" t="s">
        <v>29</v>
      </c>
      <c r="K135" s="16" t="s">
        <v>24</v>
      </c>
      <c r="L135" s="14">
        <v>4.0</v>
      </c>
      <c r="M135" s="17">
        <f t="shared" si="1"/>
        <v>2705</v>
      </c>
      <c r="N135" s="14" t="str">
        <f t="shared" si="2"/>
        <v>Thursday</v>
      </c>
    </row>
    <row r="136">
      <c r="A136" s="14" t="s">
        <v>293</v>
      </c>
      <c r="B136" s="15">
        <v>45761.0</v>
      </c>
      <c r="C136" s="14" t="s">
        <v>21</v>
      </c>
      <c r="D136" s="14" t="s">
        <v>14</v>
      </c>
      <c r="E136" s="14" t="s">
        <v>15</v>
      </c>
      <c r="F136" s="14" t="s">
        <v>33</v>
      </c>
      <c r="G136" s="14">
        <v>1445.0</v>
      </c>
      <c r="H136" s="14"/>
      <c r="I136" s="14" t="s">
        <v>294</v>
      </c>
      <c r="J136" s="14" t="s">
        <v>29</v>
      </c>
      <c r="K136" s="16" t="s">
        <v>24</v>
      </c>
      <c r="L136" s="14">
        <v>4.0</v>
      </c>
      <c r="M136" s="17">
        <f t="shared" si="1"/>
        <v>1445</v>
      </c>
      <c r="N136" s="14" t="str">
        <f t="shared" si="2"/>
        <v>Monday</v>
      </c>
    </row>
    <row r="137">
      <c r="A137" s="14" t="s">
        <v>295</v>
      </c>
      <c r="B137" s="15">
        <v>45683.0</v>
      </c>
      <c r="C137" s="14" t="s">
        <v>55</v>
      </c>
      <c r="D137" s="14" t="s">
        <v>59</v>
      </c>
      <c r="E137" s="14" t="s">
        <v>85</v>
      </c>
      <c r="F137" s="14" t="s">
        <v>33</v>
      </c>
      <c r="G137" s="14">
        <v>3108.0</v>
      </c>
      <c r="H137" s="14"/>
      <c r="I137" s="14" t="s">
        <v>296</v>
      </c>
      <c r="J137" s="14" t="s">
        <v>29</v>
      </c>
      <c r="K137" s="16" t="s">
        <v>113</v>
      </c>
      <c r="L137" s="14"/>
      <c r="M137" s="17">
        <f t="shared" si="1"/>
        <v>2797.2</v>
      </c>
      <c r="N137" s="14" t="str">
        <f t="shared" si="2"/>
        <v>Sunday</v>
      </c>
    </row>
    <row r="138">
      <c r="A138" s="14" t="s">
        <v>297</v>
      </c>
      <c r="B138" s="15">
        <v>45739.0</v>
      </c>
      <c r="C138" s="14" t="s">
        <v>13</v>
      </c>
      <c r="D138" s="14" t="s">
        <v>51</v>
      </c>
      <c r="E138" s="14" t="s">
        <v>93</v>
      </c>
      <c r="F138" s="14" t="s">
        <v>33</v>
      </c>
      <c r="G138" s="14">
        <v>1077.0</v>
      </c>
      <c r="H138" s="14"/>
      <c r="I138" s="14" t="s">
        <v>298</v>
      </c>
      <c r="J138" s="14" t="s">
        <v>36</v>
      </c>
      <c r="K138" s="16" t="s">
        <v>24</v>
      </c>
      <c r="L138" s="14">
        <v>2.0</v>
      </c>
      <c r="M138" s="17">
        <f t="shared" si="1"/>
        <v>1077</v>
      </c>
      <c r="N138" s="14" t="str">
        <f t="shared" si="2"/>
        <v>Sunday</v>
      </c>
    </row>
    <row r="139">
      <c r="A139" s="14" t="s">
        <v>299</v>
      </c>
      <c r="B139" s="15">
        <v>46012.0</v>
      </c>
      <c r="C139" s="14" t="s">
        <v>55</v>
      </c>
      <c r="D139" s="14" t="s">
        <v>14</v>
      </c>
      <c r="E139" s="14" t="s">
        <v>22</v>
      </c>
      <c r="F139" s="14" t="s">
        <v>16</v>
      </c>
      <c r="G139" s="14">
        <v>1666.0</v>
      </c>
      <c r="H139" s="14"/>
      <c r="I139" s="14" t="s">
        <v>300</v>
      </c>
      <c r="J139" s="14" t="s">
        <v>18</v>
      </c>
      <c r="K139" s="16" t="s">
        <v>19</v>
      </c>
      <c r="L139" s="14">
        <v>2.0</v>
      </c>
      <c r="M139" s="17">
        <f t="shared" si="1"/>
        <v>1582.7</v>
      </c>
      <c r="N139" s="14" t="str">
        <f t="shared" si="2"/>
        <v>Sunday</v>
      </c>
    </row>
    <row r="140">
      <c r="A140" s="14" t="s">
        <v>301</v>
      </c>
      <c r="B140" s="15">
        <v>45878.0</v>
      </c>
      <c r="C140" s="14" t="s">
        <v>13</v>
      </c>
      <c r="D140" s="14" t="s">
        <v>38</v>
      </c>
      <c r="E140" s="14" t="s">
        <v>46</v>
      </c>
      <c r="F140" s="14" t="s">
        <v>16</v>
      </c>
      <c r="G140" s="14">
        <v>3471.0</v>
      </c>
      <c r="H140" s="14" t="s">
        <v>106</v>
      </c>
      <c r="I140" s="14" t="s">
        <v>302</v>
      </c>
      <c r="J140" s="14" t="s">
        <v>29</v>
      </c>
      <c r="K140" s="16" t="s">
        <v>24</v>
      </c>
      <c r="L140" s="14">
        <v>2.0</v>
      </c>
      <c r="M140" s="17">
        <f t="shared" si="1"/>
        <v>3471</v>
      </c>
      <c r="N140" s="14" t="str">
        <f t="shared" si="2"/>
        <v>Saturday</v>
      </c>
    </row>
    <row r="141">
      <c r="A141" s="14" t="s">
        <v>303</v>
      </c>
      <c r="B141" s="15">
        <v>45998.0</v>
      </c>
      <c r="C141" s="14" t="s">
        <v>55</v>
      </c>
      <c r="D141" s="14" t="s">
        <v>31</v>
      </c>
      <c r="E141" s="14" t="s">
        <v>278</v>
      </c>
      <c r="F141" s="14" t="s">
        <v>33</v>
      </c>
      <c r="G141" s="14">
        <v>3007.0</v>
      </c>
      <c r="H141" s="14" t="s">
        <v>106</v>
      </c>
      <c r="I141" s="14" t="s">
        <v>304</v>
      </c>
      <c r="J141" s="14" t="s">
        <v>18</v>
      </c>
      <c r="K141" s="16" t="s">
        <v>24</v>
      </c>
      <c r="L141" s="14">
        <v>2.0</v>
      </c>
      <c r="M141" s="17">
        <f t="shared" si="1"/>
        <v>3007</v>
      </c>
      <c r="N141" s="14" t="str">
        <f t="shared" si="2"/>
        <v>Sunday</v>
      </c>
    </row>
    <row r="142">
      <c r="A142" s="14" t="s">
        <v>305</v>
      </c>
      <c r="B142" s="15">
        <v>45936.0</v>
      </c>
      <c r="C142" s="14" t="s">
        <v>21</v>
      </c>
      <c r="D142" s="14" t="s">
        <v>26</v>
      </c>
      <c r="E142" s="14" t="s">
        <v>212</v>
      </c>
      <c r="F142" s="14" t="s">
        <v>16</v>
      </c>
      <c r="G142" s="14">
        <v>1386.0</v>
      </c>
      <c r="H142" s="14"/>
      <c r="I142" s="14" t="s">
        <v>306</v>
      </c>
      <c r="J142" s="14" t="s">
        <v>18</v>
      </c>
      <c r="K142" s="16" t="s">
        <v>19</v>
      </c>
      <c r="L142" s="14">
        <v>5.0</v>
      </c>
      <c r="M142" s="17">
        <f t="shared" si="1"/>
        <v>1316.7</v>
      </c>
      <c r="N142" s="14" t="str">
        <f t="shared" si="2"/>
        <v>Monday</v>
      </c>
    </row>
    <row r="143">
      <c r="A143" s="14" t="s">
        <v>307</v>
      </c>
      <c r="B143" s="15">
        <v>45780.0</v>
      </c>
      <c r="C143" s="14" t="s">
        <v>13</v>
      </c>
      <c r="D143" s="14" t="s">
        <v>38</v>
      </c>
      <c r="E143" s="14" t="s">
        <v>65</v>
      </c>
      <c r="F143" s="14" t="s">
        <v>33</v>
      </c>
      <c r="G143" s="14">
        <v>2402.0</v>
      </c>
      <c r="H143" s="14" t="s">
        <v>34</v>
      </c>
      <c r="I143" s="14" t="s">
        <v>308</v>
      </c>
      <c r="J143" s="14" t="s">
        <v>18</v>
      </c>
      <c r="K143" s="16" t="s">
        <v>24</v>
      </c>
      <c r="L143" s="14">
        <v>2.0</v>
      </c>
      <c r="M143" s="17">
        <f t="shared" si="1"/>
        <v>2402</v>
      </c>
      <c r="N143" s="14" t="str">
        <f t="shared" si="2"/>
        <v>Saturday</v>
      </c>
    </row>
    <row r="144">
      <c r="A144" s="14" t="s">
        <v>309</v>
      </c>
      <c r="B144" s="15">
        <v>45740.0</v>
      </c>
      <c r="C144" s="14" t="s">
        <v>21</v>
      </c>
      <c r="D144" s="14" t="s">
        <v>26</v>
      </c>
      <c r="E144" s="14" t="s">
        <v>27</v>
      </c>
      <c r="F144" s="14" t="s">
        <v>33</v>
      </c>
      <c r="G144" s="14">
        <v>2935.0</v>
      </c>
      <c r="H144" s="14"/>
      <c r="I144" s="14" t="s">
        <v>23</v>
      </c>
      <c r="J144" s="14" t="s">
        <v>18</v>
      </c>
      <c r="K144" s="16" t="s">
        <v>113</v>
      </c>
      <c r="L144" s="14">
        <v>4.0</v>
      </c>
      <c r="M144" s="17">
        <f t="shared" si="1"/>
        <v>2641.5</v>
      </c>
      <c r="N144" s="14" t="str">
        <f t="shared" si="2"/>
        <v>Monday</v>
      </c>
    </row>
    <row r="145">
      <c r="A145" s="14" t="s">
        <v>310</v>
      </c>
      <c r="B145" s="15">
        <v>45912.0</v>
      </c>
      <c r="C145" s="14" t="s">
        <v>21</v>
      </c>
      <c r="D145" s="14" t="s">
        <v>59</v>
      </c>
      <c r="E145" s="14" t="s">
        <v>88</v>
      </c>
      <c r="F145" s="14" t="s">
        <v>33</v>
      </c>
      <c r="G145" s="14">
        <v>601.0</v>
      </c>
      <c r="H145" s="14"/>
      <c r="I145" s="14" t="s">
        <v>80</v>
      </c>
      <c r="J145" s="14" t="s">
        <v>36</v>
      </c>
      <c r="K145" s="16" t="s">
        <v>24</v>
      </c>
      <c r="L145" s="14">
        <v>1.0</v>
      </c>
      <c r="M145" s="17">
        <f t="shared" si="1"/>
        <v>601</v>
      </c>
      <c r="N145" s="14" t="str">
        <f t="shared" si="2"/>
        <v>Friday</v>
      </c>
    </row>
    <row r="146">
      <c r="A146" s="14" t="s">
        <v>311</v>
      </c>
      <c r="B146" s="15">
        <v>45851.0</v>
      </c>
      <c r="C146" s="14" t="s">
        <v>13</v>
      </c>
      <c r="D146" s="14" t="s">
        <v>31</v>
      </c>
      <c r="E146" s="14" t="s">
        <v>49</v>
      </c>
      <c r="F146" s="14" t="s">
        <v>33</v>
      </c>
      <c r="G146" s="14">
        <v>2158.0</v>
      </c>
      <c r="H146" s="14" t="s">
        <v>34</v>
      </c>
      <c r="I146" s="14" t="s">
        <v>312</v>
      </c>
      <c r="J146" s="14" t="s">
        <v>29</v>
      </c>
      <c r="K146" s="16" t="s">
        <v>24</v>
      </c>
      <c r="L146" s="14"/>
      <c r="M146" s="17">
        <f t="shared" si="1"/>
        <v>2158</v>
      </c>
      <c r="N146" s="14" t="str">
        <f t="shared" si="2"/>
        <v>Sunday</v>
      </c>
    </row>
    <row r="147">
      <c r="A147" s="14" t="s">
        <v>313</v>
      </c>
      <c r="B147" s="15">
        <v>45811.0</v>
      </c>
      <c r="C147" s="14" t="s">
        <v>21</v>
      </c>
      <c r="D147" s="14" t="s">
        <v>38</v>
      </c>
      <c r="E147" s="14" t="s">
        <v>46</v>
      </c>
      <c r="F147" s="14" t="s">
        <v>33</v>
      </c>
      <c r="G147" s="14">
        <v>1994.0</v>
      </c>
      <c r="H147" s="14" t="s">
        <v>34</v>
      </c>
      <c r="I147" s="14" t="s">
        <v>89</v>
      </c>
      <c r="J147" s="14" t="s">
        <v>36</v>
      </c>
      <c r="K147" s="16" t="s">
        <v>24</v>
      </c>
      <c r="L147" s="14"/>
      <c r="M147" s="17">
        <f t="shared" si="1"/>
        <v>1994</v>
      </c>
      <c r="N147" s="14" t="str">
        <f t="shared" si="2"/>
        <v>Tuesday</v>
      </c>
    </row>
    <row r="148">
      <c r="A148" s="14" t="s">
        <v>314</v>
      </c>
      <c r="B148" s="15">
        <v>46001.0</v>
      </c>
      <c r="C148" s="14" t="s">
        <v>13</v>
      </c>
      <c r="D148" s="14" t="s">
        <v>38</v>
      </c>
      <c r="E148" s="14" t="s">
        <v>39</v>
      </c>
      <c r="F148" s="14" t="s">
        <v>33</v>
      </c>
      <c r="G148" s="14">
        <v>1833.0</v>
      </c>
      <c r="H148" s="14" t="s">
        <v>34</v>
      </c>
      <c r="I148" s="14" t="s">
        <v>315</v>
      </c>
      <c r="J148" s="14" t="s">
        <v>29</v>
      </c>
      <c r="K148" s="16" t="s">
        <v>113</v>
      </c>
      <c r="L148" s="14">
        <v>1.0</v>
      </c>
      <c r="M148" s="17">
        <f t="shared" si="1"/>
        <v>1649.7</v>
      </c>
      <c r="N148" s="14" t="str">
        <f t="shared" si="2"/>
        <v>Wednesday</v>
      </c>
    </row>
    <row r="149">
      <c r="A149" s="14" t="s">
        <v>316</v>
      </c>
      <c r="B149" s="15">
        <v>46013.0</v>
      </c>
      <c r="C149" s="14" t="s">
        <v>55</v>
      </c>
      <c r="D149" s="14" t="s">
        <v>38</v>
      </c>
      <c r="E149" s="14" t="s">
        <v>65</v>
      </c>
      <c r="F149" s="14" t="s">
        <v>16</v>
      </c>
      <c r="G149" s="14">
        <v>3349.0</v>
      </c>
      <c r="H149" s="14" t="s">
        <v>34</v>
      </c>
      <c r="I149" s="14" t="s">
        <v>132</v>
      </c>
      <c r="J149" s="14" t="s">
        <v>36</v>
      </c>
      <c r="K149" s="16" t="s">
        <v>19</v>
      </c>
      <c r="L149" s="14">
        <v>5.0</v>
      </c>
      <c r="M149" s="17">
        <f t="shared" si="1"/>
        <v>3181.55</v>
      </c>
      <c r="N149" s="14" t="str">
        <f t="shared" si="2"/>
        <v>Monday</v>
      </c>
    </row>
    <row r="150">
      <c r="A150" s="14" t="s">
        <v>317</v>
      </c>
      <c r="B150" s="15">
        <v>45907.0</v>
      </c>
      <c r="C150" s="14" t="s">
        <v>13</v>
      </c>
      <c r="D150" s="14" t="s">
        <v>38</v>
      </c>
      <c r="E150" s="14" t="s">
        <v>39</v>
      </c>
      <c r="F150" s="14" t="s">
        <v>16</v>
      </c>
      <c r="G150" s="14">
        <v>3025.0</v>
      </c>
      <c r="H150" s="14" t="s">
        <v>34</v>
      </c>
      <c r="I150" s="14" t="s">
        <v>318</v>
      </c>
      <c r="J150" s="14" t="s">
        <v>36</v>
      </c>
      <c r="K150" s="16" t="s">
        <v>19</v>
      </c>
      <c r="L150" s="14"/>
      <c r="M150" s="17">
        <f t="shared" si="1"/>
        <v>2873.75</v>
      </c>
      <c r="N150" s="14" t="str">
        <f t="shared" si="2"/>
        <v>Sunday</v>
      </c>
    </row>
    <row r="151">
      <c r="A151" s="14" t="s">
        <v>319</v>
      </c>
      <c r="B151" s="15">
        <v>45836.0</v>
      </c>
      <c r="C151" s="14" t="s">
        <v>55</v>
      </c>
      <c r="D151" s="14" t="s">
        <v>38</v>
      </c>
      <c r="E151" s="14" t="s">
        <v>43</v>
      </c>
      <c r="F151" s="14" t="s">
        <v>33</v>
      </c>
      <c r="G151" s="14">
        <v>2667.0</v>
      </c>
      <c r="H151" s="14" t="s">
        <v>34</v>
      </c>
      <c r="I151" s="14" t="s">
        <v>312</v>
      </c>
      <c r="J151" s="14" t="s">
        <v>18</v>
      </c>
      <c r="K151" s="16" t="s">
        <v>24</v>
      </c>
      <c r="L151" s="14">
        <v>4.0</v>
      </c>
      <c r="M151" s="17">
        <f t="shared" si="1"/>
        <v>2667</v>
      </c>
      <c r="N151" s="14" t="str">
        <f t="shared" si="2"/>
        <v>Saturday</v>
      </c>
    </row>
    <row r="152">
      <c r="A152" s="14" t="s">
        <v>320</v>
      </c>
      <c r="B152" s="15">
        <v>45713.0</v>
      </c>
      <c r="C152" s="14" t="s">
        <v>13</v>
      </c>
      <c r="D152" s="14" t="s">
        <v>31</v>
      </c>
      <c r="E152" s="14" t="s">
        <v>117</v>
      </c>
      <c r="F152" s="14" t="s">
        <v>33</v>
      </c>
      <c r="G152" s="14">
        <v>770.0</v>
      </c>
      <c r="H152" s="14" t="s">
        <v>40</v>
      </c>
      <c r="I152" s="14" t="s">
        <v>35</v>
      </c>
      <c r="J152" s="14" t="s">
        <v>36</v>
      </c>
      <c r="K152" s="16" t="s">
        <v>24</v>
      </c>
      <c r="L152" s="14">
        <v>4.0</v>
      </c>
      <c r="M152" s="17">
        <f t="shared" si="1"/>
        <v>770</v>
      </c>
      <c r="N152" s="14" t="str">
        <f t="shared" si="2"/>
        <v>Tuesday</v>
      </c>
    </row>
    <row r="153">
      <c r="A153" s="14" t="s">
        <v>321</v>
      </c>
      <c r="B153" s="15">
        <v>45760.0</v>
      </c>
      <c r="C153" s="14" t="s">
        <v>13</v>
      </c>
      <c r="D153" s="14" t="s">
        <v>26</v>
      </c>
      <c r="E153" s="14" t="s">
        <v>96</v>
      </c>
      <c r="F153" s="14" t="s">
        <v>16</v>
      </c>
      <c r="G153" s="14">
        <v>418.0</v>
      </c>
      <c r="H153" s="14"/>
      <c r="I153" s="14" t="s">
        <v>322</v>
      </c>
      <c r="J153" s="14" t="s">
        <v>36</v>
      </c>
      <c r="K153" s="16" t="s">
        <v>19</v>
      </c>
      <c r="L153" s="14">
        <v>3.0</v>
      </c>
      <c r="M153" s="17">
        <f t="shared" si="1"/>
        <v>397.1</v>
      </c>
      <c r="N153" s="14" t="str">
        <f t="shared" si="2"/>
        <v>Sunday</v>
      </c>
    </row>
    <row r="154">
      <c r="A154" s="14" t="s">
        <v>323</v>
      </c>
      <c r="B154" s="15">
        <v>45712.0</v>
      </c>
      <c r="C154" s="14" t="s">
        <v>21</v>
      </c>
      <c r="D154" s="14" t="s">
        <v>51</v>
      </c>
      <c r="E154" s="14" t="s">
        <v>71</v>
      </c>
      <c r="F154" s="14" t="s">
        <v>16</v>
      </c>
      <c r="G154" s="14">
        <v>886.0</v>
      </c>
      <c r="H154" s="14"/>
      <c r="I154" s="14" t="s">
        <v>324</v>
      </c>
      <c r="J154" s="14" t="s">
        <v>29</v>
      </c>
      <c r="K154" s="16" t="s">
        <v>24</v>
      </c>
      <c r="L154" s="14">
        <v>2.0</v>
      </c>
      <c r="M154" s="17">
        <f t="shared" si="1"/>
        <v>886</v>
      </c>
      <c r="N154" s="14" t="str">
        <f t="shared" si="2"/>
        <v>Monday</v>
      </c>
    </row>
    <row r="155">
      <c r="A155" s="14" t="s">
        <v>325</v>
      </c>
      <c r="B155" s="15">
        <v>45753.0</v>
      </c>
      <c r="C155" s="14" t="s">
        <v>55</v>
      </c>
      <c r="D155" s="14" t="s">
        <v>14</v>
      </c>
      <c r="E155" s="14" t="s">
        <v>22</v>
      </c>
      <c r="F155" s="14" t="s">
        <v>16</v>
      </c>
      <c r="G155" s="14">
        <v>3356.0</v>
      </c>
      <c r="H155" s="14"/>
      <c r="I155" s="14" t="s">
        <v>170</v>
      </c>
      <c r="J155" s="14" t="s">
        <v>18</v>
      </c>
      <c r="K155" s="16" t="s">
        <v>24</v>
      </c>
      <c r="L155" s="14">
        <v>4.0</v>
      </c>
      <c r="M155" s="17">
        <f t="shared" si="1"/>
        <v>3356</v>
      </c>
      <c r="N155" s="14" t="str">
        <f t="shared" si="2"/>
        <v>Sunday</v>
      </c>
    </row>
    <row r="156">
      <c r="A156" s="14" t="s">
        <v>326</v>
      </c>
      <c r="B156" s="15">
        <v>45947.0</v>
      </c>
      <c r="C156" s="14" t="s">
        <v>13</v>
      </c>
      <c r="D156" s="14" t="s">
        <v>51</v>
      </c>
      <c r="E156" s="14" t="s">
        <v>79</v>
      </c>
      <c r="F156" s="14" t="s">
        <v>33</v>
      </c>
      <c r="G156" s="14">
        <v>3255.0</v>
      </c>
      <c r="H156" s="14"/>
      <c r="I156" s="14" t="s">
        <v>186</v>
      </c>
      <c r="J156" s="14" t="s">
        <v>29</v>
      </c>
      <c r="K156" s="16" t="s">
        <v>24</v>
      </c>
      <c r="L156" s="14">
        <v>1.0</v>
      </c>
      <c r="M156" s="17">
        <f t="shared" si="1"/>
        <v>3255</v>
      </c>
      <c r="N156" s="14" t="str">
        <f t="shared" si="2"/>
        <v>Friday</v>
      </c>
    </row>
    <row r="157">
      <c r="A157" s="14" t="s">
        <v>327</v>
      </c>
      <c r="B157" s="15">
        <v>45876.0</v>
      </c>
      <c r="C157" s="14" t="s">
        <v>55</v>
      </c>
      <c r="D157" s="14" t="s">
        <v>31</v>
      </c>
      <c r="E157" s="14" t="s">
        <v>258</v>
      </c>
      <c r="F157" s="14" t="s">
        <v>16</v>
      </c>
      <c r="G157" s="14">
        <v>1414.0</v>
      </c>
      <c r="H157" s="14" t="s">
        <v>40</v>
      </c>
      <c r="I157" s="14" t="s">
        <v>160</v>
      </c>
      <c r="J157" s="14" t="s">
        <v>29</v>
      </c>
      <c r="K157" s="16" t="s">
        <v>24</v>
      </c>
      <c r="L157" s="14">
        <v>5.0</v>
      </c>
      <c r="M157" s="17">
        <f t="shared" si="1"/>
        <v>1414</v>
      </c>
      <c r="N157" s="14" t="str">
        <f t="shared" si="2"/>
        <v>Thursday</v>
      </c>
    </row>
    <row r="158">
      <c r="A158" s="14" t="s">
        <v>328</v>
      </c>
      <c r="B158" s="15">
        <v>45867.0</v>
      </c>
      <c r="C158" s="14" t="s">
        <v>21</v>
      </c>
      <c r="D158" s="14" t="s">
        <v>59</v>
      </c>
      <c r="E158" s="14" t="s">
        <v>60</v>
      </c>
      <c r="F158" s="14" t="s">
        <v>33</v>
      </c>
      <c r="G158" s="14">
        <v>3392.0</v>
      </c>
      <c r="H158" s="14"/>
      <c r="I158" s="14" t="s">
        <v>329</v>
      </c>
      <c r="J158" s="14" t="s">
        <v>18</v>
      </c>
      <c r="K158" s="16" t="s">
        <v>24</v>
      </c>
      <c r="L158" s="14">
        <v>1.0</v>
      </c>
      <c r="M158" s="17">
        <f t="shared" si="1"/>
        <v>3392</v>
      </c>
      <c r="N158" s="14" t="str">
        <f t="shared" si="2"/>
        <v>Tuesday</v>
      </c>
    </row>
    <row r="159">
      <c r="A159" s="14" t="s">
        <v>330</v>
      </c>
      <c r="B159" s="15">
        <v>45760.0</v>
      </c>
      <c r="C159" s="14" t="s">
        <v>13</v>
      </c>
      <c r="D159" s="14" t="s">
        <v>51</v>
      </c>
      <c r="E159" s="14" t="s">
        <v>52</v>
      </c>
      <c r="F159" s="14" t="s">
        <v>33</v>
      </c>
      <c r="G159" s="14">
        <v>486.0</v>
      </c>
      <c r="H159" s="14"/>
      <c r="I159" s="14" t="s">
        <v>63</v>
      </c>
      <c r="J159" s="14" t="s">
        <v>36</v>
      </c>
      <c r="K159" s="16" t="s">
        <v>113</v>
      </c>
      <c r="L159" s="14">
        <v>1.0</v>
      </c>
      <c r="M159" s="17">
        <f t="shared" si="1"/>
        <v>437.4</v>
      </c>
      <c r="N159" s="14" t="str">
        <f t="shared" si="2"/>
        <v>Sunday</v>
      </c>
    </row>
    <row r="160">
      <c r="A160" s="14" t="s">
        <v>331</v>
      </c>
      <c r="B160" s="15">
        <v>45948.0</v>
      </c>
      <c r="C160" s="14" t="s">
        <v>21</v>
      </c>
      <c r="D160" s="14" t="s">
        <v>38</v>
      </c>
      <c r="E160" s="14" t="s">
        <v>46</v>
      </c>
      <c r="F160" s="14" t="s">
        <v>33</v>
      </c>
      <c r="G160" s="14">
        <v>3430.0</v>
      </c>
      <c r="H160" s="14" t="s">
        <v>106</v>
      </c>
      <c r="I160" s="14" t="s">
        <v>192</v>
      </c>
      <c r="J160" s="14" t="s">
        <v>36</v>
      </c>
      <c r="K160" s="16" t="s">
        <v>24</v>
      </c>
      <c r="L160" s="14">
        <v>1.0</v>
      </c>
      <c r="M160" s="17">
        <f t="shared" si="1"/>
        <v>3430</v>
      </c>
      <c r="N160" s="14" t="str">
        <f t="shared" si="2"/>
        <v>Saturday</v>
      </c>
    </row>
    <row r="161">
      <c r="A161" s="14" t="s">
        <v>332</v>
      </c>
      <c r="B161" s="15">
        <v>45885.0</v>
      </c>
      <c r="C161" s="14" t="s">
        <v>21</v>
      </c>
      <c r="D161" s="14" t="s">
        <v>59</v>
      </c>
      <c r="E161" s="14" t="s">
        <v>60</v>
      </c>
      <c r="F161" s="14" t="s">
        <v>16</v>
      </c>
      <c r="G161" s="14">
        <v>1857.0</v>
      </c>
      <c r="H161" s="14"/>
      <c r="I161" s="14" t="s">
        <v>333</v>
      </c>
      <c r="J161" s="14" t="s">
        <v>29</v>
      </c>
      <c r="K161" s="16" t="s">
        <v>24</v>
      </c>
      <c r="L161" s="14">
        <v>5.0</v>
      </c>
      <c r="M161" s="17">
        <f t="shared" si="1"/>
        <v>1857</v>
      </c>
      <c r="N161" s="14" t="str">
        <f t="shared" si="2"/>
        <v>Saturday</v>
      </c>
    </row>
    <row r="162">
      <c r="A162" s="14" t="s">
        <v>334</v>
      </c>
      <c r="B162" s="15">
        <v>45824.0</v>
      </c>
      <c r="C162" s="14" t="s">
        <v>21</v>
      </c>
      <c r="D162" s="14" t="s">
        <v>14</v>
      </c>
      <c r="E162" s="14" t="s">
        <v>74</v>
      </c>
      <c r="F162" s="14" t="s">
        <v>16</v>
      </c>
      <c r="G162" s="14">
        <v>3339.0</v>
      </c>
      <c r="H162" s="14"/>
      <c r="I162" s="14" t="s">
        <v>136</v>
      </c>
      <c r="J162" s="14" t="s">
        <v>36</v>
      </c>
      <c r="K162" s="16" t="s">
        <v>24</v>
      </c>
      <c r="L162" s="14">
        <v>1.0</v>
      </c>
      <c r="M162" s="17">
        <f t="shared" si="1"/>
        <v>3339</v>
      </c>
      <c r="N162" s="14" t="str">
        <f t="shared" si="2"/>
        <v>Monday</v>
      </c>
    </row>
    <row r="163">
      <c r="A163" s="14" t="s">
        <v>335</v>
      </c>
      <c r="B163" s="15">
        <v>46006.0</v>
      </c>
      <c r="C163" s="14" t="s">
        <v>21</v>
      </c>
      <c r="D163" s="14" t="s">
        <v>51</v>
      </c>
      <c r="E163" s="14" t="s">
        <v>52</v>
      </c>
      <c r="F163" s="14" t="s">
        <v>33</v>
      </c>
      <c r="G163" s="14">
        <v>3206.0</v>
      </c>
      <c r="H163" s="14"/>
      <c r="I163" s="14" t="s">
        <v>336</v>
      </c>
      <c r="J163" s="14" t="s">
        <v>36</v>
      </c>
      <c r="K163" s="16" t="s">
        <v>24</v>
      </c>
      <c r="L163" s="14">
        <v>4.0</v>
      </c>
      <c r="M163" s="17">
        <f t="shared" si="1"/>
        <v>3206</v>
      </c>
      <c r="N163" s="14" t="str">
        <f t="shared" si="2"/>
        <v>Monday</v>
      </c>
    </row>
    <row r="164">
      <c r="A164" s="14" t="s">
        <v>337</v>
      </c>
      <c r="B164" s="15">
        <v>45884.0</v>
      </c>
      <c r="C164" s="14" t="s">
        <v>21</v>
      </c>
      <c r="D164" s="14" t="s">
        <v>38</v>
      </c>
      <c r="E164" s="14" t="s">
        <v>39</v>
      </c>
      <c r="F164" s="14" t="s">
        <v>16</v>
      </c>
      <c r="G164" s="14">
        <v>3124.0</v>
      </c>
      <c r="H164" s="14" t="s">
        <v>40</v>
      </c>
      <c r="I164" s="14" t="s">
        <v>338</v>
      </c>
      <c r="J164" s="14" t="s">
        <v>18</v>
      </c>
      <c r="K164" s="16" t="s">
        <v>24</v>
      </c>
      <c r="L164" s="14">
        <v>1.0</v>
      </c>
      <c r="M164" s="17">
        <f t="shared" si="1"/>
        <v>3124</v>
      </c>
      <c r="N164" s="14" t="str">
        <f t="shared" si="2"/>
        <v>Friday</v>
      </c>
    </row>
    <row r="165">
      <c r="A165" s="14" t="s">
        <v>339</v>
      </c>
      <c r="B165" s="15">
        <v>45813.0</v>
      </c>
      <c r="C165" s="14" t="s">
        <v>55</v>
      </c>
      <c r="D165" s="14" t="s">
        <v>31</v>
      </c>
      <c r="E165" s="14" t="s">
        <v>32</v>
      </c>
      <c r="F165" s="14" t="s">
        <v>33</v>
      </c>
      <c r="G165" s="14">
        <v>1921.0</v>
      </c>
      <c r="H165" s="14" t="s">
        <v>40</v>
      </c>
      <c r="I165" s="14" t="s">
        <v>340</v>
      </c>
      <c r="J165" s="14" t="s">
        <v>29</v>
      </c>
      <c r="K165" s="16" t="s">
        <v>24</v>
      </c>
      <c r="L165" s="14">
        <v>3.0</v>
      </c>
      <c r="M165" s="17">
        <f t="shared" si="1"/>
        <v>1921</v>
      </c>
      <c r="N165" s="14" t="str">
        <f t="shared" si="2"/>
        <v>Thursday</v>
      </c>
    </row>
    <row r="166">
      <c r="A166" s="14" t="s">
        <v>341</v>
      </c>
      <c r="B166" s="15">
        <v>45798.0</v>
      </c>
      <c r="C166" s="14" t="s">
        <v>21</v>
      </c>
      <c r="D166" s="14" t="s">
        <v>31</v>
      </c>
      <c r="E166" s="14" t="s">
        <v>117</v>
      </c>
      <c r="F166" s="14" t="s">
        <v>16</v>
      </c>
      <c r="G166" s="14">
        <v>3479.0</v>
      </c>
      <c r="H166" s="14" t="s">
        <v>40</v>
      </c>
      <c r="I166" s="14" t="s">
        <v>342</v>
      </c>
      <c r="J166" s="14" t="s">
        <v>36</v>
      </c>
      <c r="K166" s="16" t="s">
        <v>19</v>
      </c>
      <c r="L166" s="14"/>
      <c r="M166" s="17">
        <f t="shared" si="1"/>
        <v>3305.05</v>
      </c>
      <c r="N166" s="14" t="str">
        <f t="shared" si="2"/>
        <v>Wednesday</v>
      </c>
    </row>
    <row r="167">
      <c r="A167" s="14" t="s">
        <v>343</v>
      </c>
      <c r="B167" s="15">
        <v>45743.0</v>
      </c>
      <c r="C167" s="14" t="s">
        <v>13</v>
      </c>
      <c r="D167" s="14" t="s">
        <v>31</v>
      </c>
      <c r="E167" s="14" t="s">
        <v>258</v>
      </c>
      <c r="F167" s="14" t="s">
        <v>16</v>
      </c>
      <c r="G167" s="14">
        <v>1108.0</v>
      </c>
      <c r="H167" s="14" t="s">
        <v>106</v>
      </c>
      <c r="I167" s="14" t="s">
        <v>344</v>
      </c>
      <c r="J167" s="14" t="s">
        <v>29</v>
      </c>
      <c r="K167" s="16" t="s">
        <v>24</v>
      </c>
      <c r="L167" s="14"/>
      <c r="M167" s="17">
        <f t="shared" si="1"/>
        <v>1108</v>
      </c>
      <c r="N167" s="14" t="str">
        <f t="shared" si="2"/>
        <v>Thursday</v>
      </c>
    </row>
    <row r="168">
      <c r="A168" s="14" t="s">
        <v>345</v>
      </c>
      <c r="B168" s="15">
        <v>45711.0</v>
      </c>
      <c r="C168" s="14" t="s">
        <v>21</v>
      </c>
      <c r="D168" s="14" t="s">
        <v>38</v>
      </c>
      <c r="E168" s="14" t="s">
        <v>108</v>
      </c>
      <c r="F168" s="14" t="s">
        <v>33</v>
      </c>
      <c r="G168" s="14">
        <v>3089.0</v>
      </c>
      <c r="H168" s="14" t="s">
        <v>34</v>
      </c>
      <c r="I168" s="14" t="s">
        <v>324</v>
      </c>
      <c r="J168" s="14" t="s">
        <v>29</v>
      </c>
      <c r="K168" s="16" t="s">
        <v>24</v>
      </c>
      <c r="L168" s="14">
        <v>5.0</v>
      </c>
      <c r="M168" s="17">
        <f t="shared" si="1"/>
        <v>3089</v>
      </c>
      <c r="N168" s="14" t="str">
        <f t="shared" si="2"/>
        <v>Sunday</v>
      </c>
    </row>
    <row r="169">
      <c r="A169" s="14" t="s">
        <v>346</v>
      </c>
      <c r="B169" s="15">
        <v>45855.0</v>
      </c>
      <c r="C169" s="14" t="s">
        <v>21</v>
      </c>
      <c r="D169" s="14" t="s">
        <v>51</v>
      </c>
      <c r="E169" s="14" t="s">
        <v>71</v>
      </c>
      <c r="F169" s="14" t="s">
        <v>16</v>
      </c>
      <c r="G169" s="14">
        <v>579.0</v>
      </c>
      <c r="H169" s="14"/>
      <c r="I169" s="14" t="s">
        <v>347</v>
      </c>
      <c r="J169" s="14" t="s">
        <v>36</v>
      </c>
      <c r="K169" s="16" t="s">
        <v>24</v>
      </c>
      <c r="L169" s="14">
        <v>3.0</v>
      </c>
      <c r="M169" s="17">
        <f t="shared" si="1"/>
        <v>579</v>
      </c>
      <c r="N169" s="14" t="str">
        <f t="shared" si="2"/>
        <v>Thursday</v>
      </c>
    </row>
    <row r="170">
      <c r="A170" s="14" t="s">
        <v>348</v>
      </c>
      <c r="B170" s="15">
        <v>45849.0</v>
      </c>
      <c r="C170" s="14" t="s">
        <v>55</v>
      </c>
      <c r="D170" s="14" t="s">
        <v>26</v>
      </c>
      <c r="E170" s="14" t="s">
        <v>27</v>
      </c>
      <c r="F170" s="14" t="s">
        <v>33</v>
      </c>
      <c r="G170" s="14">
        <v>1571.0</v>
      </c>
      <c r="H170" s="14"/>
      <c r="I170" s="14" t="s">
        <v>271</v>
      </c>
      <c r="J170" s="14" t="s">
        <v>36</v>
      </c>
      <c r="K170" s="16" t="s">
        <v>24</v>
      </c>
      <c r="L170" s="14">
        <v>3.0</v>
      </c>
      <c r="M170" s="17">
        <f t="shared" si="1"/>
        <v>1571</v>
      </c>
      <c r="N170" s="14" t="str">
        <f t="shared" si="2"/>
        <v>Friday</v>
      </c>
    </row>
    <row r="171">
      <c r="A171" s="14" t="s">
        <v>349</v>
      </c>
      <c r="B171" s="15">
        <v>45693.0</v>
      </c>
      <c r="C171" s="14" t="s">
        <v>21</v>
      </c>
      <c r="D171" s="14" t="s">
        <v>51</v>
      </c>
      <c r="E171" s="14" t="s">
        <v>93</v>
      </c>
      <c r="F171" s="14" t="s">
        <v>16</v>
      </c>
      <c r="G171" s="14">
        <v>2195.0</v>
      </c>
      <c r="H171" s="14"/>
      <c r="I171" s="14" t="s">
        <v>255</v>
      </c>
      <c r="J171" s="14" t="s">
        <v>29</v>
      </c>
      <c r="K171" s="16" t="s">
        <v>113</v>
      </c>
      <c r="L171" s="14"/>
      <c r="M171" s="17">
        <f t="shared" si="1"/>
        <v>1975.5</v>
      </c>
      <c r="N171" s="14" t="str">
        <f t="shared" si="2"/>
        <v>Wednesday</v>
      </c>
    </row>
    <row r="172">
      <c r="A172" s="14" t="s">
        <v>350</v>
      </c>
      <c r="B172" s="15">
        <v>45951.0</v>
      </c>
      <c r="C172" s="14" t="s">
        <v>21</v>
      </c>
      <c r="D172" s="14" t="s">
        <v>38</v>
      </c>
      <c r="E172" s="14" t="s">
        <v>166</v>
      </c>
      <c r="F172" s="14" t="s">
        <v>16</v>
      </c>
      <c r="G172" s="14">
        <v>2353.0</v>
      </c>
      <c r="H172" s="14" t="s">
        <v>34</v>
      </c>
      <c r="I172" s="14" t="s">
        <v>134</v>
      </c>
      <c r="J172" s="14" t="s">
        <v>18</v>
      </c>
      <c r="K172" s="16" t="s">
        <v>24</v>
      </c>
      <c r="L172" s="14">
        <v>3.0</v>
      </c>
      <c r="M172" s="17">
        <f t="shared" si="1"/>
        <v>2353</v>
      </c>
      <c r="N172" s="14" t="str">
        <f t="shared" si="2"/>
        <v>Tuesday</v>
      </c>
    </row>
    <row r="173">
      <c r="A173" s="14" t="s">
        <v>351</v>
      </c>
      <c r="B173" s="15">
        <v>45676.0</v>
      </c>
      <c r="C173" s="14" t="s">
        <v>55</v>
      </c>
      <c r="D173" s="14" t="s">
        <v>14</v>
      </c>
      <c r="E173" s="14" t="s">
        <v>15</v>
      </c>
      <c r="F173" s="14" t="s">
        <v>16</v>
      </c>
      <c r="G173" s="14">
        <v>1314.0</v>
      </c>
      <c r="H173" s="14"/>
      <c r="I173" s="14" t="s">
        <v>352</v>
      </c>
      <c r="J173" s="14" t="s">
        <v>36</v>
      </c>
      <c r="K173" s="16" t="s">
        <v>113</v>
      </c>
      <c r="L173" s="14">
        <v>5.0</v>
      </c>
      <c r="M173" s="17">
        <f t="shared" si="1"/>
        <v>1182.6</v>
      </c>
      <c r="N173" s="14" t="str">
        <f t="shared" si="2"/>
        <v>Sunday</v>
      </c>
    </row>
    <row r="174">
      <c r="A174" s="14" t="s">
        <v>353</v>
      </c>
      <c r="B174" s="15">
        <v>45992.0</v>
      </c>
      <c r="C174" s="14" t="s">
        <v>13</v>
      </c>
      <c r="D174" s="14" t="s">
        <v>26</v>
      </c>
      <c r="E174" s="14" t="s">
        <v>96</v>
      </c>
      <c r="F174" s="14" t="s">
        <v>16</v>
      </c>
      <c r="G174" s="14">
        <v>1827.0</v>
      </c>
      <c r="H174" s="14"/>
      <c r="I174" s="14" t="s">
        <v>129</v>
      </c>
      <c r="J174" s="14" t="s">
        <v>36</v>
      </c>
      <c r="K174" s="16" t="s">
        <v>24</v>
      </c>
      <c r="L174" s="14">
        <v>3.0</v>
      </c>
      <c r="M174" s="17">
        <f t="shared" si="1"/>
        <v>1827</v>
      </c>
      <c r="N174" s="14" t="str">
        <f t="shared" si="2"/>
        <v>Monday</v>
      </c>
    </row>
    <row r="175">
      <c r="A175" s="14" t="s">
        <v>354</v>
      </c>
      <c r="B175" s="15">
        <v>45700.0</v>
      </c>
      <c r="C175" s="14" t="s">
        <v>13</v>
      </c>
      <c r="D175" s="14" t="s">
        <v>14</v>
      </c>
      <c r="E175" s="14" t="s">
        <v>22</v>
      </c>
      <c r="F175" s="14" t="s">
        <v>16</v>
      </c>
      <c r="G175" s="14">
        <v>569.0</v>
      </c>
      <c r="H175" s="14"/>
      <c r="I175" s="14" t="s">
        <v>177</v>
      </c>
      <c r="J175" s="14" t="s">
        <v>18</v>
      </c>
      <c r="K175" s="16" t="s">
        <v>24</v>
      </c>
      <c r="L175" s="14">
        <v>4.0</v>
      </c>
      <c r="M175" s="17">
        <f t="shared" si="1"/>
        <v>569</v>
      </c>
      <c r="N175" s="14" t="str">
        <f t="shared" si="2"/>
        <v>Wednesday</v>
      </c>
    </row>
    <row r="176">
      <c r="A176" s="14" t="s">
        <v>355</v>
      </c>
      <c r="B176" s="15">
        <v>45717.0</v>
      </c>
      <c r="C176" s="14" t="s">
        <v>13</v>
      </c>
      <c r="D176" s="14" t="s">
        <v>51</v>
      </c>
      <c r="E176" s="14" t="s">
        <v>71</v>
      </c>
      <c r="F176" s="14" t="s">
        <v>16</v>
      </c>
      <c r="G176" s="14">
        <v>633.0</v>
      </c>
      <c r="H176" s="14"/>
      <c r="I176" s="14" t="s">
        <v>356</v>
      </c>
      <c r="J176" s="14" t="s">
        <v>29</v>
      </c>
      <c r="K176" s="16" t="s">
        <v>24</v>
      </c>
      <c r="L176" s="14">
        <v>3.0</v>
      </c>
      <c r="M176" s="17">
        <f t="shared" si="1"/>
        <v>633</v>
      </c>
      <c r="N176" s="14" t="str">
        <f t="shared" si="2"/>
        <v>Saturday</v>
      </c>
    </row>
    <row r="177">
      <c r="A177" s="14" t="s">
        <v>357</v>
      </c>
      <c r="B177" s="15">
        <v>45901.0</v>
      </c>
      <c r="C177" s="14" t="s">
        <v>55</v>
      </c>
      <c r="D177" s="14" t="s">
        <v>51</v>
      </c>
      <c r="E177" s="14" t="s">
        <v>56</v>
      </c>
      <c r="F177" s="14" t="s">
        <v>16</v>
      </c>
      <c r="G177" s="14">
        <v>1568.0</v>
      </c>
      <c r="H177" s="14"/>
      <c r="I177" s="14" t="s">
        <v>358</v>
      </c>
      <c r="J177" s="14" t="s">
        <v>36</v>
      </c>
      <c r="K177" s="16" t="s">
        <v>24</v>
      </c>
      <c r="L177" s="14">
        <v>3.0</v>
      </c>
      <c r="M177" s="17">
        <f t="shared" si="1"/>
        <v>1568</v>
      </c>
      <c r="N177" s="14" t="str">
        <f t="shared" si="2"/>
        <v>Monday</v>
      </c>
    </row>
    <row r="178">
      <c r="A178" s="14" t="s">
        <v>359</v>
      </c>
      <c r="B178" s="15">
        <v>45720.0</v>
      </c>
      <c r="C178" s="14" t="s">
        <v>21</v>
      </c>
      <c r="D178" s="14" t="s">
        <v>31</v>
      </c>
      <c r="E178" s="14" t="s">
        <v>278</v>
      </c>
      <c r="F178" s="14" t="s">
        <v>16</v>
      </c>
      <c r="G178" s="14">
        <v>2382.0</v>
      </c>
      <c r="H178" s="14" t="s">
        <v>40</v>
      </c>
      <c r="I178" s="14" t="s">
        <v>338</v>
      </c>
      <c r="J178" s="14" t="s">
        <v>18</v>
      </c>
      <c r="K178" s="16" t="s">
        <v>24</v>
      </c>
      <c r="L178" s="14">
        <v>2.0</v>
      </c>
      <c r="M178" s="17">
        <f t="shared" si="1"/>
        <v>2382</v>
      </c>
      <c r="N178" s="14" t="str">
        <f t="shared" si="2"/>
        <v>Tuesday</v>
      </c>
    </row>
    <row r="179">
      <c r="A179" s="14" t="s">
        <v>360</v>
      </c>
      <c r="B179" s="15">
        <v>45965.0</v>
      </c>
      <c r="C179" s="14" t="s">
        <v>21</v>
      </c>
      <c r="D179" s="14" t="s">
        <v>31</v>
      </c>
      <c r="E179" s="14" t="s">
        <v>49</v>
      </c>
      <c r="F179" s="14" t="s">
        <v>33</v>
      </c>
      <c r="G179" s="14">
        <v>863.0</v>
      </c>
      <c r="H179" s="14" t="s">
        <v>106</v>
      </c>
      <c r="I179" s="14" t="s">
        <v>315</v>
      </c>
      <c r="J179" s="14" t="s">
        <v>18</v>
      </c>
      <c r="K179" s="16" t="s">
        <v>24</v>
      </c>
      <c r="L179" s="14">
        <v>1.0</v>
      </c>
      <c r="M179" s="17">
        <f t="shared" si="1"/>
        <v>863</v>
      </c>
      <c r="N179" s="14" t="str">
        <f t="shared" si="2"/>
        <v>Tuesday</v>
      </c>
    </row>
    <row r="180">
      <c r="A180" s="14" t="s">
        <v>361</v>
      </c>
      <c r="B180" s="15">
        <v>45922.0</v>
      </c>
      <c r="C180" s="14" t="s">
        <v>13</v>
      </c>
      <c r="D180" s="14" t="s">
        <v>26</v>
      </c>
      <c r="E180" s="14" t="s">
        <v>96</v>
      </c>
      <c r="F180" s="14" t="s">
        <v>16</v>
      </c>
      <c r="G180" s="14">
        <v>3438.0</v>
      </c>
      <c r="H180" s="14"/>
      <c r="I180" s="14" t="s">
        <v>362</v>
      </c>
      <c r="J180" s="14" t="s">
        <v>18</v>
      </c>
      <c r="K180" s="16" t="s">
        <v>24</v>
      </c>
      <c r="L180" s="14">
        <v>2.0</v>
      </c>
      <c r="M180" s="17">
        <f t="shared" si="1"/>
        <v>3438</v>
      </c>
      <c r="N180" s="14" t="str">
        <f t="shared" si="2"/>
        <v>Monday</v>
      </c>
    </row>
    <row r="181">
      <c r="A181" s="14" t="s">
        <v>363</v>
      </c>
      <c r="B181" s="15">
        <v>45821.0</v>
      </c>
      <c r="C181" s="14" t="s">
        <v>21</v>
      </c>
      <c r="D181" s="14" t="s">
        <v>31</v>
      </c>
      <c r="E181" s="14" t="s">
        <v>258</v>
      </c>
      <c r="F181" s="14" t="s">
        <v>16</v>
      </c>
      <c r="G181" s="14">
        <v>478.0</v>
      </c>
      <c r="H181" s="14" t="s">
        <v>40</v>
      </c>
      <c r="I181" s="14" t="s">
        <v>241</v>
      </c>
      <c r="J181" s="14" t="s">
        <v>36</v>
      </c>
      <c r="K181" s="16" t="s">
        <v>24</v>
      </c>
      <c r="L181" s="14">
        <v>2.0</v>
      </c>
      <c r="M181" s="17">
        <f t="shared" si="1"/>
        <v>478</v>
      </c>
      <c r="N181" s="14" t="str">
        <f t="shared" si="2"/>
        <v>Friday</v>
      </c>
    </row>
    <row r="182">
      <c r="A182" s="14" t="s">
        <v>364</v>
      </c>
      <c r="B182" s="15">
        <v>45889.0</v>
      </c>
      <c r="C182" s="14" t="s">
        <v>21</v>
      </c>
      <c r="D182" s="14" t="s">
        <v>59</v>
      </c>
      <c r="E182" s="14" t="s">
        <v>126</v>
      </c>
      <c r="F182" s="14" t="s">
        <v>33</v>
      </c>
      <c r="G182" s="14">
        <v>1258.0</v>
      </c>
      <c r="H182" s="14"/>
      <c r="I182" s="14" t="s">
        <v>333</v>
      </c>
      <c r="J182" s="14" t="s">
        <v>18</v>
      </c>
      <c r="K182" s="16" t="s">
        <v>24</v>
      </c>
      <c r="L182" s="14">
        <v>4.0</v>
      </c>
      <c r="M182" s="17">
        <f t="shared" si="1"/>
        <v>1258</v>
      </c>
      <c r="N182" s="14" t="str">
        <f t="shared" si="2"/>
        <v>Wednesday</v>
      </c>
    </row>
    <row r="183">
      <c r="A183" s="14" t="s">
        <v>365</v>
      </c>
      <c r="B183" s="15">
        <v>45682.0</v>
      </c>
      <c r="C183" s="14" t="s">
        <v>13</v>
      </c>
      <c r="D183" s="14" t="s">
        <v>31</v>
      </c>
      <c r="E183" s="14" t="s">
        <v>49</v>
      </c>
      <c r="F183" s="14" t="s">
        <v>33</v>
      </c>
      <c r="G183" s="14">
        <v>3487.0</v>
      </c>
      <c r="H183" s="14" t="s">
        <v>34</v>
      </c>
      <c r="I183" s="14" t="s">
        <v>156</v>
      </c>
      <c r="J183" s="14" t="s">
        <v>29</v>
      </c>
      <c r="K183" s="16" t="s">
        <v>24</v>
      </c>
      <c r="L183" s="14">
        <v>2.0</v>
      </c>
      <c r="M183" s="17">
        <f t="shared" si="1"/>
        <v>3487</v>
      </c>
      <c r="N183" s="14" t="str">
        <f t="shared" si="2"/>
        <v>Saturday</v>
      </c>
    </row>
    <row r="184">
      <c r="A184" s="14" t="s">
        <v>366</v>
      </c>
      <c r="B184" s="15">
        <v>45807.0</v>
      </c>
      <c r="C184" s="14" t="s">
        <v>55</v>
      </c>
      <c r="D184" s="14" t="s">
        <v>31</v>
      </c>
      <c r="E184" s="14" t="s">
        <v>278</v>
      </c>
      <c r="F184" s="14" t="s">
        <v>16</v>
      </c>
      <c r="G184" s="14">
        <v>2926.0</v>
      </c>
      <c r="H184" s="14" t="s">
        <v>34</v>
      </c>
      <c r="I184" s="14" t="s">
        <v>251</v>
      </c>
      <c r="J184" s="14" t="s">
        <v>36</v>
      </c>
      <c r="K184" s="16" t="s">
        <v>24</v>
      </c>
      <c r="L184" s="14">
        <v>1.0</v>
      </c>
      <c r="M184" s="17">
        <f t="shared" si="1"/>
        <v>2926</v>
      </c>
      <c r="N184" s="14" t="str">
        <f t="shared" si="2"/>
        <v>Friday</v>
      </c>
    </row>
    <row r="185">
      <c r="A185" s="14" t="s">
        <v>367</v>
      </c>
      <c r="B185" s="15">
        <v>45806.0</v>
      </c>
      <c r="C185" s="14" t="s">
        <v>13</v>
      </c>
      <c r="D185" s="14" t="s">
        <v>14</v>
      </c>
      <c r="E185" s="14" t="s">
        <v>22</v>
      </c>
      <c r="F185" s="14" t="s">
        <v>16</v>
      </c>
      <c r="G185" s="14">
        <v>643.0</v>
      </c>
      <c r="H185" s="14"/>
      <c r="I185" s="14" t="s">
        <v>35</v>
      </c>
      <c r="J185" s="14" t="s">
        <v>18</v>
      </c>
      <c r="K185" s="16" t="s">
        <v>24</v>
      </c>
      <c r="L185" s="14">
        <v>5.0</v>
      </c>
      <c r="M185" s="17">
        <f t="shared" si="1"/>
        <v>643</v>
      </c>
      <c r="N185" s="14" t="str">
        <f t="shared" si="2"/>
        <v>Thursday</v>
      </c>
    </row>
    <row r="186">
      <c r="A186" s="14" t="s">
        <v>368</v>
      </c>
      <c r="B186" s="15">
        <v>45889.0</v>
      </c>
      <c r="C186" s="14" t="s">
        <v>21</v>
      </c>
      <c r="D186" s="14" t="s">
        <v>31</v>
      </c>
      <c r="E186" s="14" t="s">
        <v>32</v>
      </c>
      <c r="F186" s="14" t="s">
        <v>16</v>
      </c>
      <c r="G186" s="14">
        <v>1731.0</v>
      </c>
      <c r="H186" s="14" t="s">
        <v>106</v>
      </c>
      <c r="I186" s="14" t="s">
        <v>304</v>
      </c>
      <c r="J186" s="14" t="s">
        <v>36</v>
      </c>
      <c r="K186" s="16" t="s">
        <v>24</v>
      </c>
      <c r="L186" s="14">
        <v>5.0</v>
      </c>
      <c r="M186" s="17">
        <f t="shared" si="1"/>
        <v>1731</v>
      </c>
      <c r="N186" s="14" t="str">
        <f t="shared" si="2"/>
        <v>Wednesday</v>
      </c>
    </row>
    <row r="187">
      <c r="A187" s="14" t="s">
        <v>369</v>
      </c>
      <c r="B187" s="15">
        <v>45839.0</v>
      </c>
      <c r="C187" s="14" t="s">
        <v>55</v>
      </c>
      <c r="D187" s="14" t="s">
        <v>51</v>
      </c>
      <c r="E187" s="14" t="s">
        <v>79</v>
      </c>
      <c r="F187" s="14" t="s">
        <v>33</v>
      </c>
      <c r="G187" s="14">
        <v>1835.0</v>
      </c>
      <c r="H187" s="14"/>
      <c r="I187" s="14" t="s">
        <v>17</v>
      </c>
      <c r="J187" s="14" t="s">
        <v>18</v>
      </c>
      <c r="K187" s="16" t="s">
        <v>24</v>
      </c>
      <c r="L187" s="14">
        <v>1.0</v>
      </c>
      <c r="M187" s="17">
        <f t="shared" si="1"/>
        <v>1835</v>
      </c>
      <c r="N187" s="14" t="str">
        <f t="shared" si="2"/>
        <v>Tuesday</v>
      </c>
    </row>
    <row r="188">
      <c r="A188" s="14" t="s">
        <v>370</v>
      </c>
      <c r="B188" s="15">
        <v>45863.0</v>
      </c>
      <c r="C188" s="14" t="s">
        <v>21</v>
      </c>
      <c r="D188" s="14" t="s">
        <v>14</v>
      </c>
      <c r="E188" s="14" t="s">
        <v>22</v>
      </c>
      <c r="F188" s="14" t="s">
        <v>33</v>
      </c>
      <c r="G188" s="14">
        <v>863.0</v>
      </c>
      <c r="H188" s="14"/>
      <c r="I188" s="14" t="s">
        <v>371</v>
      </c>
      <c r="J188" s="14" t="s">
        <v>36</v>
      </c>
      <c r="K188" s="16" t="s">
        <v>113</v>
      </c>
      <c r="L188" s="14">
        <v>4.0</v>
      </c>
      <c r="M188" s="17">
        <f t="shared" si="1"/>
        <v>776.7</v>
      </c>
      <c r="N188" s="14" t="str">
        <f t="shared" si="2"/>
        <v>Friday</v>
      </c>
    </row>
    <row r="189">
      <c r="A189" s="14" t="s">
        <v>372</v>
      </c>
      <c r="B189" s="15">
        <v>45755.0</v>
      </c>
      <c r="C189" s="14" t="s">
        <v>21</v>
      </c>
      <c r="D189" s="14" t="s">
        <v>14</v>
      </c>
      <c r="E189" s="14" t="s">
        <v>15</v>
      </c>
      <c r="F189" s="14" t="s">
        <v>33</v>
      </c>
      <c r="G189" s="14">
        <v>2820.0</v>
      </c>
      <c r="H189" s="14"/>
      <c r="I189" s="14" t="s">
        <v>373</v>
      </c>
      <c r="J189" s="14" t="s">
        <v>18</v>
      </c>
      <c r="K189" s="16" t="s">
        <v>24</v>
      </c>
      <c r="L189" s="14">
        <v>2.0</v>
      </c>
      <c r="M189" s="17">
        <f t="shared" si="1"/>
        <v>2820</v>
      </c>
      <c r="N189" s="14" t="str">
        <f t="shared" si="2"/>
        <v>Tuesday</v>
      </c>
    </row>
    <row r="190">
      <c r="A190" s="14" t="s">
        <v>374</v>
      </c>
      <c r="B190" s="15">
        <v>45872.0</v>
      </c>
      <c r="C190" s="14" t="s">
        <v>13</v>
      </c>
      <c r="D190" s="14" t="s">
        <v>31</v>
      </c>
      <c r="E190" s="14" t="s">
        <v>278</v>
      </c>
      <c r="F190" s="14" t="s">
        <v>33</v>
      </c>
      <c r="G190" s="14">
        <v>1273.0</v>
      </c>
      <c r="H190" s="14" t="s">
        <v>106</v>
      </c>
      <c r="I190" s="14" t="s">
        <v>232</v>
      </c>
      <c r="J190" s="14" t="s">
        <v>18</v>
      </c>
      <c r="K190" s="16" t="s">
        <v>24</v>
      </c>
      <c r="L190" s="14">
        <v>4.0</v>
      </c>
      <c r="M190" s="17">
        <f t="shared" si="1"/>
        <v>1273</v>
      </c>
      <c r="N190" s="14" t="str">
        <f t="shared" si="2"/>
        <v>Sunday</v>
      </c>
    </row>
    <row r="191">
      <c r="A191" s="14" t="s">
        <v>375</v>
      </c>
      <c r="B191" s="15">
        <v>45992.0</v>
      </c>
      <c r="C191" s="14" t="s">
        <v>55</v>
      </c>
      <c r="D191" s="14" t="s">
        <v>14</v>
      </c>
      <c r="E191" s="14" t="s">
        <v>22</v>
      </c>
      <c r="F191" s="14" t="s">
        <v>33</v>
      </c>
      <c r="G191" s="14">
        <v>754.0</v>
      </c>
      <c r="H191" s="14"/>
      <c r="I191" s="14" t="s">
        <v>376</v>
      </c>
      <c r="J191" s="14" t="s">
        <v>29</v>
      </c>
      <c r="K191" s="16" t="s">
        <v>24</v>
      </c>
      <c r="L191" s="14"/>
      <c r="M191" s="17">
        <f t="shared" si="1"/>
        <v>754</v>
      </c>
      <c r="N191" s="14" t="str">
        <f t="shared" si="2"/>
        <v>Monday</v>
      </c>
    </row>
    <row r="192">
      <c r="A192" s="14" t="s">
        <v>377</v>
      </c>
      <c r="B192" s="15">
        <v>45662.0</v>
      </c>
      <c r="C192" s="14" t="s">
        <v>21</v>
      </c>
      <c r="D192" s="14" t="s">
        <v>26</v>
      </c>
      <c r="E192" s="14" t="s">
        <v>96</v>
      </c>
      <c r="F192" s="14" t="s">
        <v>16</v>
      </c>
      <c r="G192" s="14">
        <v>1493.0</v>
      </c>
      <c r="H192" s="14"/>
      <c r="I192" s="14" t="s">
        <v>184</v>
      </c>
      <c r="J192" s="14" t="s">
        <v>18</v>
      </c>
      <c r="K192" s="16" t="s">
        <v>24</v>
      </c>
      <c r="L192" s="14">
        <v>2.0</v>
      </c>
      <c r="M192" s="17">
        <f t="shared" si="1"/>
        <v>1493</v>
      </c>
      <c r="N192" s="14" t="str">
        <f t="shared" si="2"/>
        <v>Sunday</v>
      </c>
    </row>
    <row r="193">
      <c r="A193" s="14" t="s">
        <v>378</v>
      </c>
      <c r="B193" s="15">
        <v>45922.0</v>
      </c>
      <c r="C193" s="14" t="s">
        <v>55</v>
      </c>
      <c r="D193" s="14" t="s">
        <v>26</v>
      </c>
      <c r="E193" s="14" t="s">
        <v>68</v>
      </c>
      <c r="F193" s="14" t="s">
        <v>16</v>
      </c>
      <c r="G193" s="14">
        <v>2444.0</v>
      </c>
      <c r="H193" s="14"/>
      <c r="I193" s="14" t="s">
        <v>338</v>
      </c>
      <c r="J193" s="14" t="s">
        <v>18</v>
      </c>
      <c r="K193" s="16" t="s">
        <v>113</v>
      </c>
      <c r="L193" s="14">
        <v>5.0</v>
      </c>
      <c r="M193" s="17">
        <f t="shared" si="1"/>
        <v>2199.6</v>
      </c>
      <c r="N193" s="14" t="str">
        <f t="shared" si="2"/>
        <v>Monday</v>
      </c>
    </row>
    <row r="194">
      <c r="A194" s="14" t="s">
        <v>379</v>
      </c>
      <c r="B194" s="15">
        <v>45937.0</v>
      </c>
      <c r="C194" s="14" t="s">
        <v>21</v>
      </c>
      <c r="D194" s="14" t="s">
        <v>26</v>
      </c>
      <c r="E194" s="14" t="s">
        <v>96</v>
      </c>
      <c r="F194" s="14" t="s">
        <v>16</v>
      </c>
      <c r="G194" s="14">
        <v>2225.0</v>
      </c>
      <c r="H194" s="14"/>
      <c r="I194" s="14" t="s">
        <v>164</v>
      </c>
      <c r="J194" s="14" t="s">
        <v>29</v>
      </c>
      <c r="K194" s="16" t="s">
        <v>24</v>
      </c>
      <c r="L194" s="14">
        <v>3.0</v>
      </c>
      <c r="M194" s="17">
        <f t="shared" si="1"/>
        <v>2225</v>
      </c>
      <c r="N194" s="14" t="str">
        <f t="shared" si="2"/>
        <v>Tuesday</v>
      </c>
    </row>
    <row r="195">
      <c r="A195" s="14" t="s">
        <v>380</v>
      </c>
      <c r="B195" s="15">
        <v>45702.0</v>
      </c>
      <c r="C195" s="14" t="s">
        <v>55</v>
      </c>
      <c r="D195" s="14" t="s">
        <v>51</v>
      </c>
      <c r="E195" s="14" t="s">
        <v>93</v>
      </c>
      <c r="F195" s="14" t="s">
        <v>33</v>
      </c>
      <c r="G195" s="14">
        <v>1712.0</v>
      </c>
      <c r="H195" s="14"/>
      <c r="I195" s="14" t="s">
        <v>208</v>
      </c>
      <c r="J195" s="14" t="s">
        <v>29</v>
      </c>
      <c r="K195" s="16" t="s">
        <v>24</v>
      </c>
      <c r="L195" s="14">
        <v>1.0</v>
      </c>
      <c r="M195" s="17">
        <f t="shared" si="1"/>
        <v>1712</v>
      </c>
      <c r="N195" s="14" t="str">
        <f t="shared" si="2"/>
        <v>Friday</v>
      </c>
    </row>
    <row r="196">
      <c r="A196" s="14" t="s">
        <v>381</v>
      </c>
      <c r="B196" s="15">
        <v>45922.0</v>
      </c>
      <c r="C196" s="14" t="s">
        <v>21</v>
      </c>
      <c r="D196" s="14" t="s">
        <v>26</v>
      </c>
      <c r="E196" s="14" t="s">
        <v>111</v>
      </c>
      <c r="F196" s="14" t="s">
        <v>33</v>
      </c>
      <c r="G196" s="14">
        <v>481.0</v>
      </c>
      <c r="H196" s="14"/>
      <c r="I196" s="14" t="s">
        <v>206</v>
      </c>
      <c r="J196" s="14" t="s">
        <v>29</v>
      </c>
      <c r="K196" s="16" t="s">
        <v>24</v>
      </c>
      <c r="L196" s="14"/>
      <c r="M196" s="17">
        <f t="shared" si="1"/>
        <v>481</v>
      </c>
      <c r="N196" s="14" t="str">
        <f t="shared" si="2"/>
        <v>Monday</v>
      </c>
    </row>
    <row r="197">
      <c r="A197" s="14" t="s">
        <v>382</v>
      </c>
      <c r="B197" s="15">
        <v>46001.0</v>
      </c>
      <c r="C197" s="14" t="s">
        <v>21</v>
      </c>
      <c r="D197" s="14" t="s">
        <v>31</v>
      </c>
      <c r="E197" s="14" t="s">
        <v>32</v>
      </c>
      <c r="F197" s="14" t="s">
        <v>33</v>
      </c>
      <c r="G197" s="14">
        <v>852.0</v>
      </c>
      <c r="H197" s="14" t="s">
        <v>40</v>
      </c>
      <c r="I197" s="14" t="s">
        <v>383</v>
      </c>
      <c r="J197" s="14" t="s">
        <v>29</v>
      </c>
      <c r="K197" s="16" t="s">
        <v>19</v>
      </c>
      <c r="L197" s="14">
        <v>4.0</v>
      </c>
      <c r="M197" s="17">
        <f t="shared" si="1"/>
        <v>809.4</v>
      </c>
      <c r="N197" s="14" t="str">
        <f t="shared" si="2"/>
        <v>Wednesday</v>
      </c>
    </row>
    <row r="198">
      <c r="A198" s="14" t="s">
        <v>384</v>
      </c>
      <c r="B198" s="15">
        <v>45866.0</v>
      </c>
      <c r="C198" s="14" t="s">
        <v>21</v>
      </c>
      <c r="D198" s="14" t="s">
        <v>38</v>
      </c>
      <c r="E198" s="14" t="s">
        <v>43</v>
      </c>
      <c r="F198" s="14" t="s">
        <v>16</v>
      </c>
      <c r="G198" s="14">
        <v>471.0</v>
      </c>
      <c r="H198" s="14" t="s">
        <v>106</v>
      </c>
      <c r="I198" s="14" t="s">
        <v>243</v>
      </c>
      <c r="J198" s="14" t="s">
        <v>36</v>
      </c>
      <c r="K198" s="16" t="s">
        <v>24</v>
      </c>
      <c r="L198" s="14">
        <v>5.0</v>
      </c>
      <c r="M198" s="17">
        <f t="shared" si="1"/>
        <v>471</v>
      </c>
      <c r="N198" s="14" t="str">
        <f t="shared" si="2"/>
        <v>Monday</v>
      </c>
    </row>
    <row r="199">
      <c r="A199" s="14" t="s">
        <v>385</v>
      </c>
      <c r="B199" s="15">
        <v>45949.0</v>
      </c>
      <c r="C199" s="14" t="s">
        <v>21</v>
      </c>
      <c r="D199" s="14" t="s">
        <v>59</v>
      </c>
      <c r="E199" s="14" t="s">
        <v>99</v>
      </c>
      <c r="F199" s="14" t="s">
        <v>16</v>
      </c>
      <c r="G199" s="14">
        <v>1471.0</v>
      </c>
      <c r="H199" s="14"/>
      <c r="I199" s="14" t="s">
        <v>386</v>
      </c>
      <c r="J199" s="14" t="s">
        <v>18</v>
      </c>
      <c r="K199" s="16" t="s">
        <v>19</v>
      </c>
      <c r="L199" s="14">
        <v>3.0</v>
      </c>
      <c r="M199" s="17">
        <f t="shared" si="1"/>
        <v>1397.45</v>
      </c>
      <c r="N199" s="14" t="str">
        <f t="shared" si="2"/>
        <v>Sunday</v>
      </c>
    </row>
    <row r="200">
      <c r="A200" s="14" t="s">
        <v>387</v>
      </c>
      <c r="B200" s="15">
        <v>45761.0</v>
      </c>
      <c r="C200" s="14" t="s">
        <v>21</v>
      </c>
      <c r="D200" s="14" t="s">
        <v>51</v>
      </c>
      <c r="E200" s="14" t="s">
        <v>93</v>
      </c>
      <c r="F200" s="14" t="s">
        <v>33</v>
      </c>
      <c r="G200" s="14">
        <v>1938.0</v>
      </c>
      <c r="H200" s="14"/>
      <c r="I200" s="14" t="s">
        <v>172</v>
      </c>
      <c r="J200" s="14" t="s">
        <v>36</v>
      </c>
      <c r="K200" s="16" t="s">
        <v>19</v>
      </c>
      <c r="L200" s="14">
        <v>4.0</v>
      </c>
      <c r="M200" s="17">
        <f t="shared" si="1"/>
        <v>1841.1</v>
      </c>
      <c r="N200" s="14" t="str">
        <f t="shared" si="2"/>
        <v>Monday</v>
      </c>
    </row>
    <row r="201">
      <c r="A201" s="14" t="s">
        <v>388</v>
      </c>
      <c r="B201" s="15">
        <v>45956.0</v>
      </c>
      <c r="C201" s="14" t="s">
        <v>21</v>
      </c>
      <c r="D201" s="14" t="s">
        <v>51</v>
      </c>
      <c r="E201" s="14" t="s">
        <v>79</v>
      </c>
      <c r="F201" s="14" t="s">
        <v>33</v>
      </c>
      <c r="G201" s="14">
        <v>1804.0</v>
      </c>
      <c r="H201" s="14"/>
      <c r="I201" s="14" t="s">
        <v>389</v>
      </c>
      <c r="J201" s="14" t="s">
        <v>36</v>
      </c>
      <c r="K201" s="16" t="s">
        <v>19</v>
      </c>
      <c r="L201" s="14"/>
      <c r="M201" s="17">
        <f t="shared" si="1"/>
        <v>1713.8</v>
      </c>
      <c r="N201" s="14" t="str">
        <f t="shared" si="2"/>
        <v>Sunday</v>
      </c>
    </row>
    <row r="202">
      <c r="A202" s="14" t="s">
        <v>390</v>
      </c>
      <c r="B202" s="15">
        <v>45906.0</v>
      </c>
      <c r="C202" s="14" t="s">
        <v>21</v>
      </c>
      <c r="D202" s="14" t="s">
        <v>59</v>
      </c>
      <c r="E202" s="14" t="s">
        <v>88</v>
      </c>
      <c r="F202" s="14" t="s">
        <v>33</v>
      </c>
      <c r="G202" s="14">
        <v>2534.0</v>
      </c>
      <c r="H202" s="14"/>
      <c r="I202" s="14" t="s">
        <v>112</v>
      </c>
      <c r="J202" s="14" t="s">
        <v>36</v>
      </c>
      <c r="K202" s="16" t="s">
        <v>24</v>
      </c>
      <c r="L202" s="14">
        <v>3.0</v>
      </c>
      <c r="M202" s="17">
        <f t="shared" si="1"/>
        <v>2534</v>
      </c>
      <c r="N202" s="14" t="str">
        <f t="shared" si="2"/>
        <v>Saturday</v>
      </c>
    </row>
    <row r="203">
      <c r="A203" s="14" t="s">
        <v>391</v>
      </c>
      <c r="B203" s="15">
        <v>45790.0</v>
      </c>
      <c r="C203" s="14" t="s">
        <v>21</v>
      </c>
      <c r="D203" s="14" t="s">
        <v>14</v>
      </c>
      <c r="E203" s="14" t="s">
        <v>74</v>
      </c>
      <c r="F203" s="14" t="s">
        <v>33</v>
      </c>
      <c r="G203" s="14">
        <v>2768.0</v>
      </c>
      <c r="H203" s="14"/>
      <c r="I203" s="14" t="s">
        <v>392</v>
      </c>
      <c r="J203" s="14" t="s">
        <v>36</v>
      </c>
      <c r="K203" s="16" t="s">
        <v>24</v>
      </c>
      <c r="L203" s="14">
        <v>4.0</v>
      </c>
      <c r="M203" s="17">
        <f t="shared" si="1"/>
        <v>2768</v>
      </c>
      <c r="N203" s="14" t="str">
        <f t="shared" si="2"/>
        <v>Tuesday</v>
      </c>
    </row>
    <row r="204">
      <c r="A204" s="14" t="s">
        <v>393</v>
      </c>
      <c r="B204" s="15">
        <v>45701.0</v>
      </c>
      <c r="C204" s="14" t="s">
        <v>13</v>
      </c>
      <c r="D204" s="14" t="s">
        <v>51</v>
      </c>
      <c r="E204" s="14" t="s">
        <v>56</v>
      </c>
      <c r="F204" s="14" t="s">
        <v>16</v>
      </c>
      <c r="G204" s="14">
        <v>2818.0</v>
      </c>
      <c r="H204" s="14"/>
      <c r="I204" s="14" t="s">
        <v>394</v>
      </c>
      <c r="J204" s="14" t="s">
        <v>36</v>
      </c>
      <c r="K204" s="16" t="s">
        <v>24</v>
      </c>
      <c r="L204" s="14">
        <v>1.0</v>
      </c>
      <c r="M204" s="17">
        <f t="shared" si="1"/>
        <v>2818</v>
      </c>
      <c r="N204" s="14" t="str">
        <f t="shared" si="2"/>
        <v>Thursday</v>
      </c>
    </row>
    <row r="205">
      <c r="A205" s="14" t="s">
        <v>395</v>
      </c>
      <c r="B205" s="15">
        <v>45771.0</v>
      </c>
      <c r="C205" s="14" t="s">
        <v>21</v>
      </c>
      <c r="D205" s="14" t="s">
        <v>38</v>
      </c>
      <c r="E205" s="14" t="s">
        <v>396</v>
      </c>
      <c r="F205" s="14" t="s">
        <v>33</v>
      </c>
      <c r="G205" s="14">
        <v>427.0</v>
      </c>
      <c r="H205" s="14" t="s">
        <v>40</v>
      </c>
      <c r="I205" s="14" t="s">
        <v>263</v>
      </c>
      <c r="J205" s="14" t="s">
        <v>29</v>
      </c>
      <c r="K205" s="16" t="s">
        <v>24</v>
      </c>
      <c r="L205" s="14">
        <v>4.0</v>
      </c>
      <c r="M205" s="17">
        <f t="shared" si="1"/>
        <v>427</v>
      </c>
      <c r="N205" s="14" t="str">
        <f t="shared" si="2"/>
        <v>Thursday</v>
      </c>
    </row>
    <row r="206">
      <c r="A206" s="14" t="s">
        <v>397</v>
      </c>
      <c r="B206" s="15">
        <v>45826.0</v>
      </c>
      <c r="C206" s="14" t="s">
        <v>13</v>
      </c>
      <c r="D206" s="14" t="s">
        <v>38</v>
      </c>
      <c r="E206" s="14" t="s">
        <v>108</v>
      </c>
      <c r="F206" s="14" t="s">
        <v>16</v>
      </c>
      <c r="G206" s="14">
        <v>1783.0</v>
      </c>
      <c r="H206" s="14" t="s">
        <v>106</v>
      </c>
      <c r="I206" s="14" t="s">
        <v>398</v>
      </c>
      <c r="J206" s="14" t="s">
        <v>29</v>
      </c>
      <c r="K206" s="16" t="s">
        <v>24</v>
      </c>
      <c r="L206" s="14">
        <v>2.0</v>
      </c>
      <c r="M206" s="17">
        <f t="shared" si="1"/>
        <v>1783</v>
      </c>
      <c r="N206" s="14" t="str">
        <f t="shared" si="2"/>
        <v>Wednesday</v>
      </c>
    </row>
    <row r="207">
      <c r="A207" s="14" t="s">
        <v>399</v>
      </c>
      <c r="B207" s="15">
        <v>45719.0</v>
      </c>
      <c r="C207" s="14" t="s">
        <v>13</v>
      </c>
      <c r="D207" s="14" t="s">
        <v>14</v>
      </c>
      <c r="E207" s="14" t="s">
        <v>74</v>
      </c>
      <c r="F207" s="14" t="s">
        <v>33</v>
      </c>
      <c r="G207" s="14">
        <v>2118.0</v>
      </c>
      <c r="H207" s="14"/>
      <c r="I207" s="14" t="s">
        <v>35</v>
      </c>
      <c r="J207" s="14" t="s">
        <v>18</v>
      </c>
      <c r="K207" s="16" t="s">
        <v>24</v>
      </c>
      <c r="L207" s="14">
        <v>5.0</v>
      </c>
      <c r="M207" s="17">
        <f t="shared" si="1"/>
        <v>2118</v>
      </c>
      <c r="N207" s="14" t="str">
        <f t="shared" si="2"/>
        <v>Monday</v>
      </c>
    </row>
    <row r="208">
      <c r="A208" s="14" t="s">
        <v>400</v>
      </c>
      <c r="B208" s="15">
        <v>45834.0</v>
      </c>
      <c r="C208" s="14" t="s">
        <v>13</v>
      </c>
      <c r="D208" s="14" t="s">
        <v>51</v>
      </c>
      <c r="E208" s="14" t="s">
        <v>56</v>
      </c>
      <c r="F208" s="14" t="s">
        <v>33</v>
      </c>
      <c r="G208" s="14">
        <v>1322.0</v>
      </c>
      <c r="H208" s="14"/>
      <c r="I208" s="14" t="s">
        <v>229</v>
      </c>
      <c r="J208" s="14" t="s">
        <v>18</v>
      </c>
      <c r="K208" s="16" t="s">
        <v>19</v>
      </c>
      <c r="L208" s="14">
        <v>4.0</v>
      </c>
      <c r="M208" s="17">
        <f t="shared" si="1"/>
        <v>1255.9</v>
      </c>
      <c r="N208" s="14" t="str">
        <f t="shared" si="2"/>
        <v>Thursday</v>
      </c>
    </row>
    <row r="209">
      <c r="A209" s="14" t="s">
        <v>401</v>
      </c>
      <c r="B209" s="15">
        <v>45659.0</v>
      </c>
      <c r="C209" s="14" t="s">
        <v>13</v>
      </c>
      <c r="D209" s="14" t="s">
        <v>26</v>
      </c>
      <c r="E209" s="14" t="s">
        <v>68</v>
      </c>
      <c r="F209" s="14" t="s">
        <v>16</v>
      </c>
      <c r="G209" s="14">
        <v>3474.0</v>
      </c>
      <c r="H209" s="14"/>
      <c r="I209" s="14" t="s">
        <v>148</v>
      </c>
      <c r="J209" s="14" t="s">
        <v>29</v>
      </c>
      <c r="K209" s="16" t="s">
        <v>24</v>
      </c>
      <c r="L209" s="14">
        <v>5.0</v>
      </c>
      <c r="M209" s="17">
        <f t="shared" si="1"/>
        <v>3474</v>
      </c>
      <c r="N209" s="14" t="str">
        <f t="shared" si="2"/>
        <v>Thursday</v>
      </c>
    </row>
    <row r="210">
      <c r="A210" s="14" t="s">
        <v>402</v>
      </c>
      <c r="B210" s="15">
        <v>45938.0</v>
      </c>
      <c r="C210" s="14" t="s">
        <v>55</v>
      </c>
      <c r="D210" s="14" t="s">
        <v>51</v>
      </c>
      <c r="E210" s="14" t="s">
        <v>56</v>
      </c>
      <c r="F210" s="14" t="s">
        <v>16</v>
      </c>
      <c r="G210" s="14">
        <v>855.0</v>
      </c>
      <c r="H210" s="14"/>
      <c r="I210" s="14" t="s">
        <v>403</v>
      </c>
      <c r="J210" s="14" t="s">
        <v>36</v>
      </c>
      <c r="K210" s="16" t="s">
        <v>24</v>
      </c>
      <c r="L210" s="14"/>
      <c r="M210" s="17">
        <f t="shared" si="1"/>
        <v>855</v>
      </c>
      <c r="N210" s="14" t="str">
        <f t="shared" si="2"/>
        <v>Wednesday</v>
      </c>
    </row>
    <row r="211">
      <c r="A211" s="14" t="s">
        <v>404</v>
      </c>
      <c r="B211" s="15">
        <v>45998.0</v>
      </c>
      <c r="C211" s="14" t="s">
        <v>13</v>
      </c>
      <c r="D211" s="14" t="s">
        <v>59</v>
      </c>
      <c r="E211" s="14" t="s">
        <v>88</v>
      </c>
      <c r="F211" s="14" t="s">
        <v>33</v>
      </c>
      <c r="G211" s="14">
        <v>3206.0</v>
      </c>
      <c r="H211" s="14"/>
      <c r="I211" s="14" t="s">
        <v>383</v>
      </c>
      <c r="J211" s="14" t="s">
        <v>29</v>
      </c>
      <c r="K211" s="16" t="s">
        <v>24</v>
      </c>
      <c r="L211" s="14">
        <v>3.0</v>
      </c>
      <c r="M211" s="17">
        <f t="shared" si="1"/>
        <v>3206</v>
      </c>
      <c r="N211" s="14" t="str">
        <f t="shared" si="2"/>
        <v>Sunday</v>
      </c>
    </row>
    <row r="212">
      <c r="A212" s="14" t="s">
        <v>405</v>
      </c>
      <c r="B212" s="15">
        <v>45937.0</v>
      </c>
      <c r="C212" s="14" t="s">
        <v>21</v>
      </c>
      <c r="D212" s="14" t="s">
        <v>31</v>
      </c>
      <c r="E212" s="14" t="s">
        <v>258</v>
      </c>
      <c r="F212" s="14" t="s">
        <v>33</v>
      </c>
      <c r="G212" s="14">
        <v>797.0</v>
      </c>
      <c r="H212" s="14" t="s">
        <v>40</v>
      </c>
      <c r="I212" s="14" t="s">
        <v>282</v>
      </c>
      <c r="J212" s="14" t="s">
        <v>18</v>
      </c>
      <c r="K212" s="16" t="s">
        <v>24</v>
      </c>
      <c r="L212" s="14">
        <v>4.0</v>
      </c>
      <c r="M212" s="17">
        <f t="shared" si="1"/>
        <v>797</v>
      </c>
      <c r="N212" s="14" t="str">
        <f t="shared" si="2"/>
        <v>Tuesday</v>
      </c>
    </row>
    <row r="213">
      <c r="A213" s="14" t="s">
        <v>406</v>
      </c>
      <c r="B213" s="15">
        <v>45760.0</v>
      </c>
      <c r="C213" s="14" t="s">
        <v>21</v>
      </c>
      <c r="D213" s="14" t="s">
        <v>38</v>
      </c>
      <c r="E213" s="14" t="s">
        <v>39</v>
      </c>
      <c r="F213" s="14" t="s">
        <v>33</v>
      </c>
      <c r="G213" s="14">
        <v>2806.0</v>
      </c>
      <c r="H213" s="14" t="s">
        <v>34</v>
      </c>
      <c r="I213" s="14" t="s">
        <v>407</v>
      </c>
      <c r="J213" s="14" t="s">
        <v>18</v>
      </c>
      <c r="K213" s="16" t="s">
        <v>24</v>
      </c>
      <c r="L213" s="14"/>
      <c r="M213" s="17">
        <f t="shared" si="1"/>
        <v>2806</v>
      </c>
      <c r="N213" s="14" t="str">
        <f t="shared" si="2"/>
        <v>Sunday</v>
      </c>
    </row>
    <row r="214">
      <c r="A214" s="14" t="s">
        <v>408</v>
      </c>
      <c r="B214" s="15">
        <v>45852.0</v>
      </c>
      <c r="C214" s="14" t="s">
        <v>21</v>
      </c>
      <c r="D214" s="14" t="s">
        <v>14</v>
      </c>
      <c r="E214" s="14" t="s">
        <v>74</v>
      </c>
      <c r="F214" s="14" t="s">
        <v>33</v>
      </c>
      <c r="G214" s="14">
        <v>2654.0</v>
      </c>
      <c r="H214" s="14"/>
      <c r="I214" s="14" t="s">
        <v>403</v>
      </c>
      <c r="J214" s="14" t="s">
        <v>18</v>
      </c>
      <c r="K214" s="16" t="s">
        <v>113</v>
      </c>
      <c r="L214" s="14"/>
      <c r="M214" s="17">
        <f t="shared" si="1"/>
        <v>2388.6</v>
      </c>
      <c r="N214" s="14" t="str">
        <f t="shared" si="2"/>
        <v>Monday</v>
      </c>
    </row>
    <row r="215">
      <c r="A215" s="14" t="s">
        <v>409</v>
      </c>
      <c r="B215" s="15">
        <v>45953.0</v>
      </c>
      <c r="C215" s="14" t="s">
        <v>13</v>
      </c>
      <c r="D215" s="14" t="s">
        <v>38</v>
      </c>
      <c r="E215" s="14" t="s">
        <v>166</v>
      </c>
      <c r="F215" s="14" t="s">
        <v>33</v>
      </c>
      <c r="G215" s="14">
        <v>825.0</v>
      </c>
      <c r="H215" s="14" t="s">
        <v>40</v>
      </c>
      <c r="I215" s="14" t="s">
        <v>138</v>
      </c>
      <c r="J215" s="14" t="s">
        <v>29</v>
      </c>
      <c r="K215" s="16" t="s">
        <v>24</v>
      </c>
      <c r="L215" s="14">
        <v>2.0</v>
      </c>
      <c r="M215" s="17">
        <f t="shared" si="1"/>
        <v>825</v>
      </c>
      <c r="N215" s="14" t="str">
        <f t="shared" si="2"/>
        <v>Thursday</v>
      </c>
    </row>
    <row r="216">
      <c r="A216" s="14" t="s">
        <v>410</v>
      </c>
      <c r="B216" s="15">
        <v>45727.0</v>
      </c>
      <c r="C216" s="14" t="s">
        <v>21</v>
      </c>
      <c r="D216" s="14" t="s">
        <v>31</v>
      </c>
      <c r="E216" s="14" t="s">
        <v>32</v>
      </c>
      <c r="F216" s="14" t="s">
        <v>16</v>
      </c>
      <c r="G216" s="14">
        <v>1545.0</v>
      </c>
      <c r="H216" s="14" t="s">
        <v>106</v>
      </c>
      <c r="I216" s="14" t="s">
        <v>83</v>
      </c>
      <c r="J216" s="14" t="s">
        <v>18</v>
      </c>
      <c r="K216" s="16" t="s">
        <v>24</v>
      </c>
      <c r="L216" s="14"/>
      <c r="M216" s="17">
        <f t="shared" si="1"/>
        <v>1545</v>
      </c>
      <c r="N216" s="14" t="str">
        <f t="shared" si="2"/>
        <v>Tuesday</v>
      </c>
    </row>
    <row r="217">
      <c r="A217" s="14" t="s">
        <v>411</v>
      </c>
      <c r="B217" s="15">
        <v>45855.0</v>
      </c>
      <c r="C217" s="14" t="s">
        <v>13</v>
      </c>
      <c r="D217" s="14" t="s">
        <v>31</v>
      </c>
      <c r="E217" s="14" t="s">
        <v>49</v>
      </c>
      <c r="F217" s="14" t="s">
        <v>33</v>
      </c>
      <c r="G217" s="14">
        <v>1104.0</v>
      </c>
      <c r="H217" s="14" t="s">
        <v>106</v>
      </c>
      <c r="I217" s="14" t="s">
        <v>47</v>
      </c>
      <c r="J217" s="14" t="s">
        <v>29</v>
      </c>
      <c r="K217" s="16" t="s">
        <v>24</v>
      </c>
      <c r="L217" s="14"/>
      <c r="M217" s="17">
        <f t="shared" si="1"/>
        <v>1104</v>
      </c>
      <c r="N217" s="14" t="str">
        <f t="shared" si="2"/>
        <v>Thursday</v>
      </c>
    </row>
    <row r="218">
      <c r="A218" s="14" t="s">
        <v>412</v>
      </c>
      <c r="B218" s="15">
        <v>46012.0</v>
      </c>
      <c r="C218" s="14" t="s">
        <v>21</v>
      </c>
      <c r="D218" s="14" t="s">
        <v>51</v>
      </c>
      <c r="E218" s="14" t="s">
        <v>52</v>
      </c>
      <c r="F218" s="14" t="s">
        <v>16</v>
      </c>
      <c r="G218" s="14">
        <v>2724.0</v>
      </c>
      <c r="H218" s="14"/>
      <c r="I218" s="14" t="s">
        <v>255</v>
      </c>
      <c r="J218" s="14" t="s">
        <v>18</v>
      </c>
      <c r="K218" s="16" t="s">
        <v>24</v>
      </c>
      <c r="L218" s="14">
        <v>5.0</v>
      </c>
      <c r="M218" s="17">
        <f t="shared" si="1"/>
        <v>2724</v>
      </c>
      <c r="N218" s="14" t="str">
        <f t="shared" si="2"/>
        <v>Sunday</v>
      </c>
    </row>
    <row r="219">
      <c r="A219" s="14" t="s">
        <v>413</v>
      </c>
      <c r="B219" s="15">
        <v>45699.0</v>
      </c>
      <c r="C219" s="14" t="s">
        <v>55</v>
      </c>
      <c r="D219" s="14" t="s">
        <v>14</v>
      </c>
      <c r="E219" s="14" t="s">
        <v>22</v>
      </c>
      <c r="F219" s="14" t="s">
        <v>33</v>
      </c>
      <c r="G219" s="14">
        <v>416.0</v>
      </c>
      <c r="H219" s="14"/>
      <c r="I219" s="14" t="s">
        <v>80</v>
      </c>
      <c r="J219" s="14" t="s">
        <v>18</v>
      </c>
      <c r="K219" s="16" t="s">
        <v>113</v>
      </c>
      <c r="L219" s="14">
        <v>5.0</v>
      </c>
      <c r="M219" s="17">
        <f t="shared" si="1"/>
        <v>374.4</v>
      </c>
      <c r="N219" s="14" t="str">
        <f t="shared" si="2"/>
        <v>Tuesday</v>
      </c>
    </row>
    <row r="220">
      <c r="A220" s="14" t="s">
        <v>414</v>
      </c>
      <c r="B220" s="15">
        <v>45996.0</v>
      </c>
      <c r="C220" s="14" t="s">
        <v>55</v>
      </c>
      <c r="D220" s="14" t="s">
        <v>51</v>
      </c>
      <c r="E220" s="14" t="s">
        <v>79</v>
      </c>
      <c r="F220" s="14" t="s">
        <v>33</v>
      </c>
      <c r="G220" s="14">
        <v>2339.0</v>
      </c>
      <c r="H220" s="14"/>
      <c r="I220" s="14" t="s">
        <v>415</v>
      </c>
      <c r="J220" s="14" t="s">
        <v>29</v>
      </c>
      <c r="K220" s="16" t="s">
        <v>24</v>
      </c>
      <c r="L220" s="14">
        <v>3.0</v>
      </c>
      <c r="M220" s="17">
        <f t="shared" si="1"/>
        <v>2339</v>
      </c>
      <c r="N220" s="14" t="str">
        <f t="shared" si="2"/>
        <v>Friday</v>
      </c>
    </row>
    <row r="221">
      <c r="A221" s="14" t="s">
        <v>416</v>
      </c>
      <c r="B221" s="15">
        <v>45900.0</v>
      </c>
      <c r="C221" s="14" t="s">
        <v>13</v>
      </c>
      <c r="D221" s="14" t="s">
        <v>59</v>
      </c>
      <c r="E221" s="14" t="s">
        <v>85</v>
      </c>
      <c r="F221" s="14" t="s">
        <v>33</v>
      </c>
      <c r="G221" s="14">
        <v>2157.0</v>
      </c>
      <c r="H221" s="14"/>
      <c r="I221" s="14" t="s">
        <v>403</v>
      </c>
      <c r="J221" s="14" t="s">
        <v>29</v>
      </c>
      <c r="K221" s="16" t="s">
        <v>24</v>
      </c>
      <c r="L221" s="14">
        <v>4.0</v>
      </c>
      <c r="M221" s="17">
        <f t="shared" si="1"/>
        <v>2157</v>
      </c>
      <c r="N221" s="14" t="str">
        <f t="shared" si="2"/>
        <v>Sunday</v>
      </c>
    </row>
    <row r="222">
      <c r="A222" s="14" t="s">
        <v>417</v>
      </c>
      <c r="B222" s="15">
        <v>45773.0</v>
      </c>
      <c r="C222" s="14" t="s">
        <v>21</v>
      </c>
      <c r="D222" s="14" t="s">
        <v>59</v>
      </c>
      <c r="E222" s="14" t="s">
        <v>60</v>
      </c>
      <c r="F222" s="14" t="s">
        <v>33</v>
      </c>
      <c r="G222" s="14">
        <v>1693.0</v>
      </c>
      <c r="H222" s="14"/>
      <c r="I222" s="14" t="s">
        <v>150</v>
      </c>
      <c r="J222" s="14" t="s">
        <v>18</v>
      </c>
      <c r="K222" s="16" t="s">
        <v>24</v>
      </c>
      <c r="L222" s="14"/>
      <c r="M222" s="17">
        <f t="shared" si="1"/>
        <v>1693</v>
      </c>
      <c r="N222" s="14" t="str">
        <f t="shared" si="2"/>
        <v>Saturday</v>
      </c>
    </row>
    <row r="223">
      <c r="A223" s="14" t="s">
        <v>418</v>
      </c>
      <c r="B223" s="15">
        <v>45984.0</v>
      </c>
      <c r="C223" s="14" t="s">
        <v>21</v>
      </c>
      <c r="D223" s="14" t="s">
        <v>51</v>
      </c>
      <c r="E223" s="14" t="s">
        <v>71</v>
      </c>
      <c r="F223" s="14" t="s">
        <v>33</v>
      </c>
      <c r="G223" s="14">
        <v>3415.0</v>
      </c>
      <c r="H223" s="14"/>
      <c r="I223" s="14" t="s">
        <v>296</v>
      </c>
      <c r="J223" s="14" t="s">
        <v>29</v>
      </c>
      <c r="K223" s="16" t="s">
        <v>24</v>
      </c>
      <c r="L223" s="14">
        <v>3.0</v>
      </c>
      <c r="M223" s="17">
        <f t="shared" si="1"/>
        <v>3415</v>
      </c>
      <c r="N223" s="14" t="str">
        <f t="shared" si="2"/>
        <v>Sunday</v>
      </c>
    </row>
    <row r="224">
      <c r="A224" s="14" t="s">
        <v>419</v>
      </c>
      <c r="B224" s="15">
        <v>45906.0</v>
      </c>
      <c r="C224" s="14" t="s">
        <v>21</v>
      </c>
      <c r="D224" s="14" t="s">
        <v>31</v>
      </c>
      <c r="E224" s="14" t="s">
        <v>32</v>
      </c>
      <c r="F224" s="14" t="s">
        <v>16</v>
      </c>
      <c r="G224" s="14">
        <v>1315.0</v>
      </c>
      <c r="H224" s="14" t="s">
        <v>34</v>
      </c>
      <c r="I224" s="14" t="s">
        <v>263</v>
      </c>
      <c r="J224" s="14" t="s">
        <v>18</v>
      </c>
      <c r="K224" s="16" t="s">
        <v>24</v>
      </c>
      <c r="L224" s="14">
        <v>4.0</v>
      </c>
      <c r="M224" s="17">
        <f t="shared" si="1"/>
        <v>1315</v>
      </c>
      <c r="N224" s="14" t="str">
        <f t="shared" si="2"/>
        <v>Saturday</v>
      </c>
    </row>
    <row r="225">
      <c r="A225" s="14" t="s">
        <v>420</v>
      </c>
      <c r="B225" s="15">
        <v>45855.0</v>
      </c>
      <c r="C225" s="14" t="s">
        <v>21</v>
      </c>
      <c r="D225" s="14" t="s">
        <v>26</v>
      </c>
      <c r="E225" s="14" t="s">
        <v>68</v>
      </c>
      <c r="F225" s="14" t="s">
        <v>16</v>
      </c>
      <c r="G225" s="14">
        <v>1641.0</v>
      </c>
      <c r="H225" s="14"/>
      <c r="I225" s="14" t="s">
        <v>179</v>
      </c>
      <c r="J225" s="14" t="s">
        <v>29</v>
      </c>
      <c r="K225" s="16" t="s">
        <v>24</v>
      </c>
      <c r="L225" s="14">
        <v>2.0</v>
      </c>
      <c r="M225" s="17">
        <f t="shared" si="1"/>
        <v>1641</v>
      </c>
      <c r="N225" s="14" t="str">
        <f t="shared" si="2"/>
        <v>Thursday</v>
      </c>
    </row>
    <row r="226">
      <c r="A226" s="14" t="s">
        <v>421</v>
      </c>
      <c r="B226" s="15">
        <v>45894.0</v>
      </c>
      <c r="C226" s="14" t="s">
        <v>21</v>
      </c>
      <c r="D226" s="14" t="s">
        <v>59</v>
      </c>
      <c r="E226" s="14" t="s">
        <v>126</v>
      </c>
      <c r="F226" s="14" t="s">
        <v>33</v>
      </c>
      <c r="G226" s="14">
        <v>1563.0</v>
      </c>
      <c r="H226" s="14"/>
      <c r="I226" s="14" t="s">
        <v>376</v>
      </c>
      <c r="J226" s="14" t="s">
        <v>18</v>
      </c>
      <c r="K226" s="16" t="s">
        <v>24</v>
      </c>
      <c r="L226" s="14">
        <v>4.0</v>
      </c>
      <c r="M226" s="17">
        <f t="shared" si="1"/>
        <v>1563</v>
      </c>
      <c r="N226" s="14" t="str">
        <f t="shared" si="2"/>
        <v>Monday</v>
      </c>
    </row>
    <row r="227">
      <c r="A227" s="14" t="s">
        <v>422</v>
      </c>
      <c r="B227" s="15">
        <v>45735.0</v>
      </c>
      <c r="C227" s="14" t="s">
        <v>21</v>
      </c>
      <c r="D227" s="14" t="s">
        <v>26</v>
      </c>
      <c r="E227" s="14" t="s">
        <v>68</v>
      </c>
      <c r="F227" s="14" t="s">
        <v>16</v>
      </c>
      <c r="G227" s="14">
        <v>2689.0</v>
      </c>
      <c r="H227" s="14"/>
      <c r="I227" s="14" t="s">
        <v>206</v>
      </c>
      <c r="J227" s="14" t="s">
        <v>18</v>
      </c>
      <c r="K227" s="16" t="s">
        <v>24</v>
      </c>
      <c r="L227" s="14">
        <v>4.0</v>
      </c>
      <c r="M227" s="17">
        <f t="shared" si="1"/>
        <v>2689</v>
      </c>
      <c r="N227" s="14" t="str">
        <f t="shared" si="2"/>
        <v>Wednesday</v>
      </c>
    </row>
    <row r="228">
      <c r="A228" s="14" t="s">
        <v>423</v>
      </c>
      <c r="B228" s="15">
        <v>45717.0</v>
      </c>
      <c r="C228" s="14" t="s">
        <v>13</v>
      </c>
      <c r="D228" s="14" t="s">
        <v>26</v>
      </c>
      <c r="E228" s="14" t="s">
        <v>111</v>
      </c>
      <c r="F228" s="14" t="s">
        <v>33</v>
      </c>
      <c r="G228" s="14">
        <v>2498.0</v>
      </c>
      <c r="H228" s="14"/>
      <c r="I228" s="14" t="s">
        <v>424</v>
      </c>
      <c r="J228" s="14" t="s">
        <v>18</v>
      </c>
      <c r="K228" s="16" t="s">
        <v>24</v>
      </c>
      <c r="L228" s="14">
        <v>3.0</v>
      </c>
      <c r="M228" s="17">
        <f t="shared" si="1"/>
        <v>2498</v>
      </c>
      <c r="N228" s="14" t="str">
        <f t="shared" si="2"/>
        <v>Saturday</v>
      </c>
    </row>
    <row r="229">
      <c r="A229" s="14" t="s">
        <v>425</v>
      </c>
      <c r="B229" s="15">
        <v>45803.0</v>
      </c>
      <c r="C229" s="14" t="s">
        <v>13</v>
      </c>
      <c r="D229" s="14" t="s">
        <v>14</v>
      </c>
      <c r="E229" s="14" t="s">
        <v>74</v>
      </c>
      <c r="F229" s="14" t="s">
        <v>33</v>
      </c>
      <c r="G229" s="14">
        <v>485.0</v>
      </c>
      <c r="H229" s="14"/>
      <c r="I229" s="14" t="s">
        <v>426</v>
      </c>
      <c r="J229" s="14" t="s">
        <v>18</v>
      </c>
      <c r="K229" s="16" t="s">
        <v>24</v>
      </c>
      <c r="L229" s="14">
        <v>2.0</v>
      </c>
      <c r="M229" s="17">
        <f t="shared" si="1"/>
        <v>485</v>
      </c>
      <c r="N229" s="14" t="str">
        <f t="shared" si="2"/>
        <v>Monday</v>
      </c>
    </row>
    <row r="230">
      <c r="A230" s="14" t="s">
        <v>427</v>
      </c>
      <c r="B230" s="15">
        <v>45954.0</v>
      </c>
      <c r="C230" s="14" t="s">
        <v>55</v>
      </c>
      <c r="D230" s="14" t="s">
        <v>51</v>
      </c>
      <c r="E230" s="14" t="s">
        <v>52</v>
      </c>
      <c r="F230" s="14" t="s">
        <v>33</v>
      </c>
      <c r="G230" s="14">
        <v>1882.0</v>
      </c>
      <c r="H230" s="14"/>
      <c r="I230" s="14" t="s">
        <v>312</v>
      </c>
      <c r="J230" s="14" t="s">
        <v>36</v>
      </c>
      <c r="K230" s="16" t="s">
        <v>19</v>
      </c>
      <c r="L230" s="14">
        <v>3.0</v>
      </c>
      <c r="M230" s="17">
        <f t="shared" si="1"/>
        <v>1787.9</v>
      </c>
      <c r="N230" s="14" t="str">
        <f t="shared" si="2"/>
        <v>Friday</v>
      </c>
    </row>
    <row r="231">
      <c r="A231" s="14" t="s">
        <v>428</v>
      </c>
      <c r="B231" s="15">
        <v>45720.0</v>
      </c>
      <c r="C231" s="14" t="s">
        <v>21</v>
      </c>
      <c r="D231" s="14" t="s">
        <v>26</v>
      </c>
      <c r="E231" s="14" t="s">
        <v>111</v>
      </c>
      <c r="F231" s="14" t="s">
        <v>16</v>
      </c>
      <c r="G231" s="14">
        <v>696.0</v>
      </c>
      <c r="H231" s="14"/>
      <c r="I231" s="14" t="s">
        <v>429</v>
      </c>
      <c r="J231" s="14" t="s">
        <v>36</v>
      </c>
      <c r="K231" s="16" t="s">
        <v>19</v>
      </c>
      <c r="L231" s="14">
        <v>3.0</v>
      </c>
      <c r="M231" s="17">
        <f t="shared" si="1"/>
        <v>661.2</v>
      </c>
      <c r="N231" s="14" t="str">
        <f t="shared" si="2"/>
        <v>Tuesday</v>
      </c>
    </row>
    <row r="232">
      <c r="A232" s="14" t="s">
        <v>430</v>
      </c>
      <c r="B232" s="15">
        <v>45867.0</v>
      </c>
      <c r="C232" s="14" t="s">
        <v>21</v>
      </c>
      <c r="D232" s="14" t="s">
        <v>26</v>
      </c>
      <c r="E232" s="14" t="s">
        <v>212</v>
      </c>
      <c r="F232" s="14" t="s">
        <v>16</v>
      </c>
      <c r="G232" s="14">
        <v>2767.0</v>
      </c>
      <c r="H232" s="14"/>
      <c r="I232" s="14" t="s">
        <v>431</v>
      </c>
      <c r="J232" s="14" t="s">
        <v>36</v>
      </c>
      <c r="K232" s="16" t="s">
        <v>24</v>
      </c>
      <c r="L232" s="14">
        <v>1.0</v>
      </c>
      <c r="M232" s="17">
        <f t="shared" si="1"/>
        <v>2767</v>
      </c>
      <c r="N232" s="14" t="str">
        <f t="shared" si="2"/>
        <v>Tuesday</v>
      </c>
    </row>
    <row r="233">
      <c r="A233" s="14" t="s">
        <v>432</v>
      </c>
      <c r="B233" s="15">
        <v>45960.0</v>
      </c>
      <c r="C233" s="14" t="s">
        <v>21</v>
      </c>
      <c r="D233" s="14" t="s">
        <v>38</v>
      </c>
      <c r="E233" s="14" t="s">
        <v>108</v>
      </c>
      <c r="F233" s="14" t="s">
        <v>33</v>
      </c>
      <c r="G233" s="14">
        <v>910.0</v>
      </c>
      <c r="H233" s="14" t="s">
        <v>34</v>
      </c>
      <c r="I233" s="14" t="s">
        <v>150</v>
      </c>
      <c r="J233" s="14" t="s">
        <v>29</v>
      </c>
      <c r="K233" s="16" t="s">
        <v>24</v>
      </c>
      <c r="L233" s="14">
        <v>5.0</v>
      </c>
      <c r="M233" s="17">
        <f t="shared" si="1"/>
        <v>910</v>
      </c>
      <c r="N233" s="14" t="str">
        <f t="shared" si="2"/>
        <v>Thursday</v>
      </c>
    </row>
    <row r="234">
      <c r="A234" s="14" t="s">
        <v>433</v>
      </c>
      <c r="B234" s="15">
        <v>46016.0</v>
      </c>
      <c r="C234" s="14" t="s">
        <v>13</v>
      </c>
      <c r="D234" s="14" t="s">
        <v>51</v>
      </c>
      <c r="E234" s="14" t="s">
        <v>79</v>
      </c>
      <c r="F234" s="14" t="s">
        <v>33</v>
      </c>
      <c r="G234" s="14">
        <v>2731.0</v>
      </c>
      <c r="H234" s="14"/>
      <c r="I234" s="14" t="s">
        <v>89</v>
      </c>
      <c r="J234" s="14" t="s">
        <v>29</v>
      </c>
      <c r="K234" s="16" t="s">
        <v>19</v>
      </c>
      <c r="L234" s="14">
        <v>5.0</v>
      </c>
      <c r="M234" s="17">
        <f t="shared" si="1"/>
        <v>2594.45</v>
      </c>
      <c r="N234" s="14" t="str">
        <f t="shared" si="2"/>
        <v>Thursday</v>
      </c>
    </row>
    <row r="235">
      <c r="A235" s="14" t="s">
        <v>434</v>
      </c>
      <c r="B235" s="15">
        <v>45863.0</v>
      </c>
      <c r="C235" s="14" t="s">
        <v>21</v>
      </c>
      <c r="D235" s="14" t="s">
        <v>59</v>
      </c>
      <c r="E235" s="14" t="s">
        <v>126</v>
      </c>
      <c r="F235" s="14" t="s">
        <v>33</v>
      </c>
      <c r="G235" s="14">
        <v>368.0</v>
      </c>
      <c r="H235" s="14"/>
      <c r="I235" s="14" t="s">
        <v>296</v>
      </c>
      <c r="J235" s="14" t="s">
        <v>36</v>
      </c>
      <c r="K235" s="16" t="s">
        <v>24</v>
      </c>
      <c r="L235" s="14">
        <v>4.0</v>
      </c>
      <c r="M235" s="17">
        <f t="shared" si="1"/>
        <v>368</v>
      </c>
      <c r="N235" s="14" t="str">
        <f t="shared" si="2"/>
        <v>Friday</v>
      </c>
    </row>
    <row r="236">
      <c r="A236" s="14" t="s">
        <v>435</v>
      </c>
      <c r="B236" s="15">
        <v>46014.0</v>
      </c>
      <c r="C236" s="14" t="s">
        <v>21</v>
      </c>
      <c r="D236" s="14" t="s">
        <v>26</v>
      </c>
      <c r="E236" s="14" t="s">
        <v>212</v>
      </c>
      <c r="F236" s="14" t="s">
        <v>16</v>
      </c>
      <c r="G236" s="14">
        <v>1387.0</v>
      </c>
      <c r="H236" s="14"/>
      <c r="I236" s="14" t="s">
        <v>436</v>
      </c>
      <c r="J236" s="14" t="s">
        <v>29</v>
      </c>
      <c r="K236" s="16" t="s">
        <v>24</v>
      </c>
      <c r="L236" s="14"/>
      <c r="M236" s="17">
        <f t="shared" si="1"/>
        <v>1387</v>
      </c>
      <c r="N236" s="14" t="str">
        <f t="shared" si="2"/>
        <v>Tuesday</v>
      </c>
    </row>
    <row r="237">
      <c r="A237" s="14" t="s">
        <v>437</v>
      </c>
      <c r="B237" s="15">
        <v>45658.0</v>
      </c>
      <c r="C237" s="14" t="s">
        <v>21</v>
      </c>
      <c r="D237" s="14" t="s">
        <v>38</v>
      </c>
      <c r="E237" s="14" t="s">
        <v>166</v>
      </c>
      <c r="F237" s="14" t="s">
        <v>16</v>
      </c>
      <c r="G237" s="14">
        <v>905.0</v>
      </c>
      <c r="H237" s="14" t="s">
        <v>40</v>
      </c>
      <c r="I237" s="14" t="s">
        <v>438</v>
      </c>
      <c r="J237" s="14" t="s">
        <v>18</v>
      </c>
      <c r="K237" s="16" t="s">
        <v>24</v>
      </c>
      <c r="L237" s="14"/>
      <c r="M237" s="17">
        <f t="shared" si="1"/>
        <v>905</v>
      </c>
      <c r="N237" s="14" t="str">
        <f t="shared" si="2"/>
        <v>Wednesday</v>
      </c>
    </row>
    <row r="238">
      <c r="A238" s="14" t="s">
        <v>439</v>
      </c>
      <c r="B238" s="15">
        <v>45890.0</v>
      </c>
      <c r="C238" s="14" t="s">
        <v>13</v>
      </c>
      <c r="D238" s="14" t="s">
        <v>38</v>
      </c>
      <c r="E238" s="14" t="s">
        <v>46</v>
      </c>
      <c r="F238" s="14" t="s">
        <v>16</v>
      </c>
      <c r="G238" s="14">
        <v>2015.0</v>
      </c>
      <c r="H238" s="14" t="s">
        <v>34</v>
      </c>
      <c r="I238" s="14" t="s">
        <v>134</v>
      </c>
      <c r="J238" s="14" t="s">
        <v>36</v>
      </c>
      <c r="K238" s="16" t="s">
        <v>24</v>
      </c>
      <c r="L238" s="14">
        <v>4.0</v>
      </c>
      <c r="M238" s="17">
        <f t="shared" si="1"/>
        <v>2015</v>
      </c>
      <c r="N238" s="14" t="str">
        <f t="shared" si="2"/>
        <v>Thursday</v>
      </c>
    </row>
    <row r="239">
      <c r="A239" s="14" t="s">
        <v>440</v>
      </c>
      <c r="B239" s="15">
        <v>45783.0</v>
      </c>
      <c r="C239" s="14" t="s">
        <v>55</v>
      </c>
      <c r="D239" s="14" t="s">
        <v>26</v>
      </c>
      <c r="E239" s="14" t="s">
        <v>96</v>
      </c>
      <c r="F239" s="14" t="s">
        <v>33</v>
      </c>
      <c r="G239" s="14">
        <v>3190.0</v>
      </c>
      <c r="H239" s="14"/>
      <c r="I239" s="14" t="s">
        <v>61</v>
      </c>
      <c r="J239" s="14" t="s">
        <v>29</v>
      </c>
      <c r="K239" s="16" t="s">
        <v>24</v>
      </c>
      <c r="L239" s="14">
        <v>3.0</v>
      </c>
      <c r="M239" s="17">
        <f t="shared" si="1"/>
        <v>3190</v>
      </c>
      <c r="N239" s="14" t="str">
        <f t="shared" si="2"/>
        <v>Tuesday</v>
      </c>
    </row>
    <row r="240">
      <c r="A240" s="14" t="s">
        <v>441</v>
      </c>
      <c r="B240" s="15">
        <v>45847.0</v>
      </c>
      <c r="C240" s="14" t="s">
        <v>13</v>
      </c>
      <c r="D240" s="14" t="s">
        <v>14</v>
      </c>
      <c r="E240" s="14" t="s">
        <v>74</v>
      </c>
      <c r="F240" s="14" t="s">
        <v>33</v>
      </c>
      <c r="G240" s="14">
        <v>1009.0</v>
      </c>
      <c r="H240" s="14"/>
      <c r="I240" s="14" t="s">
        <v>442</v>
      </c>
      <c r="J240" s="14" t="s">
        <v>29</v>
      </c>
      <c r="K240" s="16" t="s">
        <v>24</v>
      </c>
      <c r="L240" s="14">
        <v>3.0</v>
      </c>
      <c r="M240" s="17">
        <f t="shared" si="1"/>
        <v>1009</v>
      </c>
      <c r="N240" s="14" t="str">
        <f t="shared" si="2"/>
        <v>Wednesday</v>
      </c>
    </row>
    <row r="241">
      <c r="A241" s="14" t="s">
        <v>443</v>
      </c>
      <c r="B241" s="15">
        <v>45665.0</v>
      </c>
      <c r="C241" s="14" t="s">
        <v>21</v>
      </c>
      <c r="D241" s="14" t="s">
        <v>14</v>
      </c>
      <c r="E241" s="14" t="s">
        <v>22</v>
      </c>
      <c r="F241" s="14" t="s">
        <v>33</v>
      </c>
      <c r="G241" s="14">
        <v>1087.0</v>
      </c>
      <c r="H241" s="14"/>
      <c r="I241" s="14" t="s">
        <v>102</v>
      </c>
      <c r="J241" s="14" t="s">
        <v>36</v>
      </c>
      <c r="K241" s="16" t="s">
        <v>24</v>
      </c>
      <c r="L241" s="14">
        <v>2.0</v>
      </c>
      <c r="M241" s="17">
        <f t="shared" si="1"/>
        <v>1087</v>
      </c>
      <c r="N241" s="14" t="str">
        <f t="shared" si="2"/>
        <v>Wednesday</v>
      </c>
    </row>
    <row r="242">
      <c r="A242" s="14" t="s">
        <v>444</v>
      </c>
      <c r="B242" s="15">
        <v>45701.0</v>
      </c>
      <c r="C242" s="14" t="s">
        <v>21</v>
      </c>
      <c r="D242" s="14" t="s">
        <v>51</v>
      </c>
      <c r="E242" s="14" t="s">
        <v>71</v>
      </c>
      <c r="F242" s="14" t="s">
        <v>16</v>
      </c>
      <c r="G242" s="14">
        <v>1598.0</v>
      </c>
      <c r="H242" s="14"/>
      <c r="I242" s="14" t="s">
        <v>219</v>
      </c>
      <c r="J242" s="14" t="s">
        <v>36</v>
      </c>
      <c r="K242" s="16" t="s">
        <v>24</v>
      </c>
      <c r="L242" s="14"/>
      <c r="M242" s="17">
        <f t="shared" si="1"/>
        <v>1598</v>
      </c>
      <c r="N242" s="14" t="str">
        <f t="shared" si="2"/>
        <v>Thursday</v>
      </c>
    </row>
    <row r="243">
      <c r="A243" s="14" t="s">
        <v>445</v>
      </c>
      <c r="B243" s="15">
        <v>46018.0</v>
      </c>
      <c r="C243" s="14" t="s">
        <v>21</v>
      </c>
      <c r="D243" s="14" t="s">
        <v>51</v>
      </c>
      <c r="E243" s="14" t="s">
        <v>71</v>
      </c>
      <c r="F243" s="14" t="s">
        <v>16</v>
      </c>
      <c r="G243" s="14">
        <v>1916.0</v>
      </c>
      <c r="H243" s="14"/>
      <c r="I243" s="14" t="s">
        <v>446</v>
      </c>
      <c r="J243" s="14" t="s">
        <v>18</v>
      </c>
      <c r="K243" s="16" t="s">
        <v>24</v>
      </c>
      <c r="L243" s="14">
        <v>3.0</v>
      </c>
      <c r="M243" s="17">
        <f t="shared" si="1"/>
        <v>1916</v>
      </c>
      <c r="N243" s="14" t="str">
        <f t="shared" si="2"/>
        <v>Saturday</v>
      </c>
    </row>
    <row r="244">
      <c r="A244" s="14" t="s">
        <v>447</v>
      </c>
      <c r="B244" s="15">
        <v>45798.0</v>
      </c>
      <c r="C244" s="14" t="s">
        <v>21</v>
      </c>
      <c r="D244" s="14" t="s">
        <v>14</v>
      </c>
      <c r="E244" s="14" t="s">
        <v>15</v>
      </c>
      <c r="F244" s="14" t="s">
        <v>33</v>
      </c>
      <c r="G244" s="14">
        <v>2986.0</v>
      </c>
      <c r="H244" s="14"/>
      <c r="I244" s="14" t="s">
        <v>192</v>
      </c>
      <c r="J244" s="14" t="s">
        <v>29</v>
      </c>
      <c r="K244" s="16" t="s">
        <v>24</v>
      </c>
      <c r="L244" s="14">
        <v>2.0</v>
      </c>
      <c r="M244" s="17">
        <f t="shared" si="1"/>
        <v>2986</v>
      </c>
      <c r="N244" s="14" t="str">
        <f t="shared" si="2"/>
        <v>Wednesday</v>
      </c>
    </row>
    <row r="245">
      <c r="A245" s="14" t="s">
        <v>448</v>
      </c>
      <c r="B245" s="15">
        <v>45999.0</v>
      </c>
      <c r="C245" s="14" t="s">
        <v>21</v>
      </c>
      <c r="D245" s="14" t="s">
        <v>26</v>
      </c>
      <c r="E245" s="14" t="s">
        <v>212</v>
      </c>
      <c r="F245" s="14" t="s">
        <v>33</v>
      </c>
      <c r="G245" s="14">
        <v>747.0</v>
      </c>
      <c r="H245" s="14"/>
      <c r="I245" s="14" t="s">
        <v>449</v>
      </c>
      <c r="J245" s="14" t="s">
        <v>29</v>
      </c>
      <c r="K245" s="16" t="s">
        <v>24</v>
      </c>
      <c r="L245" s="14">
        <v>2.0</v>
      </c>
      <c r="M245" s="17">
        <f t="shared" si="1"/>
        <v>747</v>
      </c>
      <c r="N245" s="14" t="str">
        <f t="shared" si="2"/>
        <v>Monday</v>
      </c>
    </row>
    <row r="246">
      <c r="A246" s="14" t="s">
        <v>450</v>
      </c>
      <c r="B246" s="15">
        <v>45980.0</v>
      </c>
      <c r="C246" s="14" t="s">
        <v>55</v>
      </c>
      <c r="D246" s="14" t="s">
        <v>38</v>
      </c>
      <c r="E246" s="14" t="s">
        <v>46</v>
      </c>
      <c r="F246" s="14" t="s">
        <v>16</v>
      </c>
      <c r="G246" s="14">
        <v>1992.0</v>
      </c>
      <c r="H246" s="14" t="s">
        <v>106</v>
      </c>
      <c r="I246" s="14" t="s">
        <v>177</v>
      </c>
      <c r="J246" s="14" t="s">
        <v>29</v>
      </c>
      <c r="K246" s="16" t="s">
        <v>24</v>
      </c>
      <c r="L246" s="14"/>
      <c r="M246" s="17">
        <f t="shared" si="1"/>
        <v>1992</v>
      </c>
      <c r="N246" s="14" t="str">
        <f t="shared" si="2"/>
        <v>Wednesday</v>
      </c>
    </row>
    <row r="247">
      <c r="A247" s="14" t="s">
        <v>451</v>
      </c>
      <c r="B247" s="15">
        <v>45971.0</v>
      </c>
      <c r="C247" s="14" t="s">
        <v>21</v>
      </c>
      <c r="D247" s="14" t="s">
        <v>31</v>
      </c>
      <c r="E247" s="14" t="s">
        <v>117</v>
      </c>
      <c r="F247" s="14" t="s">
        <v>16</v>
      </c>
      <c r="G247" s="14">
        <v>2255.0</v>
      </c>
      <c r="H247" s="14" t="s">
        <v>34</v>
      </c>
      <c r="I247" s="14" t="s">
        <v>452</v>
      </c>
      <c r="J247" s="14" t="s">
        <v>18</v>
      </c>
      <c r="K247" s="16" t="s">
        <v>19</v>
      </c>
      <c r="L247" s="14">
        <v>3.0</v>
      </c>
      <c r="M247" s="17">
        <f t="shared" si="1"/>
        <v>2142.25</v>
      </c>
      <c r="N247" s="14" t="str">
        <f t="shared" si="2"/>
        <v>Monday</v>
      </c>
    </row>
    <row r="248">
      <c r="A248" s="14" t="s">
        <v>453</v>
      </c>
      <c r="B248" s="15">
        <v>45777.0</v>
      </c>
      <c r="C248" s="14" t="s">
        <v>55</v>
      </c>
      <c r="D248" s="14" t="s">
        <v>51</v>
      </c>
      <c r="E248" s="14" t="s">
        <v>71</v>
      </c>
      <c r="F248" s="14" t="s">
        <v>16</v>
      </c>
      <c r="G248" s="14">
        <v>2971.0</v>
      </c>
      <c r="H248" s="14"/>
      <c r="I248" s="14" t="s">
        <v>454</v>
      </c>
      <c r="J248" s="14" t="s">
        <v>18</v>
      </c>
      <c r="K248" s="16" t="s">
        <v>24</v>
      </c>
      <c r="L248" s="14"/>
      <c r="M248" s="17">
        <f t="shared" si="1"/>
        <v>2971</v>
      </c>
      <c r="N248" s="14" t="str">
        <f t="shared" si="2"/>
        <v>Wednesday</v>
      </c>
    </row>
    <row r="249">
      <c r="A249" s="14" t="s">
        <v>455</v>
      </c>
      <c r="B249" s="15">
        <v>45750.0</v>
      </c>
      <c r="C249" s="14" t="s">
        <v>55</v>
      </c>
      <c r="D249" s="14" t="s">
        <v>38</v>
      </c>
      <c r="E249" s="14" t="s">
        <v>108</v>
      </c>
      <c r="F249" s="14" t="s">
        <v>33</v>
      </c>
      <c r="G249" s="14">
        <v>1926.0</v>
      </c>
      <c r="H249" s="14" t="s">
        <v>106</v>
      </c>
      <c r="I249" s="14" t="s">
        <v>456</v>
      </c>
      <c r="J249" s="14" t="s">
        <v>18</v>
      </c>
      <c r="K249" s="16" t="s">
        <v>113</v>
      </c>
      <c r="L249" s="14">
        <v>3.0</v>
      </c>
      <c r="M249" s="17">
        <f t="shared" si="1"/>
        <v>1733.4</v>
      </c>
      <c r="N249" s="14" t="str">
        <f t="shared" si="2"/>
        <v>Thursday</v>
      </c>
    </row>
    <row r="250">
      <c r="A250" s="14" t="s">
        <v>457</v>
      </c>
      <c r="B250" s="15">
        <v>45680.0</v>
      </c>
      <c r="C250" s="14" t="s">
        <v>55</v>
      </c>
      <c r="D250" s="14" t="s">
        <v>38</v>
      </c>
      <c r="E250" s="14" t="s">
        <v>101</v>
      </c>
      <c r="F250" s="14" t="s">
        <v>33</v>
      </c>
      <c r="G250" s="14">
        <v>1672.0</v>
      </c>
      <c r="H250" s="14" t="s">
        <v>40</v>
      </c>
      <c r="I250" s="14" t="s">
        <v>129</v>
      </c>
      <c r="J250" s="14" t="s">
        <v>36</v>
      </c>
      <c r="K250" s="16" t="s">
        <v>113</v>
      </c>
      <c r="L250" s="14">
        <v>5.0</v>
      </c>
      <c r="M250" s="17">
        <f t="shared" si="1"/>
        <v>1504.8</v>
      </c>
      <c r="N250" s="14" t="str">
        <f t="shared" si="2"/>
        <v>Thursday</v>
      </c>
    </row>
    <row r="251">
      <c r="A251" s="14" t="s">
        <v>458</v>
      </c>
      <c r="B251" s="15">
        <v>45751.0</v>
      </c>
      <c r="C251" s="14" t="s">
        <v>21</v>
      </c>
      <c r="D251" s="14" t="s">
        <v>26</v>
      </c>
      <c r="E251" s="14" t="s">
        <v>68</v>
      </c>
      <c r="F251" s="14" t="s">
        <v>16</v>
      </c>
      <c r="G251" s="14">
        <v>1417.0</v>
      </c>
      <c r="H251" s="14"/>
      <c r="I251" s="14" t="s">
        <v>459</v>
      </c>
      <c r="J251" s="14" t="s">
        <v>18</v>
      </c>
      <c r="K251" s="16" t="s">
        <v>24</v>
      </c>
      <c r="L251" s="14"/>
      <c r="M251" s="17">
        <f t="shared" si="1"/>
        <v>1417</v>
      </c>
      <c r="N251" s="14" t="str">
        <f t="shared" si="2"/>
        <v>Friday</v>
      </c>
    </row>
    <row r="252">
      <c r="A252" s="14" t="s">
        <v>460</v>
      </c>
      <c r="B252" s="15">
        <v>45998.0</v>
      </c>
      <c r="C252" s="14" t="s">
        <v>55</v>
      </c>
      <c r="D252" s="14" t="s">
        <v>59</v>
      </c>
      <c r="E252" s="14" t="s">
        <v>99</v>
      </c>
      <c r="F252" s="14" t="s">
        <v>16</v>
      </c>
      <c r="G252" s="14">
        <v>3317.0</v>
      </c>
      <c r="H252" s="14"/>
      <c r="I252" s="14" t="s">
        <v>89</v>
      </c>
      <c r="J252" s="14" t="s">
        <v>36</v>
      </c>
      <c r="K252" s="16" t="s">
        <v>24</v>
      </c>
      <c r="L252" s="14">
        <v>2.0</v>
      </c>
      <c r="M252" s="17">
        <f t="shared" si="1"/>
        <v>3317</v>
      </c>
      <c r="N252" s="14" t="str">
        <f t="shared" si="2"/>
        <v>Sunday</v>
      </c>
    </row>
    <row r="253">
      <c r="A253" s="14" t="s">
        <v>461</v>
      </c>
      <c r="B253" s="15">
        <v>45878.0</v>
      </c>
      <c r="C253" s="14" t="s">
        <v>13</v>
      </c>
      <c r="D253" s="14" t="s">
        <v>31</v>
      </c>
      <c r="E253" s="14" t="s">
        <v>278</v>
      </c>
      <c r="F253" s="14" t="s">
        <v>33</v>
      </c>
      <c r="G253" s="14">
        <v>655.0</v>
      </c>
      <c r="H253" s="14" t="s">
        <v>34</v>
      </c>
      <c r="I253" s="14" t="s">
        <v>426</v>
      </c>
      <c r="J253" s="14" t="s">
        <v>29</v>
      </c>
      <c r="K253" s="16" t="s">
        <v>24</v>
      </c>
      <c r="L253" s="14">
        <v>2.0</v>
      </c>
      <c r="M253" s="17">
        <f t="shared" si="1"/>
        <v>655</v>
      </c>
      <c r="N253" s="14" t="str">
        <f t="shared" si="2"/>
        <v>Saturday</v>
      </c>
    </row>
    <row r="254">
      <c r="A254" s="14" t="s">
        <v>462</v>
      </c>
      <c r="B254" s="15">
        <v>45688.0</v>
      </c>
      <c r="C254" s="14" t="s">
        <v>55</v>
      </c>
      <c r="D254" s="14" t="s">
        <v>59</v>
      </c>
      <c r="E254" s="14" t="s">
        <v>99</v>
      </c>
      <c r="F254" s="14" t="s">
        <v>16</v>
      </c>
      <c r="G254" s="14">
        <v>1368.0</v>
      </c>
      <c r="H254" s="14"/>
      <c r="I254" s="14" t="s">
        <v>398</v>
      </c>
      <c r="J254" s="14" t="s">
        <v>18</v>
      </c>
      <c r="K254" s="16" t="s">
        <v>24</v>
      </c>
      <c r="L254" s="14">
        <v>3.0</v>
      </c>
      <c r="M254" s="17">
        <f t="shared" si="1"/>
        <v>1368</v>
      </c>
      <c r="N254" s="14" t="str">
        <f t="shared" si="2"/>
        <v>Friday</v>
      </c>
    </row>
    <row r="255">
      <c r="A255" s="14" t="s">
        <v>463</v>
      </c>
      <c r="B255" s="15">
        <v>45691.0</v>
      </c>
      <c r="C255" s="14" t="s">
        <v>13</v>
      </c>
      <c r="D255" s="14" t="s">
        <v>51</v>
      </c>
      <c r="E255" s="14" t="s">
        <v>71</v>
      </c>
      <c r="F255" s="14" t="s">
        <v>16</v>
      </c>
      <c r="G255" s="14">
        <v>2977.0</v>
      </c>
      <c r="H255" s="14"/>
      <c r="I255" s="14" t="s">
        <v>338</v>
      </c>
      <c r="J255" s="14" t="s">
        <v>29</v>
      </c>
      <c r="K255" s="16" t="s">
        <v>24</v>
      </c>
      <c r="L255" s="14"/>
      <c r="M255" s="17">
        <f t="shared" si="1"/>
        <v>2977</v>
      </c>
      <c r="N255" s="14" t="str">
        <f t="shared" si="2"/>
        <v>Monday</v>
      </c>
    </row>
    <row r="256">
      <c r="A256" s="14" t="s">
        <v>464</v>
      </c>
      <c r="B256" s="15">
        <v>45942.0</v>
      </c>
      <c r="C256" s="14" t="s">
        <v>21</v>
      </c>
      <c r="D256" s="14" t="s">
        <v>38</v>
      </c>
      <c r="E256" s="14" t="s">
        <v>166</v>
      </c>
      <c r="F256" s="14" t="s">
        <v>33</v>
      </c>
      <c r="G256" s="14">
        <v>3110.0</v>
      </c>
      <c r="H256" s="14" t="s">
        <v>106</v>
      </c>
      <c r="I256" s="14" t="s">
        <v>261</v>
      </c>
      <c r="J256" s="14" t="s">
        <v>29</v>
      </c>
      <c r="K256" s="16" t="s">
        <v>19</v>
      </c>
      <c r="L256" s="14"/>
      <c r="M256" s="17">
        <f t="shared" si="1"/>
        <v>2954.5</v>
      </c>
      <c r="N256" s="14" t="str">
        <f t="shared" si="2"/>
        <v>Sunday</v>
      </c>
    </row>
    <row r="257">
      <c r="A257" s="14" t="s">
        <v>465</v>
      </c>
      <c r="B257" s="15">
        <v>45846.0</v>
      </c>
      <c r="C257" s="14" t="s">
        <v>21</v>
      </c>
      <c r="D257" s="14" t="s">
        <v>38</v>
      </c>
      <c r="E257" s="14" t="s">
        <v>43</v>
      </c>
      <c r="F257" s="14" t="s">
        <v>33</v>
      </c>
      <c r="G257" s="14">
        <v>1197.0</v>
      </c>
      <c r="H257" s="14" t="s">
        <v>40</v>
      </c>
      <c r="I257" s="14" t="s">
        <v>466</v>
      </c>
      <c r="J257" s="14" t="s">
        <v>36</v>
      </c>
      <c r="K257" s="16" t="s">
        <v>24</v>
      </c>
      <c r="L257" s="14"/>
      <c r="M257" s="17">
        <f t="shared" si="1"/>
        <v>1197</v>
      </c>
      <c r="N257" s="14" t="str">
        <f t="shared" si="2"/>
        <v>Tuesday</v>
      </c>
    </row>
    <row r="258">
      <c r="A258" s="14" t="s">
        <v>467</v>
      </c>
      <c r="B258" s="15">
        <v>45974.0</v>
      </c>
      <c r="C258" s="14" t="s">
        <v>21</v>
      </c>
      <c r="D258" s="14" t="s">
        <v>26</v>
      </c>
      <c r="E258" s="14" t="s">
        <v>212</v>
      </c>
      <c r="F258" s="14" t="s">
        <v>33</v>
      </c>
      <c r="G258" s="14">
        <v>3402.0</v>
      </c>
      <c r="H258" s="14"/>
      <c r="I258" s="14" t="s">
        <v>287</v>
      </c>
      <c r="J258" s="14" t="s">
        <v>29</v>
      </c>
      <c r="K258" s="16" t="s">
        <v>19</v>
      </c>
      <c r="L258" s="14">
        <v>2.0</v>
      </c>
      <c r="M258" s="17">
        <f t="shared" si="1"/>
        <v>3231.9</v>
      </c>
      <c r="N258" s="14" t="str">
        <f t="shared" si="2"/>
        <v>Thursday</v>
      </c>
    </row>
    <row r="259">
      <c r="A259" s="14" t="s">
        <v>468</v>
      </c>
      <c r="B259" s="15">
        <v>45684.0</v>
      </c>
      <c r="C259" s="14" t="s">
        <v>21</v>
      </c>
      <c r="D259" s="14" t="s">
        <v>14</v>
      </c>
      <c r="E259" s="14" t="s">
        <v>22</v>
      </c>
      <c r="F259" s="14" t="s">
        <v>16</v>
      </c>
      <c r="G259" s="14">
        <v>2463.0</v>
      </c>
      <c r="H259" s="14"/>
      <c r="I259" s="14" t="s">
        <v>227</v>
      </c>
      <c r="J259" s="14" t="s">
        <v>36</v>
      </c>
      <c r="K259" s="16" t="s">
        <v>24</v>
      </c>
      <c r="L259" s="14">
        <v>5.0</v>
      </c>
      <c r="M259" s="17">
        <f t="shared" si="1"/>
        <v>2463</v>
      </c>
      <c r="N259" s="14" t="str">
        <f t="shared" si="2"/>
        <v>Monday</v>
      </c>
    </row>
    <row r="260">
      <c r="A260" s="14" t="s">
        <v>469</v>
      </c>
      <c r="B260" s="15">
        <v>45953.0</v>
      </c>
      <c r="C260" s="14" t="s">
        <v>21</v>
      </c>
      <c r="D260" s="14" t="s">
        <v>38</v>
      </c>
      <c r="E260" s="14" t="s">
        <v>101</v>
      </c>
      <c r="F260" s="14" t="s">
        <v>16</v>
      </c>
      <c r="G260" s="14">
        <v>973.0</v>
      </c>
      <c r="H260" s="14" t="s">
        <v>40</v>
      </c>
      <c r="I260" s="14" t="s">
        <v>186</v>
      </c>
      <c r="J260" s="14" t="s">
        <v>29</v>
      </c>
      <c r="K260" s="16" t="s">
        <v>24</v>
      </c>
      <c r="L260" s="14"/>
      <c r="M260" s="17">
        <f t="shared" si="1"/>
        <v>973</v>
      </c>
      <c r="N260" s="14" t="str">
        <f t="shared" si="2"/>
        <v>Thursday</v>
      </c>
    </row>
    <row r="261">
      <c r="A261" s="14" t="s">
        <v>470</v>
      </c>
      <c r="B261" s="15">
        <v>45864.0</v>
      </c>
      <c r="C261" s="14" t="s">
        <v>21</v>
      </c>
      <c r="D261" s="14" t="s">
        <v>31</v>
      </c>
      <c r="E261" s="14" t="s">
        <v>278</v>
      </c>
      <c r="F261" s="14" t="s">
        <v>33</v>
      </c>
      <c r="G261" s="14">
        <v>527.0</v>
      </c>
      <c r="H261" s="14" t="s">
        <v>106</v>
      </c>
      <c r="I261" s="14" t="s">
        <v>109</v>
      </c>
      <c r="J261" s="14" t="s">
        <v>18</v>
      </c>
      <c r="K261" s="16" t="s">
        <v>24</v>
      </c>
      <c r="L261" s="14">
        <v>4.0</v>
      </c>
      <c r="M261" s="17">
        <f t="shared" si="1"/>
        <v>527</v>
      </c>
      <c r="N261" s="14" t="str">
        <f t="shared" si="2"/>
        <v>Saturday</v>
      </c>
    </row>
    <row r="262">
      <c r="A262" s="14" t="s">
        <v>471</v>
      </c>
      <c r="B262" s="15">
        <v>45955.0</v>
      </c>
      <c r="C262" s="14" t="s">
        <v>13</v>
      </c>
      <c r="D262" s="14" t="s">
        <v>26</v>
      </c>
      <c r="E262" s="14" t="s">
        <v>27</v>
      </c>
      <c r="F262" s="14" t="s">
        <v>33</v>
      </c>
      <c r="G262" s="14">
        <v>3262.0</v>
      </c>
      <c r="H262" s="14"/>
      <c r="I262" s="14" t="s">
        <v>190</v>
      </c>
      <c r="J262" s="14" t="s">
        <v>36</v>
      </c>
      <c r="K262" s="16" t="s">
        <v>24</v>
      </c>
      <c r="L262" s="14">
        <v>1.0</v>
      </c>
      <c r="M262" s="17">
        <f t="shared" si="1"/>
        <v>3262</v>
      </c>
      <c r="N262" s="14" t="str">
        <f t="shared" si="2"/>
        <v>Saturday</v>
      </c>
    </row>
    <row r="263">
      <c r="A263" s="14" t="s">
        <v>472</v>
      </c>
      <c r="B263" s="15">
        <v>45706.0</v>
      </c>
      <c r="C263" s="14" t="s">
        <v>55</v>
      </c>
      <c r="D263" s="14" t="s">
        <v>14</v>
      </c>
      <c r="E263" s="14" t="s">
        <v>15</v>
      </c>
      <c r="F263" s="14" t="s">
        <v>16</v>
      </c>
      <c r="G263" s="14">
        <v>2035.0</v>
      </c>
      <c r="H263" s="14"/>
      <c r="I263" s="14" t="s">
        <v>446</v>
      </c>
      <c r="J263" s="14" t="s">
        <v>29</v>
      </c>
      <c r="K263" s="16" t="s">
        <v>24</v>
      </c>
      <c r="L263" s="14">
        <v>1.0</v>
      </c>
      <c r="M263" s="17">
        <f t="shared" si="1"/>
        <v>2035</v>
      </c>
      <c r="N263" s="14" t="str">
        <f t="shared" si="2"/>
        <v>Tuesday</v>
      </c>
    </row>
    <row r="264">
      <c r="A264" s="14" t="s">
        <v>473</v>
      </c>
      <c r="B264" s="15">
        <v>45707.0</v>
      </c>
      <c r="C264" s="14" t="s">
        <v>21</v>
      </c>
      <c r="D264" s="14" t="s">
        <v>38</v>
      </c>
      <c r="E264" s="14" t="s">
        <v>166</v>
      </c>
      <c r="F264" s="14" t="s">
        <v>16</v>
      </c>
      <c r="G264" s="14">
        <v>1037.0</v>
      </c>
      <c r="H264" s="14" t="s">
        <v>34</v>
      </c>
      <c r="I264" s="14" t="s">
        <v>474</v>
      </c>
      <c r="J264" s="14" t="s">
        <v>18</v>
      </c>
      <c r="K264" s="16" t="s">
        <v>19</v>
      </c>
      <c r="L264" s="14"/>
      <c r="M264" s="17">
        <f t="shared" si="1"/>
        <v>985.15</v>
      </c>
      <c r="N264" s="14" t="str">
        <f t="shared" si="2"/>
        <v>Wednesday</v>
      </c>
    </row>
    <row r="265">
      <c r="A265" s="14" t="s">
        <v>475</v>
      </c>
      <c r="B265" s="15">
        <v>45914.0</v>
      </c>
      <c r="C265" s="14" t="s">
        <v>21</v>
      </c>
      <c r="D265" s="14" t="s">
        <v>14</v>
      </c>
      <c r="E265" s="14" t="s">
        <v>74</v>
      </c>
      <c r="F265" s="14" t="s">
        <v>33</v>
      </c>
      <c r="G265" s="14">
        <v>2137.0</v>
      </c>
      <c r="H265" s="14"/>
      <c r="I265" s="14" t="s">
        <v>476</v>
      </c>
      <c r="J265" s="14" t="s">
        <v>36</v>
      </c>
      <c r="K265" s="16" t="s">
        <v>24</v>
      </c>
      <c r="L265" s="14"/>
      <c r="M265" s="17">
        <f t="shared" si="1"/>
        <v>2137</v>
      </c>
      <c r="N265" s="14" t="str">
        <f t="shared" si="2"/>
        <v>Sunday</v>
      </c>
    </row>
    <row r="266">
      <c r="A266" s="14" t="s">
        <v>477</v>
      </c>
      <c r="B266" s="15">
        <v>45842.0</v>
      </c>
      <c r="C266" s="14" t="s">
        <v>55</v>
      </c>
      <c r="D266" s="14" t="s">
        <v>26</v>
      </c>
      <c r="E266" s="14" t="s">
        <v>82</v>
      </c>
      <c r="F266" s="14" t="s">
        <v>33</v>
      </c>
      <c r="G266" s="14">
        <v>1031.0</v>
      </c>
      <c r="H266" s="14"/>
      <c r="I266" s="14" t="s">
        <v>287</v>
      </c>
      <c r="J266" s="14" t="s">
        <v>36</v>
      </c>
      <c r="K266" s="16" t="s">
        <v>24</v>
      </c>
      <c r="L266" s="14"/>
      <c r="M266" s="17">
        <f t="shared" si="1"/>
        <v>1031</v>
      </c>
      <c r="N266" s="14" t="str">
        <f t="shared" si="2"/>
        <v>Friday</v>
      </c>
    </row>
    <row r="267">
      <c r="A267" s="14" t="s">
        <v>478</v>
      </c>
      <c r="B267" s="15">
        <v>45871.0</v>
      </c>
      <c r="C267" s="14" t="s">
        <v>21</v>
      </c>
      <c r="D267" s="14" t="s">
        <v>31</v>
      </c>
      <c r="E267" s="14" t="s">
        <v>117</v>
      </c>
      <c r="F267" s="14" t="s">
        <v>16</v>
      </c>
      <c r="G267" s="14">
        <v>3058.0</v>
      </c>
      <c r="H267" s="14" t="s">
        <v>34</v>
      </c>
      <c r="I267" s="14" t="s">
        <v>69</v>
      </c>
      <c r="J267" s="14" t="s">
        <v>29</v>
      </c>
      <c r="K267" s="16" t="s">
        <v>24</v>
      </c>
      <c r="L267" s="14">
        <v>4.0</v>
      </c>
      <c r="M267" s="17">
        <f t="shared" si="1"/>
        <v>3058</v>
      </c>
      <c r="N267" s="14" t="str">
        <f t="shared" si="2"/>
        <v>Saturday</v>
      </c>
    </row>
    <row r="268">
      <c r="A268" s="14" t="s">
        <v>479</v>
      </c>
      <c r="B268" s="15">
        <v>45722.0</v>
      </c>
      <c r="C268" s="14" t="s">
        <v>21</v>
      </c>
      <c r="D268" s="14" t="s">
        <v>31</v>
      </c>
      <c r="E268" s="14" t="s">
        <v>258</v>
      </c>
      <c r="F268" s="14" t="s">
        <v>33</v>
      </c>
      <c r="G268" s="14">
        <v>1429.0</v>
      </c>
      <c r="H268" s="14" t="s">
        <v>34</v>
      </c>
      <c r="I268" s="14" t="s">
        <v>245</v>
      </c>
      <c r="J268" s="14" t="s">
        <v>29</v>
      </c>
      <c r="K268" s="16" t="s">
        <v>19</v>
      </c>
      <c r="L268" s="14">
        <v>1.0</v>
      </c>
      <c r="M268" s="17">
        <f t="shared" si="1"/>
        <v>1357.55</v>
      </c>
      <c r="N268" s="14" t="str">
        <f t="shared" si="2"/>
        <v>Thursday</v>
      </c>
    </row>
    <row r="269">
      <c r="A269" s="14" t="s">
        <v>480</v>
      </c>
      <c r="B269" s="15">
        <v>45760.0</v>
      </c>
      <c r="C269" s="14" t="s">
        <v>21</v>
      </c>
      <c r="D269" s="14" t="s">
        <v>14</v>
      </c>
      <c r="E269" s="14" t="s">
        <v>74</v>
      </c>
      <c r="F269" s="14" t="s">
        <v>16</v>
      </c>
      <c r="G269" s="14">
        <v>1144.0</v>
      </c>
      <c r="H269" s="14"/>
      <c r="I269" s="14" t="s">
        <v>44</v>
      </c>
      <c r="J269" s="14" t="s">
        <v>18</v>
      </c>
      <c r="K269" s="16" t="s">
        <v>24</v>
      </c>
      <c r="L269" s="14">
        <v>4.0</v>
      </c>
      <c r="M269" s="17">
        <f t="shared" si="1"/>
        <v>1144</v>
      </c>
      <c r="N269" s="14" t="str">
        <f t="shared" si="2"/>
        <v>Sunday</v>
      </c>
    </row>
    <row r="270">
      <c r="A270" s="14" t="s">
        <v>481</v>
      </c>
      <c r="B270" s="15">
        <v>45862.0</v>
      </c>
      <c r="C270" s="14" t="s">
        <v>21</v>
      </c>
      <c r="D270" s="14" t="s">
        <v>26</v>
      </c>
      <c r="E270" s="14" t="s">
        <v>111</v>
      </c>
      <c r="F270" s="14" t="s">
        <v>16</v>
      </c>
      <c r="G270" s="14">
        <v>3333.0</v>
      </c>
      <c r="H270" s="14"/>
      <c r="I270" s="14" t="s">
        <v>164</v>
      </c>
      <c r="J270" s="14" t="s">
        <v>36</v>
      </c>
      <c r="K270" s="16" t="s">
        <v>24</v>
      </c>
      <c r="L270" s="14">
        <v>5.0</v>
      </c>
      <c r="M270" s="17">
        <f t="shared" si="1"/>
        <v>3333</v>
      </c>
      <c r="N270" s="14" t="str">
        <f t="shared" si="2"/>
        <v>Thursday</v>
      </c>
    </row>
    <row r="271">
      <c r="A271" s="14" t="s">
        <v>482</v>
      </c>
      <c r="B271" s="15">
        <v>45996.0</v>
      </c>
      <c r="C271" s="14" t="s">
        <v>13</v>
      </c>
      <c r="D271" s="14" t="s">
        <v>31</v>
      </c>
      <c r="E271" s="14" t="s">
        <v>117</v>
      </c>
      <c r="F271" s="14" t="s">
        <v>16</v>
      </c>
      <c r="G271" s="14">
        <v>1259.0</v>
      </c>
      <c r="H271" s="14" t="s">
        <v>40</v>
      </c>
      <c r="I271" s="14" t="s">
        <v>201</v>
      </c>
      <c r="J271" s="14" t="s">
        <v>29</v>
      </c>
      <c r="K271" s="16" t="s">
        <v>24</v>
      </c>
      <c r="L271" s="14">
        <v>5.0</v>
      </c>
      <c r="M271" s="17">
        <f t="shared" si="1"/>
        <v>1259</v>
      </c>
      <c r="N271" s="14" t="str">
        <f t="shared" si="2"/>
        <v>Friday</v>
      </c>
    </row>
    <row r="272">
      <c r="A272" s="14" t="s">
        <v>483</v>
      </c>
      <c r="B272" s="15">
        <v>45893.0</v>
      </c>
      <c r="C272" s="14" t="s">
        <v>13</v>
      </c>
      <c r="D272" s="14" t="s">
        <v>14</v>
      </c>
      <c r="E272" s="14" t="s">
        <v>74</v>
      </c>
      <c r="F272" s="14" t="s">
        <v>16</v>
      </c>
      <c r="G272" s="14">
        <v>886.0</v>
      </c>
      <c r="H272" s="14"/>
      <c r="I272" s="14" t="s">
        <v>162</v>
      </c>
      <c r="J272" s="14" t="s">
        <v>29</v>
      </c>
      <c r="K272" s="16" t="s">
        <v>24</v>
      </c>
      <c r="L272" s="14">
        <v>3.0</v>
      </c>
      <c r="M272" s="17">
        <f t="shared" si="1"/>
        <v>886</v>
      </c>
      <c r="N272" s="14" t="str">
        <f t="shared" si="2"/>
        <v>Sunday</v>
      </c>
    </row>
    <row r="273">
      <c r="A273" s="14" t="s">
        <v>484</v>
      </c>
      <c r="B273" s="15">
        <v>45822.0</v>
      </c>
      <c r="C273" s="14" t="s">
        <v>21</v>
      </c>
      <c r="D273" s="14" t="s">
        <v>51</v>
      </c>
      <c r="E273" s="14" t="s">
        <v>93</v>
      </c>
      <c r="F273" s="14" t="s">
        <v>16</v>
      </c>
      <c r="G273" s="14">
        <v>2576.0</v>
      </c>
      <c r="H273" s="14"/>
      <c r="I273" s="14" t="s">
        <v>456</v>
      </c>
      <c r="J273" s="14" t="s">
        <v>18</v>
      </c>
      <c r="K273" s="16" t="s">
        <v>113</v>
      </c>
      <c r="L273" s="14"/>
      <c r="M273" s="17">
        <f t="shared" si="1"/>
        <v>2318.4</v>
      </c>
      <c r="N273" s="14" t="str">
        <f t="shared" si="2"/>
        <v>Saturday</v>
      </c>
    </row>
    <row r="274">
      <c r="A274" s="14" t="s">
        <v>485</v>
      </c>
      <c r="B274" s="15">
        <v>45740.0</v>
      </c>
      <c r="C274" s="14" t="s">
        <v>21</v>
      </c>
      <c r="D274" s="14" t="s">
        <v>14</v>
      </c>
      <c r="E274" s="14" t="s">
        <v>74</v>
      </c>
      <c r="F274" s="14" t="s">
        <v>33</v>
      </c>
      <c r="G274" s="14">
        <v>1972.0</v>
      </c>
      <c r="H274" s="14"/>
      <c r="I274" s="14" t="s">
        <v>134</v>
      </c>
      <c r="J274" s="14" t="s">
        <v>36</v>
      </c>
      <c r="K274" s="16" t="s">
        <v>24</v>
      </c>
      <c r="L274" s="14">
        <v>5.0</v>
      </c>
      <c r="M274" s="17">
        <f t="shared" si="1"/>
        <v>1972</v>
      </c>
      <c r="N274" s="14" t="str">
        <f t="shared" si="2"/>
        <v>Monday</v>
      </c>
    </row>
    <row r="275">
      <c r="A275" s="14" t="s">
        <v>486</v>
      </c>
      <c r="B275" s="15">
        <v>46018.0</v>
      </c>
      <c r="C275" s="14" t="s">
        <v>13</v>
      </c>
      <c r="D275" s="14" t="s">
        <v>59</v>
      </c>
      <c r="E275" s="14" t="s">
        <v>85</v>
      </c>
      <c r="F275" s="14" t="s">
        <v>16</v>
      </c>
      <c r="G275" s="14">
        <v>3198.0</v>
      </c>
      <c r="H275" s="14"/>
      <c r="I275" s="14" t="s">
        <v>263</v>
      </c>
      <c r="J275" s="14" t="s">
        <v>36</v>
      </c>
      <c r="K275" s="16" t="s">
        <v>113</v>
      </c>
      <c r="L275" s="14">
        <v>5.0</v>
      </c>
      <c r="M275" s="17">
        <f t="shared" si="1"/>
        <v>2878.2</v>
      </c>
      <c r="N275" s="14" t="str">
        <f t="shared" si="2"/>
        <v>Saturday</v>
      </c>
    </row>
    <row r="276">
      <c r="A276" s="14" t="s">
        <v>487</v>
      </c>
      <c r="B276" s="15">
        <v>45867.0</v>
      </c>
      <c r="C276" s="14" t="s">
        <v>21</v>
      </c>
      <c r="D276" s="14" t="s">
        <v>59</v>
      </c>
      <c r="E276" s="14" t="s">
        <v>60</v>
      </c>
      <c r="F276" s="14" t="s">
        <v>16</v>
      </c>
      <c r="G276" s="14">
        <v>1294.0</v>
      </c>
      <c r="H276" s="14"/>
      <c r="I276" s="14" t="s">
        <v>192</v>
      </c>
      <c r="J276" s="14" t="s">
        <v>18</v>
      </c>
      <c r="K276" s="16" t="s">
        <v>24</v>
      </c>
      <c r="L276" s="14">
        <v>1.0</v>
      </c>
      <c r="M276" s="17">
        <f t="shared" si="1"/>
        <v>1294</v>
      </c>
      <c r="N276" s="14" t="str">
        <f t="shared" si="2"/>
        <v>Tuesday</v>
      </c>
    </row>
    <row r="277">
      <c r="A277" s="14" t="s">
        <v>488</v>
      </c>
      <c r="B277" s="15">
        <v>45951.0</v>
      </c>
      <c r="C277" s="14" t="s">
        <v>21</v>
      </c>
      <c r="D277" s="14" t="s">
        <v>59</v>
      </c>
      <c r="E277" s="14" t="s">
        <v>99</v>
      </c>
      <c r="F277" s="14" t="s">
        <v>16</v>
      </c>
      <c r="G277" s="14">
        <v>511.0</v>
      </c>
      <c r="H277" s="14"/>
      <c r="I277" s="14" t="s">
        <v>489</v>
      </c>
      <c r="J277" s="14" t="s">
        <v>36</v>
      </c>
      <c r="K277" s="16" t="s">
        <v>24</v>
      </c>
      <c r="L277" s="14">
        <v>5.0</v>
      </c>
      <c r="M277" s="17">
        <f t="shared" si="1"/>
        <v>511</v>
      </c>
      <c r="N277" s="14" t="str">
        <f t="shared" si="2"/>
        <v>Tuesday</v>
      </c>
    </row>
    <row r="278">
      <c r="A278" s="14" t="s">
        <v>490</v>
      </c>
      <c r="B278" s="15">
        <v>45941.0</v>
      </c>
      <c r="C278" s="14" t="s">
        <v>21</v>
      </c>
      <c r="D278" s="14" t="s">
        <v>38</v>
      </c>
      <c r="E278" s="14" t="s">
        <v>65</v>
      </c>
      <c r="F278" s="14" t="s">
        <v>16</v>
      </c>
      <c r="G278" s="14">
        <v>2263.0</v>
      </c>
      <c r="H278" s="14" t="s">
        <v>40</v>
      </c>
      <c r="I278" s="14" t="s">
        <v>224</v>
      </c>
      <c r="J278" s="14" t="s">
        <v>36</v>
      </c>
      <c r="K278" s="16" t="s">
        <v>24</v>
      </c>
      <c r="L278" s="14">
        <v>1.0</v>
      </c>
      <c r="M278" s="17">
        <f t="shared" si="1"/>
        <v>2263</v>
      </c>
      <c r="N278" s="14" t="str">
        <f t="shared" si="2"/>
        <v>Saturday</v>
      </c>
    </row>
    <row r="279">
      <c r="A279" s="14" t="s">
        <v>491</v>
      </c>
      <c r="B279" s="15">
        <v>45925.0</v>
      </c>
      <c r="C279" s="14" t="s">
        <v>21</v>
      </c>
      <c r="D279" s="14" t="s">
        <v>31</v>
      </c>
      <c r="E279" s="14" t="s">
        <v>258</v>
      </c>
      <c r="F279" s="14" t="s">
        <v>16</v>
      </c>
      <c r="G279" s="14">
        <v>1293.0</v>
      </c>
      <c r="H279" s="14" t="s">
        <v>40</v>
      </c>
      <c r="I279" s="14" t="s">
        <v>167</v>
      </c>
      <c r="J279" s="14" t="s">
        <v>29</v>
      </c>
      <c r="K279" s="16" t="s">
        <v>19</v>
      </c>
      <c r="L279" s="14">
        <v>4.0</v>
      </c>
      <c r="M279" s="17">
        <f t="shared" si="1"/>
        <v>1228.35</v>
      </c>
      <c r="N279" s="14" t="str">
        <f t="shared" si="2"/>
        <v>Thursday</v>
      </c>
    </row>
    <row r="280">
      <c r="A280" s="14" t="s">
        <v>492</v>
      </c>
      <c r="B280" s="15">
        <v>45736.0</v>
      </c>
      <c r="C280" s="14" t="s">
        <v>21</v>
      </c>
      <c r="D280" s="14" t="s">
        <v>31</v>
      </c>
      <c r="E280" s="14" t="s">
        <v>278</v>
      </c>
      <c r="F280" s="14" t="s">
        <v>33</v>
      </c>
      <c r="G280" s="14">
        <v>2209.0</v>
      </c>
      <c r="H280" s="14" t="s">
        <v>34</v>
      </c>
      <c r="I280" s="14" t="s">
        <v>333</v>
      </c>
      <c r="J280" s="14" t="s">
        <v>29</v>
      </c>
      <c r="K280" s="16" t="s">
        <v>24</v>
      </c>
      <c r="L280" s="14">
        <v>3.0</v>
      </c>
      <c r="M280" s="17">
        <f t="shared" si="1"/>
        <v>2209</v>
      </c>
      <c r="N280" s="14" t="str">
        <f t="shared" si="2"/>
        <v>Thursday</v>
      </c>
    </row>
    <row r="281">
      <c r="A281" s="14" t="s">
        <v>493</v>
      </c>
      <c r="B281" s="15">
        <v>45934.0</v>
      </c>
      <c r="C281" s="14" t="s">
        <v>21</v>
      </c>
      <c r="D281" s="14" t="s">
        <v>51</v>
      </c>
      <c r="E281" s="14" t="s">
        <v>52</v>
      </c>
      <c r="F281" s="14" t="s">
        <v>33</v>
      </c>
      <c r="G281" s="14">
        <v>703.0</v>
      </c>
      <c r="H281" s="14"/>
      <c r="I281" s="14" t="s">
        <v>69</v>
      </c>
      <c r="J281" s="14" t="s">
        <v>36</v>
      </c>
      <c r="K281" s="16" t="s">
        <v>19</v>
      </c>
      <c r="L281" s="14">
        <v>3.0</v>
      </c>
      <c r="M281" s="17">
        <f t="shared" si="1"/>
        <v>667.85</v>
      </c>
      <c r="N281" s="14" t="str">
        <f t="shared" si="2"/>
        <v>Saturday</v>
      </c>
    </row>
    <row r="282">
      <c r="A282" s="14" t="s">
        <v>494</v>
      </c>
      <c r="B282" s="15">
        <v>45779.0</v>
      </c>
      <c r="C282" s="14" t="s">
        <v>55</v>
      </c>
      <c r="D282" s="14" t="s">
        <v>31</v>
      </c>
      <c r="E282" s="14" t="s">
        <v>49</v>
      </c>
      <c r="F282" s="14" t="s">
        <v>33</v>
      </c>
      <c r="G282" s="14">
        <v>2604.0</v>
      </c>
      <c r="H282" s="14" t="s">
        <v>34</v>
      </c>
      <c r="I282" s="14" t="s">
        <v>63</v>
      </c>
      <c r="J282" s="14" t="s">
        <v>29</v>
      </c>
      <c r="K282" s="16" t="s">
        <v>24</v>
      </c>
      <c r="L282" s="14">
        <v>3.0</v>
      </c>
      <c r="M282" s="17">
        <f t="shared" si="1"/>
        <v>2604</v>
      </c>
      <c r="N282" s="14" t="str">
        <f t="shared" si="2"/>
        <v>Friday</v>
      </c>
    </row>
    <row r="283">
      <c r="A283" s="14" t="s">
        <v>495</v>
      </c>
      <c r="B283" s="15">
        <v>45812.0</v>
      </c>
      <c r="C283" s="14" t="s">
        <v>13</v>
      </c>
      <c r="D283" s="14" t="s">
        <v>26</v>
      </c>
      <c r="E283" s="14" t="s">
        <v>96</v>
      </c>
      <c r="F283" s="14" t="s">
        <v>33</v>
      </c>
      <c r="G283" s="14">
        <v>924.0</v>
      </c>
      <c r="H283" s="14"/>
      <c r="I283" s="14" t="s">
        <v>196</v>
      </c>
      <c r="J283" s="14" t="s">
        <v>36</v>
      </c>
      <c r="K283" s="16" t="s">
        <v>24</v>
      </c>
      <c r="L283" s="14">
        <v>5.0</v>
      </c>
      <c r="M283" s="17">
        <f t="shared" si="1"/>
        <v>924</v>
      </c>
      <c r="N283" s="14" t="str">
        <f t="shared" si="2"/>
        <v>Wednesday</v>
      </c>
    </row>
    <row r="284">
      <c r="A284" s="14" t="s">
        <v>496</v>
      </c>
      <c r="B284" s="15">
        <v>45918.0</v>
      </c>
      <c r="C284" s="14" t="s">
        <v>21</v>
      </c>
      <c r="D284" s="14" t="s">
        <v>31</v>
      </c>
      <c r="E284" s="14" t="s">
        <v>32</v>
      </c>
      <c r="F284" s="14" t="s">
        <v>33</v>
      </c>
      <c r="G284" s="14">
        <v>3263.0</v>
      </c>
      <c r="H284" s="14" t="s">
        <v>34</v>
      </c>
      <c r="I284" s="14" t="s">
        <v>497</v>
      </c>
      <c r="J284" s="14" t="s">
        <v>29</v>
      </c>
      <c r="K284" s="16" t="s">
        <v>24</v>
      </c>
      <c r="L284" s="14">
        <v>2.0</v>
      </c>
      <c r="M284" s="17">
        <f t="shared" si="1"/>
        <v>3263</v>
      </c>
      <c r="N284" s="14" t="str">
        <f t="shared" si="2"/>
        <v>Thursday</v>
      </c>
    </row>
    <row r="285">
      <c r="A285" s="14" t="s">
        <v>498</v>
      </c>
      <c r="B285" s="15">
        <v>45910.0</v>
      </c>
      <c r="C285" s="14" t="s">
        <v>21</v>
      </c>
      <c r="D285" s="14" t="s">
        <v>14</v>
      </c>
      <c r="E285" s="14" t="s">
        <v>74</v>
      </c>
      <c r="F285" s="14" t="s">
        <v>16</v>
      </c>
      <c r="G285" s="14">
        <v>3250.0</v>
      </c>
      <c r="H285" s="14"/>
      <c r="I285" s="14" t="s">
        <v>273</v>
      </c>
      <c r="J285" s="14" t="s">
        <v>36</v>
      </c>
      <c r="K285" s="16" t="s">
        <v>24</v>
      </c>
      <c r="L285" s="14">
        <v>5.0</v>
      </c>
      <c r="M285" s="17">
        <f t="shared" si="1"/>
        <v>3250</v>
      </c>
      <c r="N285" s="14" t="str">
        <f t="shared" si="2"/>
        <v>Wednesday</v>
      </c>
    </row>
    <row r="286">
      <c r="A286" s="14" t="s">
        <v>499</v>
      </c>
      <c r="B286" s="15">
        <v>45803.0</v>
      </c>
      <c r="C286" s="14" t="s">
        <v>55</v>
      </c>
      <c r="D286" s="14" t="s">
        <v>14</v>
      </c>
      <c r="E286" s="14" t="s">
        <v>15</v>
      </c>
      <c r="F286" s="14" t="s">
        <v>16</v>
      </c>
      <c r="G286" s="14">
        <v>3037.0</v>
      </c>
      <c r="H286" s="14"/>
      <c r="I286" s="14" t="s">
        <v>115</v>
      </c>
      <c r="J286" s="14" t="s">
        <v>18</v>
      </c>
      <c r="K286" s="16" t="s">
        <v>24</v>
      </c>
      <c r="L286" s="14"/>
      <c r="M286" s="17">
        <f t="shared" si="1"/>
        <v>3037</v>
      </c>
      <c r="N286" s="14" t="str">
        <f t="shared" si="2"/>
        <v>Monday</v>
      </c>
    </row>
    <row r="287">
      <c r="A287" s="14" t="s">
        <v>500</v>
      </c>
      <c r="B287" s="15">
        <v>45828.0</v>
      </c>
      <c r="C287" s="14" t="s">
        <v>21</v>
      </c>
      <c r="D287" s="14" t="s">
        <v>31</v>
      </c>
      <c r="E287" s="14" t="s">
        <v>117</v>
      </c>
      <c r="F287" s="14" t="s">
        <v>16</v>
      </c>
      <c r="G287" s="14">
        <v>2371.0</v>
      </c>
      <c r="H287" s="14" t="s">
        <v>106</v>
      </c>
      <c r="I287" s="14" t="s">
        <v>109</v>
      </c>
      <c r="J287" s="14" t="s">
        <v>36</v>
      </c>
      <c r="K287" s="16" t="s">
        <v>24</v>
      </c>
      <c r="L287" s="14"/>
      <c r="M287" s="17">
        <f t="shared" si="1"/>
        <v>2371</v>
      </c>
      <c r="N287" s="14" t="str">
        <f t="shared" si="2"/>
        <v>Friday</v>
      </c>
    </row>
    <row r="288">
      <c r="A288" s="14" t="s">
        <v>501</v>
      </c>
      <c r="B288" s="15">
        <v>46007.0</v>
      </c>
      <c r="C288" s="14" t="s">
        <v>21</v>
      </c>
      <c r="D288" s="14" t="s">
        <v>14</v>
      </c>
      <c r="E288" s="14" t="s">
        <v>22</v>
      </c>
      <c r="F288" s="14" t="s">
        <v>33</v>
      </c>
      <c r="G288" s="14">
        <v>364.0</v>
      </c>
      <c r="H288" s="14"/>
      <c r="I288" s="14" t="s">
        <v>373</v>
      </c>
      <c r="J288" s="14" t="s">
        <v>29</v>
      </c>
      <c r="K288" s="16" t="s">
        <v>24</v>
      </c>
      <c r="L288" s="14">
        <v>1.0</v>
      </c>
      <c r="M288" s="17">
        <f t="shared" si="1"/>
        <v>364</v>
      </c>
      <c r="N288" s="14" t="str">
        <f t="shared" si="2"/>
        <v>Tuesday</v>
      </c>
    </row>
    <row r="289">
      <c r="A289" s="14" t="s">
        <v>502</v>
      </c>
      <c r="B289" s="15">
        <v>45859.0</v>
      </c>
      <c r="C289" s="14" t="s">
        <v>21</v>
      </c>
      <c r="D289" s="14" t="s">
        <v>38</v>
      </c>
      <c r="E289" s="14" t="s">
        <v>43</v>
      </c>
      <c r="F289" s="14" t="s">
        <v>33</v>
      </c>
      <c r="G289" s="14">
        <v>1034.0</v>
      </c>
      <c r="H289" s="14" t="s">
        <v>106</v>
      </c>
      <c r="I289" s="14" t="s">
        <v>194</v>
      </c>
      <c r="J289" s="14" t="s">
        <v>18</v>
      </c>
      <c r="K289" s="16" t="s">
        <v>24</v>
      </c>
      <c r="L289" s="14">
        <v>2.0</v>
      </c>
      <c r="M289" s="17">
        <f t="shared" si="1"/>
        <v>1034</v>
      </c>
      <c r="N289" s="14" t="str">
        <f t="shared" si="2"/>
        <v>Monday</v>
      </c>
    </row>
    <row r="290">
      <c r="A290" s="14" t="s">
        <v>503</v>
      </c>
      <c r="B290" s="15">
        <v>45833.0</v>
      </c>
      <c r="C290" s="14" t="s">
        <v>13</v>
      </c>
      <c r="D290" s="14" t="s">
        <v>31</v>
      </c>
      <c r="E290" s="14" t="s">
        <v>278</v>
      </c>
      <c r="F290" s="14" t="s">
        <v>33</v>
      </c>
      <c r="G290" s="14">
        <v>1925.0</v>
      </c>
      <c r="H290" s="14" t="s">
        <v>34</v>
      </c>
      <c r="I290" s="14" t="s">
        <v>80</v>
      </c>
      <c r="J290" s="14" t="s">
        <v>36</v>
      </c>
      <c r="K290" s="16" t="s">
        <v>113</v>
      </c>
      <c r="L290" s="14">
        <v>4.0</v>
      </c>
      <c r="M290" s="17">
        <f t="shared" si="1"/>
        <v>1732.5</v>
      </c>
      <c r="N290" s="14" t="str">
        <f t="shared" si="2"/>
        <v>Wednesday</v>
      </c>
    </row>
    <row r="291">
      <c r="A291" s="14" t="s">
        <v>504</v>
      </c>
      <c r="B291" s="15">
        <v>45704.0</v>
      </c>
      <c r="C291" s="14" t="s">
        <v>13</v>
      </c>
      <c r="D291" s="14" t="s">
        <v>26</v>
      </c>
      <c r="E291" s="14" t="s">
        <v>82</v>
      </c>
      <c r="F291" s="14" t="s">
        <v>16</v>
      </c>
      <c r="G291" s="14">
        <v>3101.0</v>
      </c>
      <c r="H291" s="14"/>
      <c r="I291" s="14" t="s">
        <v>80</v>
      </c>
      <c r="J291" s="14" t="s">
        <v>29</v>
      </c>
      <c r="K291" s="16" t="s">
        <v>113</v>
      </c>
      <c r="L291" s="14"/>
      <c r="M291" s="17">
        <f t="shared" si="1"/>
        <v>2790.9</v>
      </c>
      <c r="N291" s="14" t="str">
        <f t="shared" si="2"/>
        <v>Sunday</v>
      </c>
    </row>
    <row r="292">
      <c r="A292" s="14" t="s">
        <v>505</v>
      </c>
      <c r="B292" s="15">
        <v>45754.0</v>
      </c>
      <c r="C292" s="14" t="s">
        <v>21</v>
      </c>
      <c r="D292" s="14" t="s">
        <v>38</v>
      </c>
      <c r="E292" s="14" t="s">
        <v>65</v>
      </c>
      <c r="F292" s="14" t="s">
        <v>33</v>
      </c>
      <c r="G292" s="14">
        <v>2563.0</v>
      </c>
      <c r="H292" s="14" t="s">
        <v>34</v>
      </c>
      <c r="I292" s="14" t="s">
        <v>506</v>
      </c>
      <c r="J292" s="14" t="s">
        <v>18</v>
      </c>
      <c r="K292" s="16" t="s">
        <v>24</v>
      </c>
      <c r="L292" s="14"/>
      <c r="M292" s="17">
        <f t="shared" si="1"/>
        <v>2563</v>
      </c>
      <c r="N292" s="14" t="str">
        <f t="shared" si="2"/>
        <v>Monday</v>
      </c>
    </row>
    <row r="293">
      <c r="A293" s="14" t="s">
        <v>507</v>
      </c>
      <c r="B293" s="15">
        <v>45745.0</v>
      </c>
      <c r="C293" s="14" t="s">
        <v>13</v>
      </c>
      <c r="D293" s="14" t="s">
        <v>31</v>
      </c>
      <c r="E293" s="14" t="s">
        <v>117</v>
      </c>
      <c r="F293" s="14" t="s">
        <v>33</v>
      </c>
      <c r="G293" s="14">
        <v>2617.0</v>
      </c>
      <c r="H293" s="14" t="s">
        <v>34</v>
      </c>
      <c r="I293" s="14" t="s">
        <v>508</v>
      </c>
      <c r="J293" s="14" t="s">
        <v>29</v>
      </c>
      <c r="K293" s="16" t="s">
        <v>113</v>
      </c>
      <c r="L293" s="14">
        <v>2.0</v>
      </c>
      <c r="M293" s="17">
        <f t="shared" si="1"/>
        <v>2355.3</v>
      </c>
      <c r="N293" s="14" t="str">
        <f t="shared" si="2"/>
        <v>Saturday</v>
      </c>
    </row>
    <row r="294">
      <c r="A294" s="14" t="s">
        <v>509</v>
      </c>
      <c r="B294" s="15">
        <v>45682.0</v>
      </c>
      <c r="C294" s="14" t="s">
        <v>55</v>
      </c>
      <c r="D294" s="14" t="s">
        <v>31</v>
      </c>
      <c r="E294" s="14" t="s">
        <v>278</v>
      </c>
      <c r="F294" s="14" t="s">
        <v>33</v>
      </c>
      <c r="G294" s="14">
        <v>604.0</v>
      </c>
      <c r="H294" s="14" t="s">
        <v>34</v>
      </c>
      <c r="I294" s="14" t="s">
        <v>510</v>
      </c>
      <c r="J294" s="14" t="s">
        <v>36</v>
      </c>
      <c r="K294" s="16" t="s">
        <v>19</v>
      </c>
      <c r="L294" s="14">
        <v>5.0</v>
      </c>
      <c r="M294" s="17">
        <f t="shared" si="1"/>
        <v>573.8</v>
      </c>
      <c r="N294" s="14" t="str">
        <f t="shared" si="2"/>
        <v>Saturday</v>
      </c>
    </row>
    <row r="295">
      <c r="A295" s="14" t="s">
        <v>511</v>
      </c>
      <c r="B295" s="15">
        <v>45789.0</v>
      </c>
      <c r="C295" s="14" t="s">
        <v>13</v>
      </c>
      <c r="D295" s="14" t="s">
        <v>14</v>
      </c>
      <c r="E295" s="14" t="s">
        <v>15</v>
      </c>
      <c r="F295" s="14" t="s">
        <v>16</v>
      </c>
      <c r="G295" s="14">
        <v>364.0</v>
      </c>
      <c r="H295" s="14"/>
      <c r="I295" s="14" t="s">
        <v>224</v>
      </c>
      <c r="J295" s="14" t="s">
        <v>29</v>
      </c>
      <c r="K295" s="16" t="s">
        <v>24</v>
      </c>
      <c r="L295" s="14"/>
      <c r="M295" s="17">
        <f t="shared" si="1"/>
        <v>364</v>
      </c>
      <c r="N295" s="14" t="str">
        <f t="shared" si="2"/>
        <v>Monday</v>
      </c>
    </row>
    <row r="296">
      <c r="A296" s="14" t="s">
        <v>512</v>
      </c>
      <c r="B296" s="15">
        <v>45666.0</v>
      </c>
      <c r="C296" s="14" t="s">
        <v>21</v>
      </c>
      <c r="D296" s="14" t="s">
        <v>59</v>
      </c>
      <c r="E296" s="14" t="s">
        <v>88</v>
      </c>
      <c r="F296" s="14" t="s">
        <v>33</v>
      </c>
      <c r="G296" s="14">
        <v>2609.0</v>
      </c>
      <c r="H296" s="14"/>
      <c r="I296" s="14" t="s">
        <v>208</v>
      </c>
      <c r="J296" s="14" t="s">
        <v>29</v>
      </c>
      <c r="K296" s="16" t="s">
        <v>19</v>
      </c>
      <c r="L296" s="14">
        <v>4.0</v>
      </c>
      <c r="M296" s="17">
        <f t="shared" si="1"/>
        <v>2478.55</v>
      </c>
      <c r="N296" s="14" t="str">
        <f t="shared" si="2"/>
        <v>Thursday</v>
      </c>
    </row>
    <row r="297">
      <c r="A297" s="14" t="s">
        <v>513</v>
      </c>
      <c r="B297" s="15">
        <v>45886.0</v>
      </c>
      <c r="C297" s="14" t="s">
        <v>21</v>
      </c>
      <c r="D297" s="14" t="s">
        <v>14</v>
      </c>
      <c r="E297" s="14" t="s">
        <v>22</v>
      </c>
      <c r="F297" s="14" t="s">
        <v>33</v>
      </c>
      <c r="G297" s="14">
        <v>3394.0</v>
      </c>
      <c r="H297" s="14"/>
      <c r="I297" s="14" t="s">
        <v>132</v>
      </c>
      <c r="J297" s="14" t="s">
        <v>18</v>
      </c>
      <c r="K297" s="16" t="s">
        <v>19</v>
      </c>
      <c r="L297" s="14"/>
      <c r="M297" s="17">
        <f t="shared" si="1"/>
        <v>3224.3</v>
      </c>
      <c r="N297" s="14" t="str">
        <f t="shared" si="2"/>
        <v>Sunday</v>
      </c>
    </row>
    <row r="298">
      <c r="A298" s="14" t="s">
        <v>514</v>
      </c>
      <c r="B298" s="15">
        <v>45873.0</v>
      </c>
      <c r="C298" s="14" t="s">
        <v>55</v>
      </c>
      <c r="D298" s="14" t="s">
        <v>14</v>
      </c>
      <c r="E298" s="14" t="s">
        <v>15</v>
      </c>
      <c r="F298" s="14" t="s">
        <v>33</v>
      </c>
      <c r="G298" s="14">
        <v>700.0</v>
      </c>
      <c r="H298" s="14"/>
      <c r="I298" s="14" t="s">
        <v>394</v>
      </c>
      <c r="J298" s="14" t="s">
        <v>18</v>
      </c>
      <c r="K298" s="16" t="s">
        <v>19</v>
      </c>
      <c r="L298" s="14">
        <v>3.0</v>
      </c>
      <c r="M298" s="17">
        <f t="shared" si="1"/>
        <v>665</v>
      </c>
      <c r="N298" s="14" t="str">
        <f t="shared" si="2"/>
        <v>Monday</v>
      </c>
    </row>
    <row r="299">
      <c r="A299" s="14" t="s">
        <v>515</v>
      </c>
      <c r="B299" s="15">
        <v>45747.0</v>
      </c>
      <c r="C299" s="14" t="s">
        <v>13</v>
      </c>
      <c r="D299" s="14" t="s">
        <v>26</v>
      </c>
      <c r="E299" s="14" t="s">
        <v>96</v>
      </c>
      <c r="F299" s="14" t="s">
        <v>33</v>
      </c>
      <c r="G299" s="14">
        <v>421.0</v>
      </c>
      <c r="H299" s="14"/>
      <c r="I299" s="14" t="s">
        <v>47</v>
      </c>
      <c r="J299" s="14" t="s">
        <v>36</v>
      </c>
      <c r="K299" s="16" t="s">
        <v>19</v>
      </c>
      <c r="L299" s="14">
        <v>4.0</v>
      </c>
      <c r="M299" s="17">
        <f t="shared" si="1"/>
        <v>399.95</v>
      </c>
      <c r="N299" s="14" t="str">
        <f t="shared" si="2"/>
        <v>Monday</v>
      </c>
    </row>
    <row r="300">
      <c r="A300" s="14" t="s">
        <v>516</v>
      </c>
      <c r="B300" s="15">
        <v>45886.0</v>
      </c>
      <c r="C300" s="14" t="s">
        <v>21</v>
      </c>
      <c r="D300" s="14" t="s">
        <v>59</v>
      </c>
      <c r="E300" s="14" t="s">
        <v>85</v>
      </c>
      <c r="F300" s="14" t="s">
        <v>33</v>
      </c>
      <c r="G300" s="14">
        <v>2068.0</v>
      </c>
      <c r="H300" s="14"/>
      <c r="I300" s="14" t="s">
        <v>517</v>
      </c>
      <c r="J300" s="14" t="s">
        <v>29</v>
      </c>
      <c r="K300" s="16" t="s">
        <v>24</v>
      </c>
      <c r="L300" s="14">
        <v>4.0</v>
      </c>
      <c r="M300" s="17">
        <f t="shared" si="1"/>
        <v>2068</v>
      </c>
      <c r="N300" s="14" t="str">
        <f t="shared" si="2"/>
        <v>Sunday</v>
      </c>
    </row>
    <row r="301">
      <c r="A301" s="14" t="s">
        <v>518</v>
      </c>
      <c r="B301" s="15">
        <v>45743.0</v>
      </c>
      <c r="C301" s="14" t="s">
        <v>55</v>
      </c>
      <c r="D301" s="14" t="s">
        <v>38</v>
      </c>
      <c r="E301" s="14" t="s">
        <v>43</v>
      </c>
      <c r="F301" s="14" t="s">
        <v>16</v>
      </c>
      <c r="G301" s="14">
        <v>636.0</v>
      </c>
      <c r="H301" s="14" t="s">
        <v>40</v>
      </c>
      <c r="I301" s="14" t="s">
        <v>489</v>
      </c>
      <c r="J301" s="14" t="s">
        <v>18</v>
      </c>
      <c r="K301" s="16" t="s">
        <v>24</v>
      </c>
      <c r="L301" s="14"/>
      <c r="M301" s="17">
        <f t="shared" si="1"/>
        <v>636</v>
      </c>
      <c r="N301" s="14" t="str">
        <f t="shared" si="2"/>
        <v>Thursday</v>
      </c>
    </row>
    <row r="302">
      <c r="A302" s="14" t="s">
        <v>519</v>
      </c>
      <c r="B302" s="15">
        <v>45660.0</v>
      </c>
      <c r="C302" s="14" t="s">
        <v>55</v>
      </c>
      <c r="D302" s="14" t="s">
        <v>31</v>
      </c>
      <c r="E302" s="14" t="s">
        <v>32</v>
      </c>
      <c r="F302" s="14" t="s">
        <v>33</v>
      </c>
      <c r="G302" s="14">
        <v>674.0</v>
      </c>
      <c r="H302" s="14" t="s">
        <v>34</v>
      </c>
      <c r="I302" s="14" t="s">
        <v>373</v>
      </c>
      <c r="J302" s="14" t="s">
        <v>36</v>
      </c>
      <c r="K302" s="16" t="s">
        <v>24</v>
      </c>
      <c r="L302" s="14">
        <v>3.0</v>
      </c>
      <c r="M302" s="17">
        <f t="shared" si="1"/>
        <v>674</v>
      </c>
      <c r="N302" s="14" t="str">
        <f t="shared" si="2"/>
        <v>Friday</v>
      </c>
    </row>
    <row r="303">
      <c r="A303" s="14" t="s">
        <v>520</v>
      </c>
      <c r="B303" s="15">
        <v>45685.0</v>
      </c>
      <c r="C303" s="14" t="s">
        <v>21</v>
      </c>
      <c r="D303" s="14" t="s">
        <v>38</v>
      </c>
      <c r="E303" s="14" t="s">
        <v>108</v>
      </c>
      <c r="F303" s="14" t="s">
        <v>16</v>
      </c>
      <c r="G303" s="14">
        <v>2138.0</v>
      </c>
      <c r="H303" s="14" t="s">
        <v>106</v>
      </c>
      <c r="I303" s="14" t="s">
        <v>521</v>
      </c>
      <c r="J303" s="14" t="s">
        <v>29</v>
      </c>
      <c r="K303" s="16" t="s">
        <v>24</v>
      </c>
      <c r="L303" s="14">
        <v>1.0</v>
      </c>
      <c r="M303" s="17">
        <f t="shared" si="1"/>
        <v>2138</v>
      </c>
      <c r="N303" s="14" t="str">
        <f t="shared" si="2"/>
        <v>Tuesday</v>
      </c>
    </row>
    <row r="304">
      <c r="A304" s="14" t="s">
        <v>522</v>
      </c>
      <c r="B304" s="15">
        <v>45932.0</v>
      </c>
      <c r="C304" s="14" t="s">
        <v>55</v>
      </c>
      <c r="D304" s="14" t="s">
        <v>38</v>
      </c>
      <c r="E304" s="14" t="s">
        <v>65</v>
      </c>
      <c r="F304" s="14" t="s">
        <v>33</v>
      </c>
      <c r="G304" s="14">
        <v>2745.0</v>
      </c>
      <c r="H304" s="14" t="s">
        <v>40</v>
      </c>
      <c r="I304" s="14" t="s">
        <v>234</v>
      </c>
      <c r="J304" s="14" t="s">
        <v>36</v>
      </c>
      <c r="K304" s="16" t="s">
        <v>19</v>
      </c>
      <c r="L304" s="14">
        <v>1.0</v>
      </c>
      <c r="M304" s="17">
        <f t="shared" si="1"/>
        <v>2607.75</v>
      </c>
      <c r="N304" s="14" t="str">
        <f t="shared" si="2"/>
        <v>Thursday</v>
      </c>
    </row>
    <row r="305">
      <c r="A305" s="14" t="s">
        <v>523</v>
      </c>
      <c r="B305" s="15">
        <v>45903.0</v>
      </c>
      <c r="C305" s="14" t="s">
        <v>55</v>
      </c>
      <c r="D305" s="14" t="s">
        <v>51</v>
      </c>
      <c r="E305" s="14" t="s">
        <v>56</v>
      </c>
      <c r="F305" s="14" t="s">
        <v>33</v>
      </c>
      <c r="G305" s="14">
        <v>3268.0</v>
      </c>
      <c r="H305" s="14"/>
      <c r="I305" s="14" t="s">
        <v>358</v>
      </c>
      <c r="J305" s="14" t="s">
        <v>18</v>
      </c>
      <c r="K305" s="16" t="s">
        <v>24</v>
      </c>
      <c r="L305" s="14">
        <v>2.0</v>
      </c>
      <c r="M305" s="17">
        <f t="shared" si="1"/>
        <v>3268</v>
      </c>
      <c r="N305" s="14" t="str">
        <f t="shared" si="2"/>
        <v>Wednesday</v>
      </c>
    </row>
    <row r="306">
      <c r="A306" s="14" t="s">
        <v>524</v>
      </c>
      <c r="B306" s="15">
        <v>45680.0</v>
      </c>
      <c r="C306" s="14" t="s">
        <v>21</v>
      </c>
      <c r="D306" s="14" t="s">
        <v>14</v>
      </c>
      <c r="E306" s="14" t="s">
        <v>74</v>
      </c>
      <c r="F306" s="14" t="s">
        <v>16</v>
      </c>
      <c r="G306" s="14">
        <v>1401.0</v>
      </c>
      <c r="H306" s="14"/>
      <c r="I306" s="14" t="s">
        <v>232</v>
      </c>
      <c r="J306" s="14" t="s">
        <v>36</v>
      </c>
      <c r="K306" s="16" t="s">
        <v>24</v>
      </c>
      <c r="L306" s="14">
        <v>1.0</v>
      </c>
      <c r="M306" s="17">
        <f t="shared" si="1"/>
        <v>1401</v>
      </c>
      <c r="N306" s="14" t="str">
        <f t="shared" si="2"/>
        <v>Thursday</v>
      </c>
    </row>
    <row r="307">
      <c r="A307" s="14" t="s">
        <v>525</v>
      </c>
      <c r="B307" s="15">
        <v>45746.0</v>
      </c>
      <c r="C307" s="14" t="s">
        <v>13</v>
      </c>
      <c r="D307" s="14" t="s">
        <v>31</v>
      </c>
      <c r="E307" s="14" t="s">
        <v>32</v>
      </c>
      <c r="F307" s="14" t="s">
        <v>33</v>
      </c>
      <c r="G307" s="14">
        <v>2283.0</v>
      </c>
      <c r="H307" s="14" t="s">
        <v>34</v>
      </c>
      <c r="I307" s="14" t="s">
        <v>104</v>
      </c>
      <c r="J307" s="14" t="s">
        <v>36</v>
      </c>
      <c r="K307" s="16" t="s">
        <v>24</v>
      </c>
      <c r="L307" s="14">
        <v>2.0</v>
      </c>
      <c r="M307" s="17">
        <f t="shared" si="1"/>
        <v>2283</v>
      </c>
      <c r="N307" s="14" t="str">
        <f t="shared" si="2"/>
        <v>Sunday</v>
      </c>
    </row>
    <row r="308">
      <c r="A308" s="14" t="s">
        <v>526</v>
      </c>
      <c r="B308" s="15">
        <v>45684.0</v>
      </c>
      <c r="C308" s="14" t="s">
        <v>21</v>
      </c>
      <c r="D308" s="14" t="s">
        <v>14</v>
      </c>
      <c r="E308" s="14" t="s">
        <v>22</v>
      </c>
      <c r="F308" s="14" t="s">
        <v>33</v>
      </c>
      <c r="G308" s="14">
        <v>2175.0</v>
      </c>
      <c r="H308" s="14"/>
      <c r="I308" s="14" t="s">
        <v>194</v>
      </c>
      <c r="J308" s="14" t="s">
        <v>18</v>
      </c>
      <c r="K308" s="16" t="s">
        <v>24</v>
      </c>
      <c r="L308" s="14">
        <v>4.0</v>
      </c>
      <c r="M308" s="17">
        <f t="shared" si="1"/>
        <v>2175</v>
      </c>
      <c r="N308" s="14" t="str">
        <f t="shared" si="2"/>
        <v>Monday</v>
      </c>
    </row>
    <row r="309">
      <c r="A309" s="14" t="s">
        <v>527</v>
      </c>
      <c r="B309" s="15">
        <v>46009.0</v>
      </c>
      <c r="C309" s="14" t="s">
        <v>13</v>
      </c>
      <c r="D309" s="14" t="s">
        <v>51</v>
      </c>
      <c r="E309" s="14" t="s">
        <v>52</v>
      </c>
      <c r="F309" s="14" t="s">
        <v>33</v>
      </c>
      <c r="G309" s="14">
        <v>2103.0</v>
      </c>
      <c r="H309" s="14"/>
      <c r="I309" s="14" t="s">
        <v>528</v>
      </c>
      <c r="J309" s="14" t="s">
        <v>36</v>
      </c>
      <c r="K309" s="16" t="s">
        <v>19</v>
      </c>
      <c r="L309" s="14"/>
      <c r="M309" s="17">
        <f t="shared" si="1"/>
        <v>1997.85</v>
      </c>
      <c r="N309" s="14" t="str">
        <f t="shared" si="2"/>
        <v>Thursday</v>
      </c>
    </row>
    <row r="310">
      <c r="A310" s="14" t="s">
        <v>529</v>
      </c>
      <c r="B310" s="15">
        <v>45670.0</v>
      </c>
      <c r="C310" s="14" t="s">
        <v>13</v>
      </c>
      <c r="D310" s="14" t="s">
        <v>26</v>
      </c>
      <c r="E310" s="14" t="s">
        <v>82</v>
      </c>
      <c r="F310" s="14" t="s">
        <v>33</v>
      </c>
      <c r="G310" s="14">
        <v>2770.0</v>
      </c>
      <c r="H310" s="14"/>
      <c r="I310" s="14" t="s">
        <v>530</v>
      </c>
      <c r="J310" s="14" t="s">
        <v>18</v>
      </c>
      <c r="K310" s="16" t="s">
        <v>24</v>
      </c>
      <c r="L310" s="14">
        <v>2.0</v>
      </c>
      <c r="M310" s="17">
        <f t="shared" si="1"/>
        <v>2770</v>
      </c>
      <c r="N310" s="14" t="str">
        <f t="shared" si="2"/>
        <v>Monday</v>
      </c>
    </row>
    <row r="311">
      <c r="A311" s="14" t="s">
        <v>531</v>
      </c>
      <c r="B311" s="15">
        <v>45991.0</v>
      </c>
      <c r="C311" s="14" t="s">
        <v>21</v>
      </c>
      <c r="D311" s="14" t="s">
        <v>59</v>
      </c>
      <c r="E311" s="14" t="s">
        <v>99</v>
      </c>
      <c r="F311" s="14" t="s">
        <v>33</v>
      </c>
      <c r="G311" s="14">
        <v>2658.0</v>
      </c>
      <c r="H311" s="14"/>
      <c r="I311" s="14" t="s">
        <v>300</v>
      </c>
      <c r="J311" s="14" t="s">
        <v>36</v>
      </c>
      <c r="K311" s="16" t="s">
        <v>24</v>
      </c>
      <c r="L311" s="14">
        <v>4.0</v>
      </c>
      <c r="M311" s="17">
        <f t="shared" si="1"/>
        <v>2658</v>
      </c>
      <c r="N311" s="14" t="str">
        <f t="shared" si="2"/>
        <v>Sunday</v>
      </c>
    </row>
    <row r="312">
      <c r="A312" s="14" t="s">
        <v>532</v>
      </c>
      <c r="B312" s="15">
        <v>45786.0</v>
      </c>
      <c r="C312" s="14" t="s">
        <v>21</v>
      </c>
      <c r="D312" s="14" t="s">
        <v>51</v>
      </c>
      <c r="E312" s="14" t="s">
        <v>93</v>
      </c>
      <c r="F312" s="14" t="s">
        <v>16</v>
      </c>
      <c r="G312" s="14">
        <v>3092.0</v>
      </c>
      <c r="H312" s="14"/>
      <c r="I312" s="14" t="s">
        <v>474</v>
      </c>
      <c r="J312" s="14" t="s">
        <v>29</v>
      </c>
      <c r="K312" s="16" t="s">
        <v>24</v>
      </c>
      <c r="L312" s="14"/>
      <c r="M312" s="17">
        <f t="shared" si="1"/>
        <v>3092</v>
      </c>
      <c r="N312" s="14" t="str">
        <f t="shared" si="2"/>
        <v>Friday</v>
      </c>
    </row>
    <row r="313">
      <c r="A313" s="14" t="s">
        <v>533</v>
      </c>
      <c r="B313" s="15">
        <v>45685.0</v>
      </c>
      <c r="C313" s="14" t="s">
        <v>13</v>
      </c>
      <c r="D313" s="14" t="s">
        <v>59</v>
      </c>
      <c r="E313" s="14" t="s">
        <v>85</v>
      </c>
      <c r="F313" s="14" t="s">
        <v>33</v>
      </c>
      <c r="G313" s="14">
        <v>3137.0</v>
      </c>
      <c r="H313" s="14"/>
      <c r="I313" s="14" t="s">
        <v>44</v>
      </c>
      <c r="J313" s="14" t="s">
        <v>36</v>
      </c>
      <c r="K313" s="16" t="s">
        <v>24</v>
      </c>
      <c r="L313" s="14">
        <v>2.0</v>
      </c>
      <c r="M313" s="17">
        <f t="shared" si="1"/>
        <v>3137</v>
      </c>
      <c r="N313" s="14" t="str">
        <f t="shared" si="2"/>
        <v>Tuesday</v>
      </c>
    </row>
    <row r="314">
      <c r="A314" s="14" t="s">
        <v>534</v>
      </c>
      <c r="B314" s="15">
        <v>45857.0</v>
      </c>
      <c r="C314" s="14" t="s">
        <v>13</v>
      </c>
      <c r="D314" s="14" t="s">
        <v>14</v>
      </c>
      <c r="E314" s="14" t="s">
        <v>74</v>
      </c>
      <c r="F314" s="14" t="s">
        <v>16</v>
      </c>
      <c r="G314" s="14">
        <v>2997.0</v>
      </c>
      <c r="H314" s="14"/>
      <c r="I314" s="14" t="s">
        <v>315</v>
      </c>
      <c r="J314" s="14" t="s">
        <v>29</v>
      </c>
      <c r="K314" s="16" t="s">
        <v>24</v>
      </c>
      <c r="L314" s="14">
        <v>4.0</v>
      </c>
      <c r="M314" s="17">
        <f t="shared" si="1"/>
        <v>2997</v>
      </c>
      <c r="N314" s="14" t="str">
        <f t="shared" si="2"/>
        <v>Saturday</v>
      </c>
    </row>
    <row r="315">
      <c r="A315" s="14" t="s">
        <v>535</v>
      </c>
      <c r="B315" s="15">
        <v>45750.0</v>
      </c>
      <c r="C315" s="14" t="s">
        <v>21</v>
      </c>
      <c r="D315" s="14" t="s">
        <v>38</v>
      </c>
      <c r="E315" s="14" t="s">
        <v>166</v>
      </c>
      <c r="F315" s="14" t="s">
        <v>33</v>
      </c>
      <c r="G315" s="14">
        <v>2488.0</v>
      </c>
      <c r="H315" s="14" t="s">
        <v>40</v>
      </c>
      <c r="I315" s="14" t="s">
        <v>312</v>
      </c>
      <c r="J315" s="14" t="s">
        <v>29</v>
      </c>
      <c r="K315" s="16" t="s">
        <v>24</v>
      </c>
      <c r="L315" s="14">
        <v>1.0</v>
      </c>
      <c r="M315" s="17">
        <f t="shared" si="1"/>
        <v>2488</v>
      </c>
      <c r="N315" s="14" t="str">
        <f t="shared" si="2"/>
        <v>Thursday</v>
      </c>
    </row>
    <row r="316">
      <c r="A316" s="14" t="s">
        <v>536</v>
      </c>
      <c r="B316" s="15">
        <v>45766.0</v>
      </c>
      <c r="C316" s="14" t="s">
        <v>55</v>
      </c>
      <c r="D316" s="14" t="s">
        <v>51</v>
      </c>
      <c r="E316" s="14" t="s">
        <v>52</v>
      </c>
      <c r="F316" s="14" t="s">
        <v>16</v>
      </c>
      <c r="G316" s="14">
        <v>3449.0</v>
      </c>
      <c r="H316" s="14"/>
      <c r="I316" s="14" t="s">
        <v>102</v>
      </c>
      <c r="J316" s="14" t="s">
        <v>29</v>
      </c>
      <c r="K316" s="16" t="s">
        <v>24</v>
      </c>
      <c r="L316" s="14">
        <v>2.0</v>
      </c>
      <c r="M316" s="17">
        <f t="shared" si="1"/>
        <v>3449</v>
      </c>
      <c r="N316" s="14" t="str">
        <f t="shared" si="2"/>
        <v>Saturday</v>
      </c>
    </row>
    <row r="317">
      <c r="A317" s="14" t="s">
        <v>537</v>
      </c>
      <c r="B317" s="15">
        <v>45917.0</v>
      </c>
      <c r="C317" s="14" t="s">
        <v>21</v>
      </c>
      <c r="D317" s="14" t="s">
        <v>14</v>
      </c>
      <c r="E317" s="14" t="s">
        <v>22</v>
      </c>
      <c r="F317" s="14" t="s">
        <v>16</v>
      </c>
      <c r="G317" s="14">
        <v>3382.0</v>
      </c>
      <c r="H317" s="14"/>
      <c r="I317" s="14" t="s">
        <v>177</v>
      </c>
      <c r="J317" s="14" t="s">
        <v>36</v>
      </c>
      <c r="K317" s="16" t="s">
        <v>24</v>
      </c>
      <c r="L317" s="14">
        <v>1.0</v>
      </c>
      <c r="M317" s="17">
        <f t="shared" si="1"/>
        <v>3382</v>
      </c>
      <c r="N317" s="14" t="str">
        <f t="shared" si="2"/>
        <v>Wednesday</v>
      </c>
    </row>
    <row r="318">
      <c r="A318" s="14" t="s">
        <v>538</v>
      </c>
      <c r="B318" s="15">
        <v>45846.0</v>
      </c>
      <c r="C318" s="14" t="s">
        <v>21</v>
      </c>
      <c r="D318" s="14" t="s">
        <v>51</v>
      </c>
      <c r="E318" s="14" t="s">
        <v>79</v>
      </c>
      <c r="F318" s="14" t="s">
        <v>16</v>
      </c>
      <c r="G318" s="14">
        <v>1832.0</v>
      </c>
      <c r="H318" s="14"/>
      <c r="I318" s="14" t="s">
        <v>429</v>
      </c>
      <c r="J318" s="14" t="s">
        <v>36</v>
      </c>
      <c r="K318" s="16" t="s">
        <v>19</v>
      </c>
      <c r="L318" s="14">
        <v>5.0</v>
      </c>
      <c r="M318" s="17">
        <f t="shared" si="1"/>
        <v>1740.4</v>
      </c>
      <c r="N318" s="14" t="str">
        <f t="shared" si="2"/>
        <v>Tuesday</v>
      </c>
    </row>
    <row r="319">
      <c r="A319" s="14" t="s">
        <v>539</v>
      </c>
      <c r="B319" s="15">
        <v>45741.0</v>
      </c>
      <c r="C319" s="14" t="s">
        <v>13</v>
      </c>
      <c r="D319" s="14" t="s">
        <v>14</v>
      </c>
      <c r="E319" s="14" t="s">
        <v>22</v>
      </c>
      <c r="F319" s="14" t="s">
        <v>16</v>
      </c>
      <c r="G319" s="14">
        <v>400.0</v>
      </c>
      <c r="H319" s="14"/>
      <c r="I319" s="14" t="s">
        <v>251</v>
      </c>
      <c r="J319" s="14" t="s">
        <v>18</v>
      </c>
      <c r="K319" s="16" t="s">
        <v>24</v>
      </c>
      <c r="L319" s="14">
        <v>1.0</v>
      </c>
      <c r="M319" s="17">
        <f t="shared" si="1"/>
        <v>400</v>
      </c>
      <c r="N319" s="14" t="str">
        <f t="shared" si="2"/>
        <v>Tuesday</v>
      </c>
    </row>
    <row r="320">
      <c r="A320" s="14" t="s">
        <v>540</v>
      </c>
      <c r="B320" s="15">
        <v>45867.0</v>
      </c>
      <c r="C320" s="14" t="s">
        <v>13</v>
      </c>
      <c r="D320" s="14" t="s">
        <v>38</v>
      </c>
      <c r="E320" s="14" t="s">
        <v>108</v>
      </c>
      <c r="F320" s="14" t="s">
        <v>33</v>
      </c>
      <c r="G320" s="14">
        <v>2165.0</v>
      </c>
      <c r="H320" s="14" t="s">
        <v>34</v>
      </c>
      <c r="I320" s="14" t="s">
        <v>541</v>
      </c>
      <c r="J320" s="14" t="s">
        <v>29</v>
      </c>
      <c r="K320" s="16" t="s">
        <v>24</v>
      </c>
      <c r="L320" s="14">
        <v>4.0</v>
      </c>
      <c r="M320" s="17">
        <f t="shared" si="1"/>
        <v>2165</v>
      </c>
      <c r="N320" s="14" t="str">
        <f t="shared" si="2"/>
        <v>Tuesday</v>
      </c>
    </row>
    <row r="321">
      <c r="A321" s="14" t="s">
        <v>542</v>
      </c>
      <c r="B321" s="15">
        <v>45709.0</v>
      </c>
      <c r="C321" s="14" t="s">
        <v>55</v>
      </c>
      <c r="D321" s="14" t="s">
        <v>38</v>
      </c>
      <c r="E321" s="14" t="s">
        <v>166</v>
      </c>
      <c r="F321" s="14" t="s">
        <v>33</v>
      </c>
      <c r="G321" s="14">
        <v>1529.0</v>
      </c>
      <c r="H321" s="14" t="s">
        <v>34</v>
      </c>
      <c r="I321" s="14" t="s">
        <v>164</v>
      </c>
      <c r="J321" s="14" t="s">
        <v>29</v>
      </c>
      <c r="K321" s="16" t="s">
        <v>24</v>
      </c>
      <c r="L321" s="14">
        <v>3.0</v>
      </c>
      <c r="M321" s="17">
        <f t="shared" si="1"/>
        <v>1529</v>
      </c>
      <c r="N321" s="14" t="str">
        <f t="shared" si="2"/>
        <v>Friday</v>
      </c>
    </row>
    <row r="322">
      <c r="A322" s="14" t="s">
        <v>543</v>
      </c>
      <c r="B322" s="15">
        <v>45938.0</v>
      </c>
      <c r="C322" s="14" t="s">
        <v>21</v>
      </c>
      <c r="D322" s="14" t="s">
        <v>14</v>
      </c>
      <c r="E322" s="14" t="s">
        <v>15</v>
      </c>
      <c r="F322" s="14" t="s">
        <v>16</v>
      </c>
      <c r="G322" s="14">
        <v>2413.0</v>
      </c>
      <c r="H322" s="14"/>
      <c r="I322" s="14" t="s">
        <v>344</v>
      </c>
      <c r="J322" s="14" t="s">
        <v>29</v>
      </c>
      <c r="K322" s="16" t="s">
        <v>24</v>
      </c>
      <c r="L322" s="14">
        <v>5.0</v>
      </c>
      <c r="M322" s="17">
        <f t="shared" si="1"/>
        <v>2413</v>
      </c>
      <c r="N322" s="14" t="str">
        <f t="shared" si="2"/>
        <v>Wednesday</v>
      </c>
    </row>
    <row r="323">
      <c r="A323" s="14" t="s">
        <v>544</v>
      </c>
      <c r="B323" s="15">
        <v>46021.0</v>
      </c>
      <c r="C323" s="14" t="s">
        <v>21</v>
      </c>
      <c r="D323" s="14" t="s">
        <v>59</v>
      </c>
      <c r="E323" s="14" t="s">
        <v>60</v>
      </c>
      <c r="F323" s="14" t="s">
        <v>16</v>
      </c>
      <c r="G323" s="14">
        <v>2879.0</v>
      </c>
      <c r="H323" s="14"/>
      <c r="I323" s="14" t="s">
        <v>517</v>
      </c>
      <c r="J323" s="14" t="s">
        <v>18</v>
      </c>
      <c r="K323" s="16" t="s">
        <v>24</v>
      </c>
      <c r="L323" s="14">
        <v>4.0</v>
      </c>
      <c r="M323" s="17">
        <f t="shared" si="1"/>
        <v>2879</v>
      </c>
      <c r="N323" s="14" t="str">
        <f t="shared" si="2"/>
        <v>Tuesday</v>
      </c>
    </row>
    <row r="324">
      <c r="A324" s="14" t="s">
        <v>545</v>
      </c>
      <c r="B324" s="15">
        <v>46000.0</v>
      </c>
      <c r="C324" s="14" t="s">
        <v>21</v>
      </c>
      <c r="D324" s="14" t="s">
        <v>59</v>
      </c>
      <c r="E324" s="14" t="s">
        <v>88</v>
      </c>
      <c r="F324" s="14" t="s">
        <v>16</v>
      </c>
      <c r="G324" s="14">
        <v>2725.0</v>
      </c>
      <c r="H324" s="14"/>
      <c r="I324" s="14" t="s">
        <v>184</v>
      </c>
      <c r="J324" s="14" t="s">
        <v>36</v>
      </c>
      <c r="K324" s="16" t="s">
        <v>24</v>
      </c>
      <c r="L324" s="14">
        <v>2.0</v>
      </c>
      <c r="M324" s="17">
        <f t="shared" si="1"/>
        <v>2725</v>
      </c>
      <c r="N324" s="14" t="str">
        <f t="shared" si="2"/>
        <v>Tuesday</v>
      </c>
    </row>
    <row r="325">
      <c r="A325" s="14" t="s">
        <v>546</v>
      </c>
      <c r="B325" s="15">
        <v>45879.0</v>
      </c>
      <c r="C325" s="14" t="s">
        <v>55</v>
      </c>
      <c r="D325" s="14" t="s">
        <v>31</v>
      </c>
      <c r="E325" s="14" t="s">
        <v>49</v>
      </c>
      <c r="F325" s="14" t="s">
        <v>16</v>
      </c>
      <c r="G325" s="14">
        <v>2499.0</v>
      </c>
      <c r="H325" s="14" t="s">
        <v>40</v>
      </c>
      <c r="I325" s="14" t="s">
        <v>517</v>
      </c>
      <c r="J325" s="14" t="s">
        <v>36</v>
      </c>
      <c r="K325" s="16" t="s">
        <v>24</v>
      </c>
      <c r="L325" s="14">
        <v>4.0</v>
      </c>
      <c r="M325" s="17">
        <f t="shared" si="1"/>
        <v>2499</v>
      </c>
      <c r="N325" s="14" t="str">
        <f t="shared" si="2"/>
        <v>Sunday</v>
      </c>
    </row>
    <row r="326">
      <c r="A326" s="14" t="s">
        <v>547</v>
      </c>
      <c r="B326" s="15">
        <v>45881.0</v>
      </c>
      <c r="C326" s="14" t="s">
        <v>13</v>
      </c>
      <c r="D326" s="14" t="s">
        <v>38</v>
      </c>
      <c r="E326" s="14" t="s">
        <v>43</v>
      </c>
      <c r="F326" s="14" t="s">
        <v>33</v>
      </c>
      <c r="G326" s="14">
        <v>2745.0</v>
      </c>
      <c r="H326" s="14" t="s">
        <v>40</v>
      </c>
      <c r="I326" s="14" t="s">
        <v>548</v>
      </c>
      <c r="J326" s="14" t="s">
        <v>29</v>
      </c>
      <c r="K326" s="16" t="s">
        <v>24</v>
      </c>
      <c r="L326" s="14">
        <v>1.0</v>
      </c>
      <c r="M326" s="17">
        <f t="shared" si="1"/>
        <v>2745</v>
      </c>
      <c r="N326" s="14" t="str">
        <f t="shared" si="2"/>
        <v>Tuesday</v>
      </c>
    </row>
    <row r="327">
      <c r="A327" s="14" t="s">
        <v>549</v>
      </c>
      <c r="B327" s="15">
        <v>45841.0</v>
      </c>
      <c r="C327" s="14" t="s">
        <v>21</v>
      </c>
      <c r="D327" s="14" t="s">
        <v>51</v>
      </c>
      <c r="E327" s="14" t="s">
        <v>71</v>
      </c>
      <c r="F327" s="14" t="s">
        <v>33</v>
      </c>
      <c r="G327" s="14">
        <v>3059.0</v>
      </c>
      <c r="H327" s="14"/>
      <c r="I327" s="14" t="s">
        <v>227</v>
      </c>
      <c r="J327" s="14" t="s">
        <v>36</v>
      </c>
      <c r="K327" s="16" t="s">
        <v>113</v>
      </c>
      <c r="L327" s="14">
        <v>5.0</v>
      </c>
      <c r="M327" s="17">
        <f t="shared" si="1"/>
        <v>2753.1</v>
      </c>
      <c r="N327" s="14" t="str">
        <f t="shared" si="2"/>
        <v>Thursday</v>
      </c>
    </row>
    <row r="328">
      <c r="A328" s="14" t="s">
        <v>550</v>
      </c>
      <c r="B328" s="15">
        <v>45752.0</v>
      </c>
      <c r="C328" s="14" t="s">
        <v>21</v>
      </c>
      <c r="D328" s="14" t="s">
        <v>38</v>
      </c>
      <c r="E328" s="14" t="s">
        <v>108</v>
      </c>
      <c r="F328" s="14" t="s">
        <v>33</v>
      </c>
      <c r="G328" s="14">
        <v>1550.0</v>
      </c>
      <c r="H328" s="14" t="s">
        <v>106</v>
      </c>
      <c r="I328" s="14" t="s">
        <v>229</v>
      </c>
      <c r="J328" s="14" t="s">
        <v>18</v>
      </c>
      <c r="K328" s="16" t="s">
        <v>24</v>
      </c>
      <c r="L328" s="14">
        <v>2.0</v>
      </c>
      <c r="M328" s="17">
        <f t="shared" si="1"/>
        <v>1550</v>
      </c>
      <c r="N328" s="14" t="str">
        <f t="shared" si="2"/>
        <v>Saturday</v>
      </c>
    </row>
    <row r="329">
      <c r="A329" s="14" t="s">
        <v>551</v>
      </c>
      <c r="B329" s="15">
        <v>45962.0</v>
      </c>
      <c r="C329" s="14" t="s">
        <v>21</v>
      </c>
      <c r="D329" s="14" t="s">
        <v>26</v>
      </c>
      <c r="E329" s="14" t="s">
        <v>68</v>
      </c>
      <c r="F329" s="14" t="s">
        <v>33</v>
      </c>
      <c r="G329" s="14">
        <v>2654.0</v>
      </c>
      <c r="H329" s="14"/>
      <c r="I329" s="14" t="s">
        <v>398</v>
      </c>
      <c r="J329" s="14" t="s">
        <v>36</v>
      </c>
      <c r="K329" s="16" t="s">
        <v>24</v>
      </c>
      <c r="L329" s="14"/>
      <c r="M329" s="17">
        <f t="shared" si="1"/>
        <v>2654</v>
      </c>
      <c r="N329" s="14" t="str">
        <f t="shared" si="2"/>
        <v>Saturday</v>
      </c>
    </row>
    <row r="330">
      <c r="A330" s="14" t="s">
        <v>552</v>
      </c>
      <c r="B330" s="15">
        <v>45841.0</v>
      </c>
      <c r="C330" s="14" t="s">
        <v>21</v>
      </c>
      <c r="D330" s="14" t="s">
        <v>26</v>
      </c>
      <c r="E330" s="14" t="s">
        <v>111</v>
      </c>
      <c r="F330" s="14" t="s">
        <v>16</v>
      </c>
      <c r="G330" s="14">
        <v>2305.0</v>
      </c>
      <c r="H330" s="14"/>
      <c r="I330" s="14" t="s">
        <v>553</v>
      </c>
      <c r="J330" s="14" t="s">
        <v>18</v>
      </c>
      <c r="K330" s="16" t="s">
        <v>24</v>
      </c>
      <c r="L330" s="14">
        <v>4.0</v>
      </c>
      <c r="M330" s="17">
        <f t="shared" si="1"/>
        <v>2305</v>
      </c>
      <c r="N330" s="14" t="str">
        <f t="shared" si="2"/>
        <v>Thursday</v>
      </c>
    </row>
    <row r="331">
      <c r="A331" s="14" t="s">
        <v>554</v>
      </c>
      <c r="B331" s="15">
        <v>45971.0</v>
      </c>
      <c r="C331" s="14" t="s">
        <v>55</v>
      </c>
      <c r="D331" s="14" t="s">
        <v>26</v>
      </c>
      <c r="E331" s="14" t="s">
        <v>27</v>
      </c>
      <c r="F331" s="14" t="s">
        <v>33</v>
      </c>
      <c r="G331" s="14">
        <v>2284.0</v>
      </c>
      <c r="H331" s="14"/>
      <c r="I331" s="14" t="s">
        <v>466</v>
      </c>
      <c r="J331" s="14" t="s">
        <v>18</v>
      </c>
      <c r="K331" s="16" t="s">
        <v>19</v>
      </c>
      <c r="L331" s="14">
        <v>5.0</v>
      </c>
      <c r="M331" s="17">
        <f t="shared" si="1"/>
        <v>2169.8</v>
      </c>
      <c r="N331" s="14" t="str">
        <f t="shared" si="2"/>
        <v>Monday</v>
      </c>
    </row>
    <row r="332">
      <c r="A332" s="14" t="s">
        <v>555</v>
      </c>
      <c r="B332" s="15">
        <v>45816.0</v>
      </c>
      <c r="C332" s="14" t="s">
        <v>21</v>
      </c>
      <c r="D332" s="14" t="s">
        <v>26</v>
      </c>
      <c r="E332" s="14" t="s">
        <v>111</v>
      </c>
      <c r="F332" s="14" t="s">
        <v>33</v>
      </c>
      <c r="G332" s="14">
        <v>3104.0</v>
      </c>
      <c r="H332" s="14"/>
      <c r="I332" s="14" t="s">
        <v>199</v>
      </c>
      <c r="J332" s="14" t="s">
        <v>36</v>
      </c>
      <c r="K332" s="16" t="s">
        <v>19</v>
      </c>
      <c r="L332" s="14">
        <v>4.0</v>
      </c>
      <c r="M332" s="17">
        <f t="shared" si="1"/>
        <v>2948.8</v>
      </c>
      <c r="N332" s="14" t="str">
        <f t="shared" si="2"/>
        <v>Sunday</v>
      </c>
    </row>
    <row r="333">
      <c r="A333" s="14" t="s">
        <v>556</v>
      </c>
      <c r="B333" s="15">
        <v>45731.0</v>
      </c>
      <c r="C333" s="14" t="s">
        <v>55</v>
      </c>
      <c r="D333" s="14" t="s">
        <v>59</v>
      </c>
      <c r="E333" s="14" t="s">
        <v>85</v>
      </c>
      <c r="F333" s="14" t="s">
        <v>16</v>
      </c>
      <c r="G333" s="14">
        <v>3417.0</v>
      </c>
      <c r="H333" s="14"/>
      <c r="I333" s="14" t="s">
        <v>63</v>
      </c>
      <c r="J333" s="14" t="s">
        <v>36</v>
      </c>
      <c r="K333" s="16" t="s">
        <v>24</v>
      </c>
      <c r="L333" s="14">
        <v>2.0</v>
      </c>
      <c r="M333" s="17">
        <f t="shared" si="1"/>
        <v>3417</v>
      </c>
      <c r="N333" s="14" t="str">
        <f t="shared" si="2"/>
        <v>Saturday</v>
      </c>
    </row>
    <row r="334">
      <c r="A334" s="14" t="s">
        <v>557</v>
      </c>
      <c r="B334" s="15">
        <v>45694.0</v>
      </c>
      <c r="C334" s="14" t="s">
        <v>21</v>
      </c>
      <c r="D334" s="14" t="s">
        <v>26</v>
      </c>
      <c r="E334" s="14" t="s">
        <v>212</v>
      </c>
      <c r="F334" s="14" t="s">
        <v>16</v>
      </c>
      <c r="G334" s="14">
        <v>2616.0</v>
      </c>
      <c r="H334" s="14"/>
      <c r="I334" s="14" t="s">
        <v>172</v>
      </c>
      <c r="J334" s="14" t="s">
        <v>36</v>
      </c>
      <c r="K334" s="16" t="s">
        <v>24</v>
      </c>
      <c r="L334" s="14">
        <v>1.0</v>
      </c>
      <c r="M334" s="17">
        <f t="shared" si="1"/>
        <v>2616</v>
      </c>
      <c r="N334" s="14" t="str">
        <f t="shared" si="2"/>
        <v>Thursday</v>
      </c>
    </row>
    <row r="335">
      <c r="A335" s="14" t="s">
        <v>558</v>
      </c>
      <c r="B335" s="15">
        <v>45695.0</v>
      </c>
      <c r="C335" s="14" t="s">
        <v>13</v>
      </c>
      <c r="D335" s="14" t="s">
        <v>26</v>
      </c>
      <c r="E335" s="14" t="s">
        <v>27</v>
      </c>
      <c r="F335" s="14" t="s">
        <v>33</v>
      </c>
      <c r="G335" s="14">
        <v>2520.0</v>
      </c>
      <c r="H335" s="14"/>
      <c r="I335" s="14" t="s">
        <v>238</v>
      </c>
      <c r="J335" s="14" t="s">
        <v>18</v>
      </c>
      <c r="K335" s="16" t="s">
        <v>19</v>
      </c>
      <c r="L335" s="14">
        <v>4.0</v>
      </c>
      <c r="M335" s="17">
        <f t="shared" si="1"/>
        <v>2394</v>
      </c>
      <c r="N335" s="14" t="str">
        <f t="shared" si="2"/>
        <v>Friday</v>
      </c>
    </row>
    <row r="336">
      <c r="A336" s="14" t="s">
        <v>559</v>
      </c>
      <c r="B336" s="15">
        <v>45913.0</v>
      </c>
      <c r="C336" s="14" t="s">
        <v>55</v>
      </c>
      <c r="D336" s="14" t="s">
        <v>26</v>
      </c>
      <c r="E336" s="14" t="s">
        <v>82</v>
      </c>
      <c r="F336" s="14" t="s">
        <v>33</v>
      </c>
      <c r="G336" s="14">
        <v>3314.0</v>
      </c>
      <c r="H336" s="14"/>
      <c r="I336" s="14" t="s">
        <v>436</v>
      </c>
      <c r="J336" s="14" t="s">
        <v>18</v>
      </c>
      <c r="K336" s="16" t="s">
        <v>24</v>
      </c>
      <c r="L336" s="14">
        <v>1.0</v>
      </c>
      <c r="M336" s="17">
        <f t="shared" si="1"/>
        <v>3314</v>
      </c>
      <c r="N336" s="14" t="str">
        <f t="shared" si="2"/>
        <v>Saturday</v>
      </c>
    </row>
    <row r="337">
      <c r="A337" s="14" t="s">
        <v>560</v>
      </c>
      <c r="B337" s="15">
        <v>45825.0</v>
      </c>
      <c r="C337" s="14" t="s">
        <v>55</v>
      </c>
      <c r="D337" s="14" t="s">
        <v>59</v>
      </c>
      <c r="E337" s="14" t="s">
        <v>99</v>
      </c>
      <c r="F337" s="14" t="s">
        <v>33</v>
      </c>
      <c r="G337" s="14">
        <v>2098.0</v>
      </c>
      <c r="H337" s="14"/>
      <c r="I337" s="14" t="s">
        <v>561</v>
      </c>
      <c r="J337" s="14" t="s">
        <v>18</v>
      </c>
      <c r="K337" s="16" t="s">
        <v>24</v>
      </c>
      <c r="L337" s="14"/>
      <c r="M337" s="17">
        <f t="shared" si="1"/>
        <v>2098</v>
      </c>
      <c r="N337" s="14" t="str">
        <f t="shared" si="2"/>
        <v>Tuesday</v>
      </c>
    </row>
    <row r="338">
      <c r="A338" s="14" t="s">
        <v>562</v>
      </c>
      <c r="B338" s="15">
        <v>45795.0</v>
      </c>
      <c r="C338" s="14" t="s">
        <v>21</v>
      </c>
      <c r="D338" s="14" t="s">
        <v>26</v>
      </c>
      <c r="E338" s="14" t="s">
        <v>111</v>
      </c>
      <c r="F338" s="14" t="s">
        <v>33</v>
      </c>
      <c r="G338" s="14">
        <v>979.0</v>
      </c>
      <c r="H338" s="14"/>
      <c r="I338" s="14" t="s">
        <v>449</v>
      </c>
      <c r="J338" s="14" t="s">
        <v>18</v>
      </c>
      <c r="K338" s="16" t="s">
        <v>19</v>
      </c>
      <c r="L338" s="14">
        <v>2.0</v>
      </c>
      <c r="M338" s="17">
        <f t="shared" si="1"/>
        <v>930.05</v>
      </c>
      <c r="N338" s="14" t="str">
        <f t="shared" si="2"/>
        <v>Sunday</v>
      </c>
    </row>
    <row r="339">
      <c r="A339" s="14" t="s">
        <v>563</v>
      </c>
      <c r="B339" s="15">
        <v>45822.0</v>
      </c>
      <c r="C339" s="14" t="s">
        <v>21</v>
      </c>
      <c r="D339" s="14" t="s">
        <v>38</v>
      </c>
      <c r="E339" s="14" t="s">
        <v>39</v>
      </c>
      <c r="F339" s="14" t="s">
        <v>33</v>
      </c>
      <c r="G339" s="14">
        <v>1625.0</v>
      </c>
      <c r="H339" s="14" t="s">
        <v>40</v>
      </c>
      <c r="I339" s="14" t="s">
        <v>227</v>
      </c>
      <c r="J339" s="14" t="s">
        <v>36</v>
      </c>
      <c r="K339" s="16" t="s">
        <v>24</v>
      </c>
      <c r="L339" s="14">
        <v>3.0</v>
      </c>
      <c r="M339" s="17">
        <f t="shared" si="1"/>
        <v>1625</v>
      </c>
      <c r="N339" s="14" t="str">
        <f t="shared" si="2"/>
        <v>Saturday</v>
      </c>
    </row>
    <row r="340">
      <c r="A340" s="14" t="s">
        <v>564</v>
      </c>
      <c r="B340" s="15">
        <v>45817.0</v>
      </c>
      <c r="C340" s="14" t="s">
        <v>21</v>
      </c>
      <c r="D340" s="14" t="s">
        <v>26</v>
      </c>
      <c r="E340" s="14" t="s">
        <v>111</v>
      </c>
      <c r="F340" s="14" t="s">
        <v>16</v>
      </c>
      <c r="G340" s="14">
        <v>3372.0</v>
      </c>
      <c r="H340" s="14"/>
      <c r="I340" s="14" t="s">
        <v>241</v>
      </c>
      <c r="J340" s="14" t="s">
        <v>18</v>
      </c>
      <c r="K340" s="16" t="s">
        <v>113</v>
      </c>
      <c r="L340" s="14"/>
      <c r="M340" s="17">
        <f t="shared" si="1"/>
        <v>3034.8</v>
      </c>
      <c r="N340" s="14" t="str">
        <f t="shared" si="2"/>
        <v>Monday</v>
      </c>
    </row>
    <row r="341">
      <c r="A341" s="14" t="s">
        <v>565</v>
      </c>
      <c r="B341" s="15">
        <v>45839.0</v>
      </c>
      <c r="C341" s="14" t="s">
        <v>13</v>
      </c>
      <c r="D341" s="14" t="s">
        <v>31</v>
      </c>
      <c r="E341" s="14" t="s">
        <v>258</v>
      </c>
      <c r="F341" s="14" t="s">
        <v>16</v>
      </c>
      <c r="G341" s="14">
        <v>1313.0</v>
      </c>
      <c r="H341" s="14" t="s">
        <v>106</v>
      </c>
      <c r="I341" s="14" t="s">
        <v>566</v>
      </c>
      <c r="J341" s="14" t="s">
        <v>29</v>
      </c>
      <c r="K341" s="16" t="s">
        <v>24</v>
      </c>
      <c r="L341" s="14">
        <v>2.0</v>
      </c>
      <c r="M341" s="17">
        <f t="shared" si="1"/>
        <v>1313</v>
      </c>
      <c r="N341" s="14" t="str">
        <f t="shared" si="2"/>
        <v>Tuesday</v>
      </c>
    </row>
    <row r="342">
      <c r="A342" s="14" t="s">
        <v>567</v>
      </c>
      <c r="B342" s="15">
        <v>45993.0</v>
      </c>
      <c r="C342" s="14" t="s">
        <v>21</v>
      </c>
      <c r="D342" s="14" t="s">
        <v>26</v>
      </c>
      <c r="E342" s="14" t="s">
        <v>111</v>
      </c>
      <c r="F342" s="14" t="s">
        <v>33</v>
      </c>
      <c r="G342" s="14">
        <v>1836.0</v>
      </c>
      <c r="H342" s="14"/>
      <c r="I342" s="14" t="s">
        <v>568</v>
      </c>
      <c r="J342" s="14" t="s">
        <v>18</v>
      </c>
      <c r="K342" s="16" t="s">
        <v>24</v>
      </c>
      <c r="L342" s="14">
        <v>1.0</v>
      </c>
      <c r="M342" s="17">
        <f t="shared" si="1"/>
        <v>1836</v>
      </c>
      <c r="N342" s="14" t="str">
        <f t="shared" si="2"/>
        <v>Tuesday</v>
      </c>
    </row>
    <row r="343">
      <c r="A343" s="14" t="s">
        <v>569</v>
      </c>
      <c r="B343" s="15">
        <v>45941.0</v>
      </c>
      <c r="C343" s="14" t="s">
        <v>13</v>
      </c>
      <c r="D343" s="14" t="s">
        <v>59</v>
      </c>
      <c r="E343" s="14" t="s">
        <v>126</v>
      </c>
      <c r="F343" s="14" t="s">
        <v>33</v>
      </c>
      <c r="G343" s="14">
        <v>2162.0</v>
      </c>
      <c r="H343" s="14"/>
      <c r="I343" s="14" t="s">
        <v>94</v>
      </c>
      <c r="J343" s="14" t="s">
        <v>36</v>
      </c>
      <c r="K343" s="16" t="s">
        <v>24</v>
      </c>
      <c r="L343" s="14"/>
      <c r="M343" s="17">
        <f t="shared" si="1"/>
        <v>2162</v>
      </c>
      <c r="N343" s="14" t="str">
        <f t="shared" si="2"/>
        <v>Saturday</v>
      </c>
    </row>
    <row r="344">
      <c r="A344" s="14" t="s">
        <v>570</v>
      </c>
      <c r="B344" s="15">
        <v>45679.0</v>
      </c>
      <c r="C344" s="14" t="s">
        <v>21</v>
      </c>
      <c r="D344" s="14" t="s">
        <v>38</v>
      </c>
      <c r="E344" s="14" t="s">
        <v>166</v>
      </c>
      <c r="F344" s="14" t="s">
        <v>33</v>
      </c>
      <c r="G344" s="14">
        <v>1192.0</v>
      </c>
      <c r="H344" s="14" t="s">
        <v>106</v>
      </c>
      <c r="I344" s="14" t="s">
        <v>184</v>
      </c>
      <c r="J344" s="14" t="s">
        <v>18</v>
      </c>
      <c r="K344" s="16" t="s">
        <v>24</v>
      </c>
      <c r="L344" s="14">
        <v>3.0</v>
      </c>
      <c r="M344" s="17">
        <f t="shared" si="1"/>
        <v>1192</v>
      </c>
      <c r="N344" s="14" t="str">
        <f t="shared" si="2"/>
        <v>Wednesday</v>
      </c>
    </row>
    <row r="345">
      <c r="A345" s="14" t="s">
        <v>571</v>
      </c>
      <c r="B345" s="15">
        <v>45919.0</v>
      </c>
      <c r="C345" s="14" t="s">
        <v>21</v>
      </c>
      <c r="D345" s="14" t="s">
        <v>51</v>
      </c>
      <c r="E345" s="14" t="s">
        <v>71</v>
      </c>
      <c r="F345" s="14" t="s">
        <v>16</v>
      </c>
      <c r="G345" s="14">
        <v>1707.0</v>
      </c>
      <c r="H345" s="14"/>
      <c r="I345" s="14" t="s">
        <v>438</v>
      </c>
      <c r="J345" s="14" t="s">
        <v>18</v>
      </c>
      <c r="K345" s="16" t="s">
        <v>24</v>
      </c>
      <c r="L345" s="14"/>
      <c r="M345" s="17">
        <f t="shared" si="1"/>
        <v>1707</v>
      </c>
      <c r="N345" s="14" t="str">
        <f t="shared" si="2"/>
        <v>Friday</v>
      </c>
    </row>
    <row r="346">
      <c r="A346" s="14" t="s">
        <v>572</v>
      </c>
      <c r="B346" s="15">
        <v>45911.0</v>
      </c>
      <c r="C346" s="14" t="s">
        <v>21</v>
      </c>
      <c r="D346" s="14" t="s">
        <v>59</v>
      </c>
      <c r="E346" s="14" t="s">
        <v>88</v>
      </c>
      <c r="F346" s="14" t="s">
        <v>16</v>
      </c>
      <c r="G346" s="14">
        <v>2107.0</v>
      </c>
      <c r="H346" s="14"/>
      <c r="I346" s="14" t="s">
        <v>109</v>
      </c>
      <c r="J346" s="14" t="s">
        <v>18</v>
      </c>
      <c r="K346" s="16" t="s">
        <v>113</v>
      </c>
      <c r="L346" s="14">
        <v>4.0</v>
      </c>
      <c r="M346" s="17">
        <f t="shared" si="1"/>
        <v>1896.3</v>
      </c>
      <c r="N346" s="14" t="str">
        <f t="shared" si="2"/>
        <v>Thursday</v>
      </c>
    </row>
    <row r="347">
      <c r="A347" s="14" t="s">
        <v>573</v>
      </c>
      <c r="B347" s="15">
        <v>45908.0</v>
      </c>
      <c r="C347" s="14" t="s">
        <v>13</v>
      </c>
      <c r="D347" s="14" t="s">
        <v>31</v>
      </c>
      <c r="E347" s="14" t="s">
        <v>258</v>
      </c>
      <c r="F347" s="14" t="s">
        <v>33</v>
      </c>
      <c r="G347" s="14">
        <v>682.0</v>
      </c>
      <c r="H347" s="14" t="s">
        <v>106</v>
      </c>
      <c r="I347" s="14" t="s">
        <v>436</v>
      </c>
      <c r="J347" s="14" t="s">
        <v>36</v>
      </c>
      <c r="K347" s="16" t="s">
        <v>24</v>
      </c>
      <c r="L347" s="14">
        <v>3.0</v>
      </c>
      <c r="M347" s="17">
        <f t="shared" si="1"/>
        <v>682</v>
      </c>
      <c r="N347" s="14" t="str">
        <f t="shared" si="2"/>
        <v>Monday</v>
      </c>
    </row>
    <row r="348">
      <c r="A348" s="14" t="s">
        <v>574</v>
      </c>
      <c r="B348" s="15">
        <v>45696.0</v>
      </c>
      <c r="C348" s="14" t="s">
        <v>55</v>
      </c>
      <c r="D348" s="14" t="s">
        <v>14</v>
      </c>
      <c r="E348" s="14" t="s">
        <v>22</v>
      </c>
      <c r="F348" s="14" t="s">
        <v>16</v>
      </c>
      <c r="G348" s="14">
        <v>1923.0</v>
      </c>
      <c r="H348" s="14"/>
      <c r="I348" s="14" t="s">
        <v>415</v>
      </c>
      <c r="J348" s="14" t="s">
        <v>36</v>
      </c>
      <c r="K348" s="16" t="s">
        <v>19</v>
      </c>
      <c r="L348" s="14">
        <v>2.0</v>
      </c>
      <c r="M348" s="17">
        <f t="shared" si="1"/>
        <v>1826.85</v>
      </c>
      <c r="N348" s="14" t="str">
        <f t="shared" si="2"/>
        <v>Saturday</v>
      </c>
    </row>
    <row r="349">
      <c r="A349" s="14" t="s">
        <v>575</v>
      </c>
      <c r="B349" s="15">
        <v>45681.0</v>
      </c>
      <c r="C349" s="14" t="s">
        <v>55</v>
      </c>
      <c r="D349" s="14" t="s">
        <v>59</v>
      </c>
      <c r="E349" s="14" t="s">
        <v>88</v>
      </c>
      <c r="F349" s="14" t="s">
        <v>16</v>
      </c>
      <c r="G349" s="14">
        <v>1174.0</v>
      </c>
      <c r="H349" s="14"/>
      <c r="I349" s="14" t="s">
        <v>219</v>
      </c>
      <c r="J349" s="14" t="s">
        <v>18</v>
      </c>
      <c r="K349" s="16" t="s">
        <v>24</v>
      </c>
      <c r="L349" s="14">
        <v>2.0</v>
      </c>
      <c r="M349" s="17">
        <f t="shared" si="1"/>
        <v>1174</v>
      </c>
      <c r="N349" s="14" t="str">
        <f t="shared" si="2"/>
        <v>Friday</v>
      </c>
    </row>
    <row r="350">
      <c r="A350" s="14" t="s">
        <v>576</v>
      </c>
      <c r="B350" s="15">
        <v>45814.0</v>
      </c>
      <c r="C350" s="14" t="s">
        <v>55</v>
      </c>
      <c r="D350" s="14" t="s">
        <v>26</v>
      </c>
      <c r="E350" s="14" t="s">
        <v>111</v>
      </c>
      <c r="F350" s="14" t="s">
        <v>33</v>
      </c>
      <c r="G350" s="14">
        <v>333.0</v>
      </c>
      <c r="H350" s="14"/>
      <c r="I350" s="14" t="s">
        <v>167</v>
      </c>
      <c r="J350" s="14" t="s">
        <v>36</v>
      </c>
      <c r="K350" s="16" t="s">
        <v>19</v>
      </c>
      <c r="L350" s="14">
        <v>4.0</v>
      </c>
      <c r="M350" s="17">
        <f t="shared" si="1"/>
        <v>316.35</v>
      </c>
      <c r="N350" s="14" t="str">
        <f t="shared" si="2"/>
        <v>Friday</v>
      </c>
    </row>
    <row r="351">
      <c r="A351" s="14" t="s">
        <v>577</v>
      </c>
      <c r="B351" s="15">
        <v>45940.0</v>
      </c>
      <c r="C351" s="14" t="s">
        <v>55</v>
      </c>
      <c r="D351" s="14" t="s">
        <v>14</v>
      </c>
      <c r="E351" s="14" t="s">
        <v>15</v>
      </c>
      <c r="F351" s="14" t="s">
        <v>33</v>
      </c>
      <c r="G351" s="14">
        <v>1237.0</v>
      </c>
      <c r="H351" s="14"/>
      <c r="I351" s="14" t="s">
        <v>398</v>
      </c>
      <c r="J351" s="14" t="s">
        <v>18</v>
      </c>
      <c r="K351" s="16" t="s">
        <v>19</v>
      </c>
      <c r="L351" s="14">
        <v>1.0</v>
      </c>
      <c r="M351" s="17">
        <f t="shared" si="1"/>
        <v>1175.15</v>
      </c>
      <c r="N351" s="14" t="str">
        <f t="shared" si="2"/>
        <v>Friday</v>
      </c>
    </row>
    <row r="352">
      <c r="A352" s="14" t="s">
        <v>578</v>
      </c>
      <c r="B352" s="15">
        <v>45789.0</v>
      </c>
      <c r="C352" s="14" t="s">
        <v>21</v>
      </c>
      <c r="D352" s="14" t="s">
        <v>38</v>
      </c>
      <c r="E352" s="14" t="s">
        <v>39</v>
      </c>
      <c r="F352" s="14" t="s">
        <v>33</v>
      </c>
      <c r="G352" s="14">
        <v>1867.0</v>
      </c>
      <c r="H352" s="14" t="s">
        <v>34</v>
      </c>
      <c r="I352" s="14" t="s">
        <v>53</v>
      </c>
      <c r="J352" s="14" t="s">
        <v>18</v>
      </c>
      <c r="K352" s="16" t="s">
        <v>24</v>
      </c>
      <c r="L352" s="14"/>
      <c r="M352" s="17">
        <f t="shared" si="1"/>
        <v>1867</v>
      </c>
      <c r="N352" s="14" t="str">
        <f t="shared" si="2"/>
        <v>Monday</v>
      </c>
    </row>
    <row r="353">
      <c r="A353" s="14" t="s">
        <v>579</v>
      </c>
      <c r="B353" s="15">
        <v>45968.0</v>
      </c>
      <c r="C353" s="14" t="s">
        <v>21</v>
      </c>
      <c r="D353" s="14" t="s">
        <v>31</v>
      </c>
      <c r="E353" s="14" t="s">
        <v>117</v>
      </c>
      <c r="F353" s="14" t="s">
        <v>16</v>
      </c>
      <c r="G353" s="14">
        <v>2102.0</v>
      </c>
      <c r="H353" s="14" t="s">
        <v>40</v>
      </c>
      <c r="I353" s="14" t="s">
        <v>342</v>
      </c>
      <c r="J353" s="14" t="s">
        <v>29</v>
      </c>
      <c r="K353" s="16" t="s">
        <v>24</v>
      </c>
      <c r="L353" s="14"/>
      <c r="M353" s="17">
        <f t="shared" si="1"/>
        <v>2102</v>
      </c>
      <c r="N353" s="14" t="str">
        <f t="shared" si="2"/>
        <v>Friday</v>
      </c>
    </row>
    <row r="354">
      <c r="A354" s="14" t="s">
        <v>580</v>
      </c>
      <c r="B354" s="15">
        <v>45992.0</v>
      </c>
      <c r="C354" s="14" t="s">
        <v>55</v>
      </c>
      <c r="D354" s="14" t="s">
        <v>31</v>
      </c>
      <c r="E354" s="14" t="s">
        <v>32</v>
      </c>
      <c r="F354" s="14" t="s">
        <v>33</v>
      </c>
      <c r="G354" s="14">
        <v>711.0</v>
      </c>
      <c r="H354" s="14" t="s">
        <v>106</v>
      </c>
      <c r="I354" s="14" t="s">
        <v>61</v>
      </c>
      <c r="J354" s="14" t="s">
        <v>18</v>
      </c>
      <c r="K354" s="16" t="s">
        <v>24</v>
      </c>
      <c r="L354" s="14">
        <v>4.0</v>
      </c>
      <c r="M354" s="17">
        <f t="shared" si="1"/>
        <v>711</v>
      </c>
      <c r="N354" s="14" t="str">
        <f t="shared" si="2"/>
        <v>Monday</v>
      </c>
    </row>
    <row r="355">
      <c r="A355" s="14" t="s">
        <v>581</v>
      </c>
      <c r="B355" s="15">
        <v>45700.0</v>
      </c>
      <c r="C355" s="14" t="s">
        <v>21</v>
      </c>
      <c r="D355" s="14" t="s">
        <v>51</v>
      </c>
      <c r="E355" s="14" t="s">
        <v>56</v>
      </c>
      <c r="F355" s="14" t="s">
        <v>33</v>
      </c>
      <c r="G355" s="14">
        <v>1314.0</v>
      </c>
      <c r="H355" s="14"/>
      <c r="I355" s="14" t="s">
        <v>253</v>
      </c>
      <c r="J355" s="14" t="s">
        <v>29</v>
      </c>
      <c r="K355" s="16" t="s">
        <v>24</v>
      </c>
      <c r="L355" s="14">
        <v>5.0</v>
      </c>
      <c r="M355" s="17">
        <f t="shared" si="1"/>
        <v>1314</v>
      </c>
      <c r="N355" s="14" t="str">
        <f t="shared" si="2"/>
        <v>Wednesday</v>
      </c>
    </row>
    <row r="356">
      <c r="A356" s="14" t="s">
        <v>582</v>
      </c>
      <c r="B356" s="15">
        <v>45754.0</v>
      </c>
      <c r="C356" s="14" t="s">
        <v>55</v>
      </c>
      <c r="D356" s="14" t="s">
        <v>26</v>
      </c>
      <c r="E356" s="14" t="s">
        <v>96</v>
      </c>
      <c r="F356" s="14" t="s">
        <v>33</v>
      </c>
      <c r="G356" s="14">
        <v>2996.0</v>
      </c>
      <c r="H356" s="14"/>
      <c r="I356" s="14" t="s">
        <v>232</v>
      </c>
      <c r="J356" s="14" t="s">
        <v>18</v>
      </c>
      <c r="K356" s="16" t="s">
        <v>24</v>
      </c>
      <c r="L356" s="14">
        <v>5.0</v>
      </c>
      <c r="M356" s="17">
        <f t="shared" si="1"/>
        <v>2996</v>
      </c>
      <c r="N356" s="14" t="str">
        <f t="shared" si="2"/>
        <v>Monday</v>
      </c>
    </row>
    <row r="357">
      <c r="A357" s="14" t="s">
        <v>583</v>
      </c>
      <c r="B357" s="15">
        <v>45732.0</v>
      </c>
      <c r="C357" s="14" t="s">
        <v>55</v>
      </c>
      <c r="D357" s="14" t="s">
        <v>31</v>
      </c>
      <c r="E357" s="14" t="s">
        <v>32</v>
      </c>
      <c r="F357" s="14" t="s">
        <v>33</v>
      </c>
      <c r="G357" s="14">
        <v>1280.0</v>
      </c>
      <c r="H357" s="14" t="s">
        <v>40</v>
      </c>
      <c r="I357" s="14" t="s">
        <v>456</v>
      </c>
      <c r="J357" s="14" t="s">
        <v>36</v>
      </c>
      <c r="K357" s="16" t="s">
        <v>24</v>
      </c>
      <c r="L357" s="14">
        <v>4.0</v>
      </c>
      <c r="M357" s="17">
        <f t="shared" si="1"/>
        <v>1280</v>
      </c>
      <c r="N357" s="14" t="str">
        <f t="shared" si="2"/>
        <v>Sunday</v>
      </c>
    </row>
    <row r="358">
      <c r="A358" s="14" t="s">
        <v>584</v>
      </c>
      <c r="B358" s="15">
        <v>45731.0</v>
      </c>
      <c r="C358" s="14" t="s">
        <v>55</v>
      </c>
      <c r="D358" s="14" t="s">
        <v>14</v>
      </c>
      <c r="E358" s="14" t="s">
        <v>22</v>
      </c>
      <c r="F358" s="14" t="s">
        <v>16</v>
      </c>
      <c r="G358" s="14">
        <v>1779.0</v>
      </c>
      <c r="H358" s="14"/>
      <c r="I358" s="14" t="s">
        <v>259</v>
      </c>
      <c r="J358" s="14" t="s">
        <v>18</v>
      </c>
      <c r="K358" s="16" t="s">
        <v>24</v>
      </c>
      <c r="L358" s="14">
        <v>5.0</v>
      </c>
      <c r="M358" s="17">
        <f t="shared" si="1"/>
        <v>1779</v>
      </c>
      <c r="N358" s="14" t="str">
        <f t="shared" si="2"/>
        <v>Saturday</v>
      </c>
    </row>
    <row r="359">
      <c r="A359" s="14" t="s">
        <v>585</v>
      </c>
      <c r="B359" s="15">
        <v>45866.0</v>
      </c>
      <c r="C359" s="14" t="s">
        <v>21</v>
      </c>
      <c r="D359" s="14" t="s">
        <v>59</v>
      </c>
      <c r="E359" s="14" t="s">
        <v>99</v>
      </c>
      <c r="F359" s="14" t="s">
        <v>16</v>
      </c>
      <c r="G359" s="14">
        <v>3455.0</v>
      </c>
      <c r="H359" s="14"/>
      <c r="I359" s="14" t="s">
        <v>403</v>
      </c>
      <c r="J359" s="14" t="s">
        <v>18</v>
      </c>
      <c r="K359" s="16" t="s">
        <v>24</v>
      </c>
      <c r="L359" s="14">
        <v>1.0</v>
      </c>
      <c r="M359" s="17">
        <f t="shared" si="1"/>
        <v>3455</v>
      </c>
      <c r="N359" s="14" t="str">
        <f t="shared" si="2"/>
        <v>Monday</v>
      </c>
    </row>
    <row r="360">
      <c r="A360" s="14" t="s">
        <v>586</v>
      </c>
      <c r="B360" s="15">
        <v>45832.0</v>
      </c>
      <c r="C360" s="14" t="s">
        <v>55</v>
      </c>
      <c r="D360" s="14" t="s">
        <v>51</v>
      </c>
      <c r="E360" s="14" t="s">
        <v>79</v>
      </c>
      <c r="F360" s="14" t="s">
        <v>16</v>
      </c>
      <c r="G360" s="14">
        <v>1930.0</v>
      </c>
      <c r="H360" s="14"/>
      <c r="I360" s="14" t="s">
        <v>312</v>
      </c>
      <c r="J360" s="14" t="s">
        <v>36</v>
      </c>
      <c r="K360" s="16" t="s">
        <v>24</v>
      </c>
      <c r="L360" s="14">
        <v>5.0</v>
      </c>
      <c r="M360" s="17">
        <f t="shared" si="1"/>
        <v>1930</v>
      </c>
      <c r="N360" s="14" t="str">
        <f t="shared" si="2"/>
        <v>Tuesday</v>
      </c>
    </row>
    <row r="361">
      <c r="A361" s="14" t="s">
        <v>587</v>
      </c>
      <c r="B361" s="15">
        <v>45712.0</v>
      </c>
      <c r="C361" s="14" t="s">
        <v>55</v>
      </c>
      <c r="D361" s="14" t="s">
        <v>59</v>
      </c>
      <c r="E361" s="14" t="s">
        <v>60</v>
      </c>
      <c r="F361" s="14" t="s">
        <v>33</v>
      </c>
      <c r="G361" s="14">
        <v>2923.0</v>
      </c>
      <c r="H361" s="14"/>
      <c r="I361" s="14" t="s">
        <v>287</v>
      </c>
      <c r="J361" s="14" t="s">
        <v>29</v>
      </c>
      <c r="K361" s="16" t="s">
        <v>24</v>
      </c>
      <c r="L361" s="14">
        <v>3.0</v>
      </c>
      <c r="M361" s="17">
        <f t="shared" si="1"/>
        <v>2923</v>
      </c>
      <c r="N361" s="14" t="str">
        <f t="shared" si="2"/>
        <v>Monday</v>
      </c>
    </row>
    <row r="362">
      <c r="A362" s="14" t="s">
        <v>588</v>
      </c>
      <c r="B362" s="15">
        <v>45821.0</v>
      </c>
      <c r="C362" s="14" t="s">
        <v>21</v>
      </c>
      <c r="D362" s="14" t="s">
        <v>38</v>
      </c>
      <c r="E362" s="14" t="s">
        <v>43</v>
      </c>
      <c r="F362" s="14" t="s">
        <v>16</v>
      </c>
      <c r="G362" s="14">
        <v>936.0</v>
      </c>
      <c r="H362" s="14" t="s">
        <v>40</v>
      </c>
      <c r="I362" s="14" t="s">
        <v>287</v>
      </c>
      <c r="J362" s="14" t="s">
        <v>36</v>
      </c>
      <c r="K362" s="16" t="s">
        <v>24</v>
      </c>
      <c r="L362" s="14"/>
      <c r="M362" s="17">
        <f t="shared" si="1"/>
        <v>936</v>
      </c>
      <c r="N362" s="14" t="str">
        <f t="shared" si="2"/>
        <v>Friday</v>
      </c>
    </row>
    <row r="363">
      <c r="A363" s="14" t="s">
        <v>589</v>
      </c>
      <c r="B363" s="15">
        <v>45729.0</v>
      </c>
      <c r="C363" s="14" t="s">
        <v>13</v>
      </c>
      <c r="D363" s="14" t="s">
        <v>14</v>
      </c>
      <c r="E363" s="14" t="s">
        <v>22</v>
      </c>
      <c r="F363" s="14" t="s">
        <v>16</v>
      </c>
      <c r="G363" s="14">
        <v>3161.0</v>
      </c>
      <c r="H363" s="14"/>
      <c r="I363" s="14" t="s">
        <v>394</v>
      </c>
      <c r="J363" s="14" t="s">
        <v>29</v>
      </c>
      <c r="K363" s="16" t="s">
        <v>113</v>
      </c>
      <c r="L363" s="14">
        <v>2.0</v>
      </c>
      <c r="M363" s="17">
        <f t="shared" si="1"/>
        <v>2844.9</v>
      </c>
      <c r="N363" s="14" t="str">
        <f t="shared" si="2"/>
        <v>Thursday</v>
      </c>
    </row>
    <row r="364">
      <c r="A364" s="14" t="s">
        <v>590</v>
      </c>
      <c r="B364" s="15">
        <v>45766.0</v>
      </c>
      <c r="C364" s="14" t="s">
        <v>55</v>
      </c>
      <c r="D364" s="14" t="s">
        <v>38</v>
      </c>
      <c r="E364" s="14" t="s">
        <v>46</v>
      </c>
      <c r="F364" s="14" t="s">
        <v>16</v>
      </c>
      <c r="G364" s="14">
        <v>2157.0</v>
      </c>
      <c r="H364" s="14" t="s">
        <v>34</v>
      </c>
      <c r="I364" s="14" t="s">
        <v>204</v>
      </c>
      <c r="J364" s="14" t="s">
        <v>29</v>
      </c>
      <c r="K364" s="16" t="s">
        <v>24</v>
      </c>
      <c r="L364" s="14"/>
      <c r="M364" s="17">
        <f t="shared" si="1"/>
        <v>2157</v>
      </c>
      <c r="N364" s="14" t="str">
        <f t="shared" si="2"/>
        <v>Saturday</v>
      </c>
    </row>
    <row r="365">
      <c r="A365" s="14" t="s">
        <v>591</v>
      </c>
      <c r="B365" s="15">
        <v>45837.0</v>
      </c>
      <c r="C365" s="14" t="s">
        <v>55</v>
      </c>
      <c r="D365" s="14" t="s">
        <v>14</v>
      </c>
      <c r="E365" s="14" t="s">
        <v>22</v>
      </c>
      <c r="F365" s="14" t="s">
        <v>16</v>
      </c>
      <c r="G365" s="14">
        <v>351.0</v>
      </c>
      <c r="H365" s="14"/>
      <c r="I365" s="14" t="s">
        <v>352</v>
      </c>
      <c r="J365" s="14" t="s">
        <v>18</v>
      </c>
      <c r="K365" s="16" t="s">
        <v>19</v>
      </c>
      <c r="L365" s="14">
        <v>2.0</v>
      </c>
      <c r="M365" s="17">
        <f t="shared" si="1"/>
        <v>333.45</v>
      </c>
      <c r="N365" s="14" t="str">
        <f t="shared" si="2"/>
        <v>Sunday</v>
      </c>
    </row>
    <row r="366">
      <c r="A366" s="14" t="s">
        <v>592</v>
      </c>
      <c r="B366" s="15">
        <v>45755.0</v>
      </c>
      <c r="C366" s="14" t="s">
        <v>21</v>
      </c>
      <c r="D366" s="14" t="s">
        <v>59</v>
      </c>
      <c r="E366" s="14" t="s">
        <v>99</v>
      </c>
      <c r="F366" s="14" t="s">
        <v>33</v>
      </c>
      <c r="G366" s="14">
        <v>1823.0</v>
      </c>
      <c r="H366" s="14"/>
      <c r="I366" s="14" t="s">
        <v>182</v>
      </c>
      <c r="J366" s="14" t="s">
        <v>29</v>
      </c>
      <c r="K366" s="16" t="s">
        <v>19</v>
      </c>
      <c r="L366" s="14">
        <v>3.0</v>
      </c>
      <c r="M366" s="17">
        <f t="shared" si="1"/>
        <v>1731.85</v>
      </c>
      <c r="N366" s="14" t="str">
        <f t="shared" si="2"/>
        <v>Tuesday</v>
      </c>
    </row>
    <row r="367">
      <c r="A367" s="14" t="s">
        <v>593</v>
      </c>
      <c r="B367" s="15">
        <v>45997.0</v>
      </c>
      <c r="C367" s="14" t="s">
        <v>13</v>
      </c>
      <c r="D367" s="14" t="s">
        <v>14</v>
      </c>
      <c r="E367" s="14" t="s">
        <v>15</v>
      </c>
      <c r="F367" s="14" t="s">
        <v>16</v>
      </c>
      <c r="G367" s="14">
        <v>2058.0</v>
      </c>
      <c r="H367" s="14"/>
      <c r="I367" s="14" t="s">
        <v>594</v>
      </c>
      <c r="J367" s="14" t="s">
        <v>29</v>
      </c>
      <c r="K367" s="16" t="s">
        <v>24</v>
      </c>
      <c r="L367" s="14"/>
      <c r="M367" s="17">
        <f t="shared" si="1"/>
        <v>2058</v>
      </c>
      <c r="N367" s="14" t="str">
        <f t="shared" si="2"/>
        <v>Saturday</v>
      </c>
    </row>
    <row r="368">
      <c r="A368" s="14" t="s">
        <v>595</v>
      </c>
      <c r="B368" s="15">
        <v>46016.0</v>
      </c>
      <c r="C368" s="14" t="s">
        <v>21</v>
      </c>
      <c r="D368" s="14" t="s">
        <v>26</v>
      </c>
      <c r="E368" s="14" t="s">
        <v>111</v>
      </c>
      <c r="F368" s="14" t="s">
        <v>16</v>
      </c>
      <c r="G368" s="14">
        <v>2164.0</v>
      </c>
      <c r="H368" s="14"/>
      <c r="I368" s="14" t="s">
        <v>431</v>
      </c>
      <c r="J368" s="14" t="s">
        <v>36</v>
      </c>
      <c r="K368" s="16" t="s">
        <v>24</v>
      </c>
      <c r="L368" s="14">
        <v>5.0</v>
      </c>
      <c r="M368" s="17">
        <f t="shared" si="1"/>
        <v>2164</v>
      </c>
      <c r="N368" s="14" t="str">
        <f t="shared" si="2"/>
        <v>Thursday</v>
      </c>
    </row>
    <row r="369">
      <c r="A369" s="14" t="s">
        <v>596</v>
      </c>
      <c r="B369" s="15">
        <v>45687.0</v>
      </c>
      <c r="C369" s="14" t="s">
        <v>55</v>
      </c>
      <c r="D369" s="14" t="s">
        <v>31</v>
      </c>
      <c r="E369" s="14" t="s">
        <v>49</v>
      </c>
      <c r="F369" s="14" t="s">
        <v>16</v>
      </c>
      <c r="G369" s="14">
        <v>2650.0</v>
      </c>
      <c r="H369" s="14" t="s">
        <v>34</v>
      </c>
      <c r="I369" s="14" t="s">
        <v>597</v>
      </c>
      <c r="J369" s="14" t="s">
        <v>29</v>
      </c>
      <c r="K369" s="16" t="s">
        <v>24</v>
      </c>
      <c r="L369" s="14"/>
      <c r="M369" s="17">
        <f t="shared" si="1"/>
        <v>2650</v>
      </c>
      <c r="N369" s="14" t="str">
        <f t="shared" si="2"/>
        <v>Thursday</v>
      </c>
    </row>
    <row r="370">
      <c r="A370" s="14" t="s">
        <v>598</v>
      </c>
      <c r="B370" s="15">
        <v>45830.0</v>
      </c>
      <c r="C370" s="14" t="s">
        <v>55</v>
      </c>
      <c r="D370" s="14" t="s">
        <v>26</v>
      </c>
      <c r="E370" s="14" t="s">
        <v>27</v>
      </c>
      <c r="F370" s="14" t="s">
        <v>16</v>
      </c>
      <c r="G370" s="14">
        <v>1301.0</v>
      </c>
      <c r="H370" s="14"/>
      <c r="I370" s="14" t="s">
        <v>164</v>
      </c>
      <c r="J370" s="14" t="s">
        <v>36</v>
      </c>
      <c r="K370" s="16" t="s">
        <v>24</v>
      </c>
      <c r="L370" s="14">
        <v>2.0</v>
      </c>
      <c r="M370" s="17">
        <f t="shared" si="1"/>
        <v>1301</v>
      </c>
      <c r="N370" s="14" t="str">
        <f t="shared" si="2"/>
        <v>Sunday</v>
      </c>
    </row>
    <row r="371">
      <c r="A371" s="14" t="s">
        <v>599</v>
      </c>
      <c r="B371" s="15">
        <v>45971.0</v>
      </c>
      <c r="C371" s="14" t="s">
        <v>13</v>
      </c>
      <c r="D371" s="14" t="s">
        <v>31</v>
      </c>
      <c r="E371" s="14" t="s">
        <v>117</v>
      </c>
      <c r="F371" s="14" t="s">
        <v>33</v>
      </c>
      <c r="G371" s="14">
        <v>1316.0</v>
      </c>
      <c r="H371" s="14" t="s">
        <v>106</v>
      </c>
      <c r="I371" s="14" t="s">
        <v>600</v>
      </c>
      <c r="J371" s="14" t="s">
        <v>29</v>
      </c>
      <c r="K371" s="16" t="s">
        <v>24</v>
      </c>
      <c r="L371" s="14">
        <v>1.0</v>
      </c>
      <c r="M371" s="17">
        <f t="shared" si="1"/>
        <v>1316</v>
      </c>
      <c r="N371" s="14" t="str">
        <f t="shared" si="2"/>
        <v>Monday</v>
      </c>
    </row>
    <row r="372">
      <c r="A372" s="14" t="s">
        <v>601</v>
      </c>
      <c r="B372" s="15">
        <v>45992.0</v>
      </c>
      <c r="C372" s="14" t="s">
        <v>55</v>
      </c>
      <c r="D372" s="14" t="s">
        <v>26</v>
      </c>
      <c r="E372" s="14" t="s">
        <v>212</v>
      </c>
      <c r="F372" s="14" t="s">
        <v>16</v>
      </c>
      <c r="G372" s="14">
        <v>1034.0</v>
      </c>
      <c r="H372" s="14"/>
      <c r="I372" s="14" t="s">
        <v>17</v>
      </c>
      <c r="J372" s="14" t="s">
        <v>29</v>
      </c>
      <c r="K372" s="16" t="s">
        <v>113</v>
      </c>
      <c r="L372" s="14">
        <v>4.0</v>
      </c>
      <c r="M372" s="17">
        <f t="shared" si="1"/>
        <v>930.6</v>
      </c>
      <c r="N372" s="14" t="str">
        <f t="shared" si="2"/>
        <v>Monday</v>
      </c>
    </row>
    <row r="373">
      <c r="A373" s="14" t="s">
        <v>602</v>
      </c>
      <c r="B373" s="15">
        <v>45990.0</v>
      </c>
      <c r="C373" s="14" t="s">
        <v>13</v>
      </c>
      <c r="D373" s="14" t="s">
        <v>38</v>
      </c>
      <c r="E373" s="14" t="s">
        <v>166</v>
      </c>
      <c r="F373" s="14" t="s">
        <v>33</v>
      </c>
      <c r="G373" s="14">
        <v>653.0</v>
      </c>
      <c r="H373" s="14" t="s">
        <v>34</v>
      </c>
      <c r="I373" s="14" t="s">
        <v>127</v>
      </c>
      <c r="J373" s="14" t="s">
        <v>36</v>
      </c>
      <c r="K373" s="16" t="s">
        <v>24</v>
      </c>
      <c r="L373" s="14">
        <v>2.0</v>
      </c>
      <c r="M373" s="17">
        <f t="shared" si="1"/>
        <v>653</v>
      </c>
      <c r="N373" s="14" t="str">
        <f t="shared" si="2"/>
        <v>Saturday</v>
      </c>
    </row>
    <row r="374">
      <c r="A374" s="14" t="s">
        <v>603</v>
      </c>
      <c r="B374" s="15">
        <v>45871.0</v>
      </c>
      <c r="C374" s="14" t="s">
        <v>21</v>
      </c>
      <c r="D374" s="14" t="s">
        <v>51</v>
      </c>
      <c r="E374" s="14" t="s">
        <v>52</v>
      </c>
      <c r="F374" s="14" t="s">
        <v>33</v>
      </c>
      <c r="G374" s="14">
        <v>2200.0</v>
      </c>
      <c r="H374" s="14"/>
      <c r="I374" s="14" t="s">
        <v>296</v>
      </c>
      <c r="J374" s="14" t="s">
        <v>29</v>
      </c>
      <c r="K374" s="16" t="s">
        <v>113</v>
      </c>
      <c r="L374" s="14">
        <v>2.0</v>
      </c>
      <c r="M374" s="17">
        <f t="shared" si="1"/>
        <v>1980</v>
      </c>
      <c r="N374" s="14" t="str">
        <f t="shared" si="2"/>
        <v>Saturday</v>
      </c>
    </row>
    <row r="375">
      <c r="A375" s="14" t="s">
        <v>604</v>
      </c>
      <c r="B375" s="15">
        <v>45696.0</v>
      </c>
      <c r="C375" s="14" t="s">
        <v>21</v>
      </c>
      <c r="D375" s="14" t="s">
        <v>14</v>
      </c>
      <c r="E375" s="14" t="s">
        <v>22</v>
      </c>
      <c r="F375" s="14" t="s">
        <v>16</v>
      </c>
      <c r="G375" s="14">
        <v>326.0</v>
      </c>
      <c r="H375" s="14"/>
      <c r="I375" s="14" t="s">
        <v>97</v>
      </c>
      <c r="J375" s="14" t="s">
        <v>18</v>
      </c>
      <c r="K375" s="16" t="s">
        <v>24</v>
      </c>
      <c r="L375" s="14">
        <v>3.0</v>
      </c>
      <c r="M375" s="17">
        <f t="shared" si="1"/>
        <v>326</v>
      </c>
      <c r="N375" s="14" t="str">
        <f t="shared" si="2"/>
        <v>Saturday</v>
      </c>
    </row>
    <row r="376">
      <c r="A376" s="14" t="s">
        <v>605</v>
      </c>
      <c r="B376" s="15">
        <v>45677.0</v>
      </c>
      <c r="C376" s="14" t="s">
        <v>13</v>
      </c>
      <c r="D376" s="14" t="s">
        <v>14</v>
      </c>
      <c r="E376" s="14" t="s">
        <v>22</v>
      </c>
      <c r="F376" s="14" t="s">
        <v>16</v>
      </c>
      <c r="G376" s="14">
        <v>305.0</v>
      </c>
      <c r="H376" s="14"/>
      <c r="I376" s="14" t="s">
        <v>566</v>
      </c>
      <c r="J376" s="14" t="s">
        <v>29</v>
      </c>
      <c r="K376" s="16" t="s">
        <v>24</v>
      </c>
      <c r="L376" s="14"/>
      <c r="M376" s="17">
        <f t="shared" si="1"/>
        <v>305</v>
      </c>
      <c r="N376" s="14" t="str">
        <f t="shared" si="2"/>
        <v>Monday</v>
      </c>
    </row>
    <row r="377">
      <c r="A377" s="14" t="s">
        <v>606</v>
      </c>
      <c r="B377" s="15">
        <v>45911.0</v>
      </c>
      <c r="C377" s="14" t="s">
        <v>21</v>
      </c>
      <c r="D377" s="14" t="s">
        <v>14</v>
      </c>
      <c r="E377" s="14" t="s">
        <v>74</v>
      </c>
      <c r="F377" s="14" t="s">
        <v>16</v>
      </c>
      <c r="G377" s="14">
        <v>2470.0</v>
      </c>
      <c r="H377" s="14"/>
      <c r="I377" s="14" t="s">
        <v>607</v>
      </c>
      <c r="J377" s="14" t="s">
        <v>36</v>
      </c>
      <c r="K377" s="16" t="s">
        <v>24</v>
      </c>
      <c r="L377" s="14">
        <v>1.0</v>
      </c>
      <c r="M377" s="17">
        <f t="shared" si="1"/>
        <v>2470</v>
      </c>
      <c r="N377" s="14" t="str">
        <f t="shared" si="2"/>
        <v>Thursday</v>
      </c>
    </row>
    <row r="378">
      <c r="A378" s="14" t="s">
        <v>608</v>
      </c>
      <c r="B378" s="15">
        <v>45867.0</v>
      </c>
      <c r="C378" s="14" t="s">
        <v>21</v>
      </c>
      <c r="D378" s="14" t="s">
        <v>31</v>
      </c>
      <c r="E378" s="14" t="s">
        <v>49</v>
      </c>
      <c r="F378" s="14" t="s">
        <v>16</v>
      </c>
      <c r="G378" s="14">
        <v>2428.0</v>
      </c>
      <c r="H378" s="14" t="s">
        <v>106</v>
      </c>
      <c r="I378" s="14" t="s">
        <v>241</v>
      </c>
      <c r="J378" s="14" t="s">
        <v>29</v>
      </c>
      <c r="K378" s="16" t="s">
        <v>19</v>
      </c>
      <c r="L378" s="14">
        <v>4.0</v>
      </c>
      <c r="M378" s="17">
        <f t="shared" si="1"/>
        <v>2306.6</v>
      </c>
      <c r="N378" s="14" t="str">
        <f t="shared" si="2"/>
        <v>Tuesday</v>
      </c>
    </row>
    <row r="379">
      <c r="A379" s="14" t="s">
        <v>609</v>
      </c>
      <c r="B379" s="15">
        <v>45982.0</v>
      </c>
      <c r="C379" s="14" t="s">
        <v>21</v>
      </c>
      <c r="D379" s="14" t="s">
        <v>14</v>
      </c>
      <c r="E379" s="14" t="s">
        <v>15</v>
      </c>
      <c r="F379" s="14" t="s">
        <v>16</v>
      </c>
      <c r="G379" s="14">
        <v>2910.0</v>
      </c>
      <c r="H379" s="14"/>
      <c r="I379" s="14" t="s">
        <v>429</v>
      </c>
      <c r="J379" s="14" t="s">
        <v>18</v>
      </c>
      <c r="K379" s="16" t="s">
        <v>24</v>
      </c>
      <c r="L379" s="14">
        <v>1.0</v>
      </c>
      <c r="M379" s="17">
        <f t="shared" si="1"/>
        <v>2910</v>
      </c>
      <c r="N379" s="14" t="str">
        <f t="shared" si="2"/>
        <v>Friday</v>
      </c>
    </row>
    <row r="380">
      <c r="A380" s="14" t="s">
        <v>610</v>
      </c>
      <c r="B380" s="15">
        <v>45663.0</v>
      </c>
      <c r="C380" s="14" t="s">
        <v>13</v>
      </c>
      <c r="D380" s="14" t="s">
        <v>59</v>
      </c>
      <c r="E380" s="14" t="s">
        <v>85</v>
      </c>
      <c r="F380" s="14" t="s">
        <v>16</v>
      </c>
      <c r="G380" s="14">
        <v>1369.0</v>
      </c>
      <c r="H380" s="14"/>
      <c r="I380" s="14" t="s">
        <v>243</v>
      </c>
      <c r="J380" s="14" t="s">
        <v>36</v>
      </c>
      <c r="K380" s="16" t="s">
        <v>19</v>
      </c>
      <c r="L380" s="14"/>
      <c r="M380" s="17">
        <f t="shared" si="1"/>
        <v>1300.55</v>
      </c>
      <c r="N380" s="14" t="str">
        <f t="shared" si="2"/>
        <v>Monday</v>
      </c>
    </row>
    <row r="381">
      <c r="A381" s="14" t="s">
        <v>611</v>
      </c>
      <c r="B381" s="15">
        <v>45694.0</v>
      </c>
      <c r="C381" s="14" t="s">
        <v>13</v>
      </c>
      <c r="D381" s="14" t="s">
        <v>51</v>
      </c>
      <c r="E381" s="14" t="s">
        <v>71</v>
      </c>
      <c r="F381" s="14" t="s">
        <v>33</v>
      </c>
      <c r="G381" s="14">
        <v>1256.0</v>
      </c>
      <c r="H381" s="14"/>
      <c r="I381" s="14" t="s">
        <v>104</v>
      </c>
      <c r="J381" s="14" t="s">
        <v>18</v>
      </c>
      <c r="K381" s="16" t="s">
        <v>24</v>
      </c>
      <c r="L381" s="14">
        <v>5.0</v>
      </c>
      <c r="M381" s="17">
        <f t="shared" si="1"/>
        <v>1256</v>
      </c>
      <c r="N381" s="14" t="str">
        <f t="shared" si="2"/>
        <v>Thursday</v>
      </c>
    </row>
    <row r="382">
      <c r="A382" s="14" t="s">
        <v>612</v>
      </c>
      <c r="B382" s="15">
        <v>46017.0</v>
      </c>
      <c r="C382" s="14" t="s">
        <v>21</v>
      </c>
      <c r="D382" s="14" t="s">
        <v>38</v>
      </c>
      <c r="E382" s="14" t="s">
        <v>108</v>
      </c>
      <c r="F382" s="14" t="s">
        <v>16</v>
      </c>
      <c r="G382" s="14">
        <v>2208.0</v>
      </c>
      <c r="H382" s="14" t="s">
        <v>106</v>
      </c>
      <c r="I382" s="14" t="s">
        <v>243</v>
      </c>
      <c r="J382" s="14" t="s">
        <v>36</v>
      </c>
      <c r="K382" s="16" t="s">
        <v>24</v>
      </c>
      <c r="L382" s="14">
        <v>3.0</v>
      </c>
      <c r="M382" s="17">
        <f t="shared" si="1"/>
        <v>2208</v>
      </c>
      <c r="N382" s="14" t="str">
        <f t="shared" si="2"/>
        <v>Friday</v>
      </c>
    </row>
    <row r="383">
      <c r="A383" s="14" t="s">
        <v>613</v>
      </c>
      <c r="B383" s="15">
        <v>45950.0</v>
      </c>
      <c r="C383" s="14" t="s">
        <v>13</v>
      </c>
      <c r="D383" s="14" t="s">
        <v>31</v>
      </c>
      <c r="E383" s="14" t="s">
        <v>32</v>
      </c>
      <c r="F383" s="14" t="s">
        <v>33</v>
      </c>
      <c r="G383" s="14">
        <v>791.0</v>
      </c>
      <c r="H383" s="14" t="s">
        <v>34</v>
      </c>
      <c r="I383" s="14" t="s">
        <v>614</v>
      </c>
      <c r="J383" s="14" t="s">
        <v>18</v>
      </c>
      <c r="K383" s="16" t="s">
        <v>19</v>
      </c>
      <c r="L383" s="14">
        <v>3.0</v>
      </c>
      <c r="M383" s="17">
        <f t="shared" si="1"/>
        <v>751.45</v>
      </c>
      <c r="N383" s="14" t="str">
        <f t="shared" si="2"/>
        <v>Monday</v>
      </c>
    </row>
    <row r="384">
      <c r="A384" s="14" t="s">
        <v>615</v>
      </c>
      <c r="B384" s="15">
        <v>45987.0</v>
      </c>
      <c r="C384" s="14" t="s">
        <v>21</v>
      </c>
      <c r="D384" s="14" t="s">
        <v>14</v>
      </c>
      <c r="E384" s="14" t="s">
        <v>22</v>
      </c>
      <c r="F384" s="14" t="s">
        <v>16</v>
      </c>
      <c r="G384" s="14">
        <v>1642.0</v>
      </c>
      <c r="H384" s="14"/>
      <c r="I384" s="14" t="s">
        <v>302</v>
      </c>
      <c r="J384" s="14" t="s">
        <v>18</v>
      </c>
      <c r="K384" s="16" t="s">
        <v>19</v>
      </c>
      <c r="L384" s="14">
        <v>3.0</v>
      </c>
      <c r="M384" s="17">
        <f t="shared" si="1"/>
        <v>1559.9</v>
      </c>
      <c r="N384" s="14" t="str">
        <f t="shared" si="2"/>
        <v>Wednesday</v>
      </c>
    </row>
    <row r="385">
      <c r="A385" s="14" t="s">
        <v>616</v>
      </c>
      <c r="B385" s="15">
        <v>45749.0</v>
      </c>
      <c r="C385" s="14" t="s">
        <v>13</v>
      </c>
      <c r="D385" s="14" t="s">
        <v>59</v>
      </c>
      <c r="E385" s="14" t="s">
        <v>126</v>
      </c>
      <c r="F385" s="14" t="s">
        <v>16</v>
      </c>
      <c r="G385" s="14">
        <v>1365.0</v>
      </c>
      <c r="H385" s="14"/>
      <c r="I385" s="14" t="s">
        <v>344</v>
      </c>
      <c r="J385" s="14" t="s">
        <v>18</v>
      </c>
      <c r="K385" s="16" t="s">
        <v>113</v>
      </c>
      <c r="L385" s="14">
        <v>4.0</v>
      </c>
      <c r="M385" s="17">
        <f t="shared" si="1"/>
        <v>1228.5</v>
      </c>
      <c r="N385" s="14" t="str">
        <f t="shared" si="2"/>
        <v>Wednesday</v>
      </c>
    </row>
    <row r="386">
      <c r="A386" s="14" t="s">
        <v>617</v>
      </c>
      <c r="B386" s="15">
        <v>45722.0</v>
      </c>
      <c r="C386" s="14" t="s">
        <v>55</v>
      </c>
      <c r="D386" s="14" t="s">
        <v>26</v>
      </c>
      <c r="E386" s="14" t="s">
        <v>111</v>
      </c>
      <c r="F386" s="14" t="s">
        <v>16</v>
      </c>
      <c r="G386" s="14">
        <v>2192.0</v>
      </c>
      <c r="H386" s="14"/>
      <c r="I386" s="14" t="s">
        <v>618</v>
      </c>
      <c r="J386" s="14" t="s">
        <v>18</v>
      </c>
      <c r="K386" s="16" t="s">
        <v>24</v>
      </c>
      <c r="L386" s="14">
        <v>1.0</v>
      </c>
      <c r="M386" s="17">
        <f t="shared" si="1"/>
        <v>2192</v>
      </c>
      <c r="N386" s="14" t="str">
        <f t="shared" si="2"/>
        <v>Thursday</v>
      </c>
    </row>
    <row r="387">
      <c r="A387" s="14" t="s">
        <v>619</v>
      </c>
      <c r="B387" s="15">
        <v>45815.0</v>
      </c>
      <c r="C387" s="14" t="s">
        <v>13</v>
      </c>
      <c r="D387" s="14" t="s">
        <v>31</v>
      </c>
      <c r="E387" s="14" t="s">
        <v>258</v>
      </c>
      <c r="F387" s="14" t="s">
        <v>16</v>
      </c>
      <c r="G387" s="14">
        <v>3111.0</v>
      </c>
      <c r="H387" s="14" t="s">
        <v>34</v>
      </c>
      <c r="I387" s="14" t="s">
        <v>91</v>
      </c>
      <c r="J387" s="14" t="s">
        <v>29</v>
      </c>
      <c r="K387" s="16" t="s">
        <v>24</v>
      </c>
      <c r="L387" s="14">
        <v>5.0</v>
      </c>
      <c r="M387" s="17">
        <f t="shared" si="1"/>
        <v>3111</v>
      </c>
      <c r="N387" s="14" t="str">
        <f t="shared" si="2"/>
        <v>Saturday</v>
      </c>
    </row>
    <row r="388">
      <c r="A388" s="14" t="s">
        <v>620</v>
      </c>
      <c r="B388" s="15">
        <v>45846.0</v>
      </c>
      <c r="C388" s="14" t="s">
        <v>55</v>
      </c>
      <c r="D388" s="14" t="s">
        <v>51</v>
      </c>
      <c r="E388" s="14" t="s">
        <v>93</v>
      </c>
      <c r="F388" s="14" t="s">
        <v>16</v>
      </c>
      <c r="G388" s="14">
        <v>1109.0</v>
      </c>
      <c r="H388" s="14"/>
      <c r="I388" s="14" t="s">
        <v>621</v>
      </c>
      <c r="J388" s="14" t="s">
        <v>36</v>
      </c>
      <c r="K388" s="16" t="s">
        <v>19</v>
      </c>
      <c r="L388" s="14">
        <v>1.0</v>
      </c>
      <c r="M388" s="17">
        <f t="shared" si="1"/>
        <v>1053.55</v>
      </c>
      <c r="N388" s="14" t="str">
        <f t="shared" si="2"/>
        <v>Tuesday</v>
      </c>
    </row>
    <row r="389">
      <c r="A389" s="14" t="s">
        <v>622</v>
      </c>
      <c r="B389" s="15">
        <v>45844.0</v>
      </c>
      <c r="C389" s="14" t="s">
        <v>21</v>
      </c>
      <c r="D389" s="14" t="s">
        <v>51</v>
      </c>
      <c r="E389" s="14" t="s">
        <v>93</v>
      </c>
      <c r="F389" s="14" t="s">
        <v>16</v>
      </c>
      <c r="G389" s="14">
        <v>507.0</v>
      </c>
      <c r="H389" s="14"/>
      <c r="I389" s="14" t="s">
        <v>623</v>
      </c>
      <c r="J389" s="14" t="s">
        <v>29</v>
      </c>
      <c r="K389" s="16" t="s">
        <v>24</v>
      </c>
      <c r="L389" s="14"/>
      <c r="M389" s="17">
        <f t="shared" si="1"/>
        <v>507</v>
      </c>
      <c r="N389" s="14" t="str">
        <f t="shared" si="2"/>
        <v>Sunday</v>
      </c>
    </row>
    <row r="390">
      <c r="A390" s="14" t="s">
        <v>624</v>
      </c>
      <c r="B390" s="15">
        <v>45741.0</v>
      </c>
      <c r="C390" s="14" t="s">
        <v>21</v>
      </c>
      <c r="D390" s="14" t="s">
        <v>59</v>
      </c>
      <c r="E390" s="14" t="s">
        <v>60</v>
      </c>
      <c r="F390" s="14" t="s">
        <v>16</v>
      </c>
      <c r="G390" s="14">
        <v>3098.0</v>
      </c>
      <c r="H390" s="14"/>
      <c r="I390" s="14" t="s">
        <v>184</v>
      </c>
      <c r="J390" s="14" t="s">
        <v>18</v>
      </c>
      <c r="K390" s="16" t="s">
        <v>24</v>
      </c>
      <c r="L390" s="14">
        <v>2.0</v>
      </c>
      <c r="M390" s="17">
        <f t="shared" si="1"/>
        <v>3098</v>
      </c>
      <c r="N390" s="14" t="str">
        <f t="shared" si="2"/>
        <v>Tuesday</v>
      </c>
    </row>
    <row r="391">
      <c r="A391" s="14" t="s">
        <v>625</v>
      </c>
      <c r="B391" s="15">
        <v>45993.0</v>
      </c>
      <c r="C391" s="14" t="s">
        <v>21</v>
      </c>
      <c r="D391" s="14" t="s">
        <v>51</v>
      </c>
      <c r="E391" s="14" t="s">
        <v>71</v>
      </c>
      <c r="F391" s="14" t="s">
        <v>33</v>
      </c>
      <c r="G391" s="14">
        <v>441.0</v>
      </c>
      <c r="H391" s="14"/>
      <c r="I391" s="14" t="s">
        <v>449</v>
      </c>
      <c r="J391" s="14" t="s">
        <v>29</v>
      </c>
      <c r="K391" s="16" t="s">
        <v>24</v>
      </c>
      <c r="L391" s="14"/>
      <c r="M391" s="17">
        <f t="shared" si="1"/>
        <v>441</v>
      </c>
      <c r="N391" s="14" t="str">
        <f t="shared" si="2"/>
        <v>Tuesday</v>
      </c>
    </row>
    <row r="392">
      <c r="A392" s="14" t="s">
        <v>626</v>
      </c>
      <c r="B392" s="15">
        <v>45813.0</v>
      </c>
      <c r="C392" s="14" t="s">
        <v>21</v>
      </c>
      <c r="D392" s="14" t="s">
        <v>51</v>
      </c>
      <c r="E392" s="14" t="s">
        <v>56</v>
      </c>
      <c r="F392" s="14" t="s">
        <v>33</v>
      </c>
      <c r="G392" s="14">
        <v>549.0</v>
      </c>
      <c r="H392" s="14"/>
      <c r="I392" s="14" t="s">
        <v>407</v>
      </c>
      <c r="J392" s="14" t="s">
        <v>36</v>
      </c>
      <c r="K392" s="16" t="s">
        <v>24</v>
      </c>
      <c r="L392" s="14">
        <v>4.0</v>
      </c>
      <c r="M392" s="17">
        <f t="shared" si="1"/>
        <v>549</v>
      </c>
      <c r="N392" s="14" t="str">
        <f t="shared" si="2"/>
        <v>Thursday</v>
      </c>
    </row>
    <row r="393">
      <c r="A393" s="14" t="s">
        <v>627</v>
      </c>
      <c r="B393" s="15">
        <v>46008.0</v>
      </c>
      <c r="C393" s="14" t="s">
        <v>55</v>
      </c>
      <c r="D393" s="14" t="s">
        <v>31</v>
      </c>
      <c r="E393" s="14" t="s">
        <v>278</v>
      </c>
      <c r="F393" s="14" t="s">
        <v>16</v>
      </c>
      <c r="G393" s="14">
        <v>1866.0</v>
      </c>
      <c r="H393" s="14" t="s">
        <v>40</v>
      </c>
      <c r="I393" s="14" t="s">
        <v>628</v>
      </c>
      <c r="J393" s="14" t="s">
        <v>36</v>
      </c>
      <c r="K393" s="16" t="s">
        <v>24</v>
      </c>
      <c r="L393" s="14">
        <v>4.0</v>
      </c>
      <c r="M393" s="17">
        <f t="shared" si="1"/>
        <v>1866</v>
      </c>
      <c r="N393" s="14" t="str">
        <f t="shared" si="2"/>
        <v>Wednesday</v>
      </c>
    </row>
    <row r="394">
      <c r="A394" s="14" t="s">
        <v>629</v>
      </c>
      <c r="B394" s="15">
        <v>45680.0</v>
      </c>
      <c r="C394" s="14" t="s">
        <v>21</v>
      </c>
      <c r="D394" s="14" t="s">
        <v>51</v>
      </c>
      <c r="E394" s="14" t="s">
        <v>52</v>
      </c>
      <c r="F394" s="14" t="s">
        <v>33</v>
      </c>
      <c r="G394" s="14">
        <v>1407.0</v>
      </c>
      <c r="H394" s="14"/>
      <c r="I394" s="14" t="s">
        <v>322</v>
      </c>
      <c r="J394" s="14" t="s">
        <v>18</v>
      </c>
      <c r="K394" s="16" t="s">
        <v>24</v>
      </c>
      <c r="L394" s="14">
        <v>2.0</v>
      </c>
      <c r="M394" s="17">
        <f t="shared" si="1"/>
        <v>1407</v>
      </c>
      <c r="N394" s="14" t="str">
        <f t="shared" si="2"/>
        <v>Thursday</v>
      </c>
    </row>
    <row r="395">
      <c r="A395" s="14" t="s">
        <v>630</v>
      </c>
      <c r="B395" s="15">
        <v>45721.0</v>
      </c>
      <c r="C395" s="14" t="s">
        <v>13</v>
      </c>
      <c r="D395" s="14" t="s">
        <v>38</v>
      </c>
      <c r="E395" s="14" t="s">
        <v>43</v>
      </c>
      <c r="F395" s="14" t="s">
        <v>16</v>
      </c>
      <c r="G395" s="14">
        <v>3440.0</v>
      </c>
      <c r="H395" s="14" t="s">
        <v>34</v>
      </c>
      <c r="I395" s="14" t="s">
        <v>356</v>
      </c>
      <c r="J395" s="14" t="s">
        <v>18</v>
      </c>
      <c r="K395" s="16" t="s">
        <v>113</v>
      </c>
      <c r="L395" s="14">
        <v>1.0</v>
      </c>
      <c r="M395" s="17">
        <f t="shared" si="1"/>
        <v>3096</v>
      </c>
      <c r="N395" s="14" t="str">
        <f t="shared" si="2"/>
        <v>Wednesday</v>
      </c>
    </row>
    <row r="396">
      <c r="A396" s="14" t="s">
        <v>631</v>
      </c>
      <c r="B396" s="15">
        <v>45805.0</v>
      </c>
      <c r="C396" s="14" t="s">
        <v>55</v>
      </c>
      <c r="D396" s="14" t="s">
        <v>31</v>
      </c>
      <c r="E396" s="14" t="s">
        <v>258</v>
      </c>
      <c r="F396" s="14" t="s">
        <v>33</v>
      </c>
      <c r="G396" s="14">
        <v>3429.0</v>
      </c>
      <c r="H396" s="14" t="s">
        <v>40</v>
      </c>
      <c r="I396" s="14" t="s">
        <v>63</v>
      </c>
      <c r="J396" s="14" t="s">
        <v>29</v>
      </c>
      <c r="K396" s="16" t="s">
        <v>19</v>
      </c>
      <c r="L396" s="14">
        <v>4.0</v>
      </c>
      <c r="M396" s="17">
        <f t="shared" si="1"/>
        <v>3257.55</v>
      </c>
      <c r="N396" s="14" t="str">
        <f t="shared" si="2"/>
        <v>Wednesday</v>
      </c>
    </row>
    <row r="397">
      <c r="A397" s="14" t="s">
        <v>632</v>
      </c>
      <c r="B397" s="15">
        <v>45658.0</v>
      </c>
      <c r="C397" s="14" t="s">
        <v>21</v>
      </c>
      <c r="D397" s="14" t="s">
        <v>51</v>
      </c>
      <c r="E397" s="14" t="s">
        <v>79</v>
      </c>
      <c r="F397" s="14" t="s">
        <v>16</v>
      </c>
      <c r="G397" s="14">
        <v>2726.0</v>
      </c>
      <c r="H397" s="14"/>
      <c r="I397" s="14" t="s">
        <v>259</v>
      </c>
      <c r="J397" s="14" t="s">
        <v>29</v>
      </c>
      <c r="K397" s="16" t="s">
        <v>24</v>
      </c>
      <c r="L397" s="14">
        <v>5.0</v>
      </c>
      <c r="M397" s="17">
        <f t="shared" si="1"/>
        <v>2726</v>
      </c>
      <c r="N397" s="14" t="str">
        <f t="shared" si="2"/>
        <v>Wednesday</v>
      </c>
    </row>
    <row r="398">
      <c r="A398" s="14" t="s">
        <v>633</v>
      </c>
      <c r="B398" s="15">
        <v>45809.0</v>
      </c>
      <c r="C398" s="14" t="s">
        <v>21</v>
      </c>
      <c r="D398" s="14" t="s">
        <v>38</v>
      </c>
      <c r="E398" s="14" t="s">
        <v>39</v>
      </c>
      <c r="F398" s="14" t="s">
        <v>16</v>
      </c>
      <c r="G398" s="14">
        <v>2316.0</v>
      </c>
      <c r="H398" s="14" t="s">
        <v>40</v>
      </c>
      <c r="I398" s="14" t="s">
        <v>634</v>
      </c>
      <c r="J398" s="14" t="s">
        <v>36</v>
      </c>
      <c r="K398" s="16" t="s">
        <v>24</v>
      </c>
      <c r="L398" s="14">
        <v>1.0</v>
      </c>
      <c r="M398" s="17">
        <f t="shared" si="1"/>
        <v>2316</v>
      </c>
      <c r="N398" s="14" t="str">
        <f t="shared" si="2"/>
        <v>Sunday</v>
      </c>
    </row>
    <row r="399">
      <c r="A399" s="14" t="s">
        <v>635</v>
      </c>
      <c r="B399" s="15">
        <v>45760.0</v>
      </c>
      <c r="C399" s="14" t="s">
        <v>21</v>
      </c>
      <c r="D399" s="14" t="s">
        <v>38</v>
      </c>
      <c r="E399" s="14" t="s">
        <v>101</v>
      </c>
      <c r="F399" s="14" t="s">
        <v>16</v>
      </c>
      <c r="G399" s="14">
        <v>381.0</v>
      </c>
      <c r="H399" s="14" t="s">
        <v>40</v>
      </c>
      <c r="I399" s="14" t="s">
        <v>636</v>
      </c>
      <c r="J399" s="14" t="s">
        <v>36</v>
      </c>
      <c r="K399" s="16" t="s">
        <v>24</v>
      </c>
      <c r="L399" s="14">
        <v>5.0</v>
      </c>
      <c r="M399" s="17">
        <f t="shared" si="1"/>
        <v>381</v>
      </c>
      <c r="N399" s="14" t="str">
        <f t="shared" si="2"/>
        <v>Sunday</v>
      </c>
    </row>
    <row r="400">
      <c r="A400" s="14" t="s">
        <v>637</v>
      </c>
      <c r="B400" s="15">
        <v>46017.0</v>
      </c>
      <c r="C400" s="14" t="s">
        <v>21</v>
      </c>
      <c r="D400" s="14" t="s">
        <v>31</v>
      </c>
      <c r="E400" s="14" t="s">
        <v>258</v>
      </c>
      <c r="F400" s="14" t="s">
        <v>33</v>
      </c>
      <c r="G400" s="14">
        <v>1625.0</v>
      </c>
      <c r="H400" s="14" t="s">
        <v>40</v>
      </c>
      <c r="I400" s="14" t="s">
        <v>638</v>
      </c>
      <c r="J400" s="14" t="s">
        <v>18</v>
      </c>
      <c r="K400" s="16" t="s">
        <v>24</v>
      </c>
      <c r="L400" s="14"/>
      <c r="M400" s="17">
        <f t="shared" si="1"/>
        <v>1625</v>
      </c>
      <c r="N400" s="14" t="str">
        <f t="shared" si="2"/>
        <v>Friday</v>
      </c>
    </row>
    <row r="401">
      <c r="A401" s="14" t="s">
        <v>639</v>
      </c>
      <c r="B401" s="15">
        <v>45962.0</v>
      </c>
      <c r="C401" s="14" t="s">
        <v>13</v>
      </c>
      <c r="D401" s="14" t="s">
        <v>31</v>
      </c>
      <c r="E401" s="14" t="s">
        <v>117</v>
      </c>
      <c r="F401" s="14" t="s">
        <v>33</v>
      </c>
      <c r="G401" s="14">
        <v>3185.0</v>
      </c>
      <c r="H401" s="14" t="s">
        <v>106</v>
      </c>
      <c r="I401" s="14" t="s">
        <v>162</v>
      </c>
      <c r="J401" s="14" t="s">
        <v>36</v>
      </c>
      <c r="K401" s="16" t="s">
        <v>24</v>
      </c>
      <c r="L401" s="14">
        <v>3.0</v>
      </c>
      <c r="M401" s="17">
        <f t="shared" si="1"/>
        <v>3185</v>
      </c>
      <c r="N401" s="14" t="str">
        <f t="shared" si="2"/>
        <v>Saturday</v>
      </c>
    </row>
    <row r="402">
      <c r="A402" s="14" t="s">
        <v>640</v>
      </c>
      <c r="B402" s="15">
        <v>45962.0</v>
      </c>
      <c r="C402" s="14" t="s">
        <v>21</v>
      </c>
      <c r="D402" s="14" t="s">
        <v>51</v>
      </c>
      <c r="E402" s="14" t="s">
        <v>71</v>
      </c>
      <c r="F402" s="14" t="s">
        <v>16</v>
      </c>
      <c r="G402" s="14">
        <v>3299.0</v>
      </c>
      <c r="H402" s="14"/>
      <c r="I402" s="14" t="s">
        <v>394</v>
      </c>
      <c r="J402" s="14" t="s">
        <v>29</v>
      </c>
      <c r="K402" s="16" t="s">
        <v>113</v>
      </c>
      <c r="L402" s="14"/>
      <c r="M402" s="17">
        <f t="shared" si="1"/>
        <v>2969.1</v>
      </c>
      <c r="N402" s="14" t="str">
        <f t="shared" si="2"/>
        <v>Saturday</v>
      </c>
    </row>
    <row r="403">
      <c r="A403" s="14" t="s">
        <v>641</v>
      </c>
      <c r="B403" s="15">
        <v>45834.0</v>
      </c>
      <c r="C403" s="14" t="s">
        <v>21</v>
      </c>
      <c r="D403" s="14" t="s">
        <v>51</v>
      </c>
      <c r="E403" s="14" t="s">
        <v>79</v>
      </c>
      <c r="F403" s="14" t="s">
        <v>33</v>
      </c>
      <c r="G403" s="14">
        <v>3026.0</v>
      </c>
      <c r="H403" s="14"/>
      <c r="I403" s="14" t="s">
        <v>642</v>
      </c>
      <c r="J403" s="14" t="s">
        <v>18</v>
      </c>
      <c r="K403" s="16" t="s">
        <v>24</v>
      </c>
      <c r="L403" s="14"/>
      <c r="M403" s="17">
        <f t="shared" si="1"/>
        <v>3026</v>
      </c>
      <c r="N403" s="14" t="str">
        <f t="shared" si="2"/>
        <v>Thursday</v>
      </c>
    </row>
    <row r="404">
      <c r="A404" s="14" t="s">
        <v>643</v>
      </c>
      <c r="B404" s="15">
        <v>45768.0</v>
      </c>
      <c r="C404" s="14" t="s">
        <v>21</v>
      </c>
      <c r="D404" s="14" t="s">
        <v>14</v>
      </c>
      <c r="E404" s="14" t="s">
        <v>74</v>
      </c>
      <c r="F404" s="14" t="s">
        <v>16</v>
      </c>
      <c r="G404" s="14">
        <v>3285.0</v>
      </c>
      <c r="H404" s="14"/>
      <c r="I404" s="14" t="s">
        <v>158</v>
      </c>
      <c r="J404" s="14" t="s">
        <v>29</v>
      </c>
      <c r="K404" s="16" t="s">
        <v>113</v>
      </c>
      <c r="L404" s="14">
        <v>4.0</v>
      </c>
      <c r="M404" s="17">
        <f t="shared" si="1"/>
        <v>2956.5</v>
      </c>
      <c r="N404" s="14" t="str">
        <f t="shared" si="2"/>
        <v>Monday</v>
      </c>
    </row>
    <row r="405">
      <c r="A405" s="14" t="s">
        <v>644</v>
      </c>
      <c r="B405" s="15">
        <v>45822.0</v>
      </c>
      <c r="C405" s="14" t="s">
        <v>13</v>
      </c>
      <c r="D405" s="14" t="s">
        <v>26</v>
      </c>
      <c r="E405" s="14" t="s">
        <v>27</v>
      </c>
      <c r="F405" s="14" t="s">
        <v>16</v>
      </c>
      <c r="G405" s="14">
        <v>2804.0</v>
      </c>
      <c r="H405" s="14"/>
      <c r="I405" s="14" t="s">
        <v>63</v>
      </c>
      <c r="J405" s="14" t="s">
        <v>29</v>
      </c>
      <c r="K405" s="16" t="s">
        <v>24</v>
      </c>
      <c r="L405" s="14">
        <v>4.0</v>
      </c>
      <c r="M405" s="17">
        <f t="shared" si="1"/>
        <v>2804</v>
      </c>
      <c r="N405" s="14" t="str">
        <f t="shared" si="2"/>
        <v>Saturday</v>
      </c>
    </row>
    <row r="406">
      <c r="A406" s="14" t="s">
        <v>645</v>
      </c>
      <c r="B406" s="15">
        <v>45928.0</v>
      </c>
      <c r="C406" s="14" t="s">
        <v>13</v>
      </c>
      <c r="D406" s="14" t="s">
        <v>31</v>
      </c>
      <c r="E406" s="14" t="s">
        <v>49</v>
      </c>
      <c r="F406" s="14" t="s">
        <v>16</v>
      </c>
      <c r="G406" s="14">
        <v>1608.0</v>
      </c>
      <c r="H406" s="14" t="s">
        <v>106</v>
      </c>
      <c r="I406" s="14" t="s">
        <v>83</v>
      </c>
      <c r="J406" s="14" t="s">
        <v>29</v>
      </c>
      <c r="K406" s="16" t="s">
        <v>19</v>
      </c>
      <c r="L406" s="14">
        <v>1.0</v>
      </c>
      <c r="M406" s="17">
        <f t="shared" si="1"/>
        <v>1527.6</v>
      </c>
      <c r="N406" s="14" t="str">
        <f t="shared" si="2"/>
        <v>Sunday</v>
      </c>
    </row>
    <row r="407">
      <c r="A407" s="14" t="s">
        <v>646</v>
      </c>
      <c r="B407" s="15">
        <v>45941.0</v>
      </c>
      <c r="C407" s="14" t="s">
        <v>21</v>
      </c>
      <c r="D407" s="14" t="s">
        <v>14</v>
      </c>
      <c r="E407" s="14" t="s">
        <v>22</v>
      </c>
      <c r="F407" s="14" t="s">
        <v>33</v>
      </c>
      <c r="G407" s="14">
        <v>346.0</v>
      </c>
      <c r="H407" s="14"/>
      <c r="I407" s="14" t="s">
        <v>647</v>
      </c>
      <c r="J407" s="14" t="s">
        <v>18</v>
      </c>
      <c r="K407" s="16" t="s">
        <v>24</v>
      </c>
      <c r="L407" s="14">
        <v>1.0</v>
      </c>
      <c r="M407" s="17">
        <f t="shared" si="1"/>
        <v>346</v>
      </c>
      <c r="N407" s="14" t="str">
        <f t="shared" si="2"/>
        <v>Saturday</v>
      </c>
    </row>
    <row r="408">
      <c r="A408" s="14" t="s">
        <v>648</v>
      </c>
      <c r="B408" s="15">
        <v>45962.0</v>
      </c>
      <c r="C408" s="14" t="s">
        <v>55</v>
      </c>
      <c r="D408" s="14" t="s">
        <v>51</v>
      </c>
      <c r="E408" s="14" t="s">
        <v>71</v>
      </c>
      <c r="F408" s="14" t="s">
        <v>16</v>
      </c>
      <c r="G408" s="14">
        <v>497.0</v>
      </c>
      <c r="H408" s="14"/>
      <c r="I408" s="14" t="s">
        <v>398</v>
      </c>
      <c r="J408" s="14" t="s">
        <v>36</v>
      </c>
      <c r="K408" s="16" t="s">
        <v>19</v>
      </c>
      <c r="L408" s="14">
        <v>2.0</v>
      </c>
      <c r="M408" s="17">
        <f t="shared" si="1"/>
        <v>472.15</v>
      </c>
      <c r="N408" s="14" t="str">
        <f t="shared" si="2"/>
        <v>Saturday</v>
      </c>
    </row>
    <row r="409">
      <c r="A409" s="14" t="s">
        <v>649</v>
      </c>
      <c r="B409" s="15">
        <v>45873.0</v>
      </c>
      <c r="C409" s="14" t="s">
        <v>13</v>
      </c>
      <c r="D409" s="14" t="s">
        <v>59</v>
      </c>
      <c r="E409" s="14" t="s">
        <v>60</v>
      </c>
      <c r="F409" s="14" t="s">
        <v>33</v>
      </c>
      <c r="G409" s="14">
        <v>2536.0</v>
      </c>
      <c r="H409" s="14"/>
      <c r="I409" s="14" t="s">
        <v>476</v>
      </c>
      <c r="J409" s="14" t="s">
        <v>18</v>
      </c>
      <c r="K409" s="16" t="s">
        <v>19</v>
      </c>
      <c r="L409" s="14">
        <v>5.0</v>
      </c>
      <c r="M409" s="17">
        <f t="shared" si="1"/>
        <v>2409.2</v>
      </c>
      <c r="N409" s="14" t="str">
        <f t="shared" si="2"/>
        <v>Monday</v>
      </c>
    </row>
    <row r="410">
      <c r="A410" s="14" t="s">
        <v>650</v>
      </c>
      <c r="B410" s="15">
        <v>45915.0</v>
      </c>
      <c r="C410" s="14" t="s">
        <v>21</v>
      </c>
      <c r="D410" s="14" t="s">
        <v>14</v>
      </c>
      <c r="E410" s="14" t="s">
        <v>22</v>
      </c>
      <c r="F410" s="14" t="s">
        <v>16</v>
      </c>
      <c r="G410" s="14">
        <v>2148.0</v>
      </c>
      <c r="H410" s="14"/>
      <c r="I410" s="14" t="s">
        <v>403</v>
      </c>
      <c r="J410" s="14" t="s">
        <v>18</v>
      </c>
      <c r="K410" s="16" t="s">
        <v>24</v>
      </c>
      <c r="L410" s="14">
        <v>3.0</v>
      </c>
      <c r="M410" s="17">
        <f t="shared" si="1"/>
        <v>2148</v>
      </c>
      <c r="N410" s="14" t="str">
        <f t="shared" si="2"/>
        <v>Monday</v>
      </c>
    </row>
    <row r="411">
      <c r="A411" s="14" t="s">
        <v>651</v>
      </c>
      <c r="B411" s="15">
        <v>45937.0</v>
      </c>
      <c r="C411" s="14" t="s">
        <v>13</v>
      </c>
      <c r="D411" s="14" t="s">
        <v>51</v>
      </c>
      <c r="E411" s="14" t="s">
        <v>93</v>
      </c>
      <c r="F411" s="14" t="s">
        <v>16</v>
      </c>
      <c r="G411" s="14">
        <v>996.0</v>
      </c>
      <c r="H411" s="14"/>
      <c r="I411" s="14" t="s">
        <v>476</v>
      </c>
      <c r="J411" s="14" t="s">
        <v>18</v>
      </c>
      <c r="K411" s="16" t="s">
        <v>19</v>
      </c>
      <c r="L411" s="14">
        <v>5.0</v>
      </c>
      <c r="M411" s="17">
        <f t="shared" si="1"/>
        <v>946.2</v>
      </c>
      <c r="N411" s="14" t="str">
        <f t="shared" si="2"/>
        <v>Tuesday</v>
      </c>
    </row>
    <row r="412">
      <c r="A412" s="14" t="s">
        <v>652</v>
      </c>
      <c r="B412" s="15">
        <v>45847.0</v>
      </c>
      <c r="C412" s="14" t="s">
        <v>55</v>
      </c>
      <c r="D412" s="14" t="s">
        <v>38</v>
      </c>
      <c r="E412" s="14" t="s">
        <v>39</v>
      </c>
      <c r="F412" s="14" t="s">
        <v>33</v>
      </c>
      <c r="G412" s="14">
        <v>2066.0</v>
      </c>
      <c r="H412" s="14" t="s">
        <v>40</v>
      </c>
      <c r="I412" s="14" t="s">
        <v>436</v>
      </c>
      <c r="J412" s="14" t="s">
        <v>18</v>
      </c>
      <c r="K412" s="16" t="s">
        <v>24</v>
      </c>
      <c r="L412" s="14">
        <v>4.0</v>
      </c>
      <c r="M412" s="17">
        <f t="shared" si="1"/>
        <v>2066</v>
      </c>
      <c r="N412" s="14" t="str">
        <f t="shared" si="2"/>
        <v>Wednesday</v>
      </c>
    </row>
    <row r="413">
      <c r="A413" s="14" t="s">
        <v>653</v>
      </c>
      <c r="B413" s="15">
        <v>45718.0</v>
      </c>
      <c r="C413" s="14" t="s">
        <v>21</v>
      </c>
      <c r="D413" s="14" t="s">
        <v>31</v>
      </c>
      <c r="E413" s="14" t="s">
        <v>117</v>
      </c>
      <c r="F413" s="14" t="s">
        <v>16</v>
      </c>
      <c r="G413" s="14">
        <v>1078.0</v>
      </c>
      <c r="H413" s="14" t="s">
        <v>34</v>
      </c>
      <c r="I413" s="14" t="s">
        <v>97</v>
      </c>
      <c r="J413" s="14" t="s">
        <v>29</v>
      </c>
      <c r="K413" s="16" t="s">
        <v>24</v>
      </c>
      <c r="L413" s="14"/>
      <c r="M413" s="17">
        <f t="shared" si="1"/>
        <v>1078</v>
      </c>
      <c r="N413" s="14" t="str">
        <f t="shared" si="2"/>
        <v>Sunday</v>
      </c>
    </row>
    <row r="414">
      <c r="A414" s="14" t="s">
        <v>654</v>
      </c>
      <c r="B414" s="15">
        <v>45731.0</v>
      </c>
      <c r="C414" s="14" t="s">
        <v>13</v>
      </c>
      <c r="D414" s="14" t="s">
        <v>26</v>
      </c>
      <c r="E414" s="14" t="s">
        <v>212</v>
      </c>
      <c r="F414" s="14" t="s">
        <v>33</v>
      </c>
      <c r="G414" s="14">
        <v>1272.0</v>
      </c>
      <c r="H414" s="14"/>
      <c r="I414" s="14" t="s">
        <v>508</v>
      </c>
      <c r="J414" s="14" t="s">
        <v>18</v>
      </c>
      <c r="K414" s="16" t="s">
        <v>24</v>
      </c>
      <c r="L414" s="14">
        <v>5.0</v>
      </c>
      <c r="M414" s="17">
        <f t="shared" si="1"/>
        <v>1272</v>
      </c>
      <c r="N414" s="14" t="str">
        <f t="shared" si="2"/>
        <v>Saturday</v>
      </c>
    </row>
    <row r="415">
      <c r="A415" s="14" t="s">
        <v>655</v>
      </c>
      <c r="B415" s="15">
        <v>45773.0</v>
      </c>
      <c r="C415" s="14" t="s">
        <v>13</v>
      </c>
      <c r="D415" s="14" t="s">
        <v>59</v>
      </c>
      <c r="E415" s="14" t="s">
        <v>85</v>
      </c>
      <c r="F415" s="14" t="s">
        <v>16</v>
      </c>
      <c r="G415" s="14">
        <v>315.0</v>
      </c>
      <c r="H415" s="14"/>
      <c r="I415" s="14" t="s">
        <v>184</v>
      </c>
      <c r="J415" s="14" t="s">
        <v>18</v>
      </c>
      <c r="K415" s="16" t="s">
        <v>24</v>
      </c>
      <c r="L415" s="14"/>
      <c r="M415" s="17">
        <f t="shared" si="1"/>
        <v>315</v>
      </c>
      <c r="N415" s="14" t="str">
        <f t="shared" si="2"/>
        <v>Saturday</v>
      </c>
    </row>
    <row r="416">
      <c r="A416" s="14" t="s">
        <v>656</v>
      </c>
      <c r="B416" s="15">
        <v>45742.0</v>
      </c>
      <c r="C416" s="14" t="s">
        <v>21</v>
      </c>
      <c r="D416" s="14" t="s">
        <v>14</v>
      </c>
      <c r="E416" s="14" t="s">
        <v>22</v>
      </c>
      <c r="F416" s="14" t="s">
        <v>33</v>
      </c>
      <c r="G416" s="14">
        <v>697.0</v>
      </c>
      <c r="H416" s="14"/>
      <c r="I416" s="14" t="s">
        <v>304</v>
      </c>
      <c r="J416" s="14" t="s">
        <v>18</v>
      </c>
      <c r="K416" s="16" t="s">
        <v>24</v>
      </c>
      <c r="L416" s="14">
        <v>3.0</v>
      </c>
      <c r="M416" s="17">
        <f t="shared" si="1"/>
        <v>697</v>
      </c>
      <c r="N416" s="14" t="str">
        <f t="shared" si="2"/>
        <v>Wednesday</v>
      </c>
    </row>
    <row r="417">
      <c r="A417" s="14" t="s">
        <v>657</v>
      </c>
      <c r="B417" s="15">
        <v>45680.0</v>
      </c>
      <c r="C417" s="14" t="s">
        <v>21</v>
      </c>
      <c r="D417" s="14" t="s">
        <v>38</v>
      </c>
      <c r="E417" s="14" t="s">
        <v>166</v>
      </c>
      <c r="F417" s="14" t="s">
        <v>16</v>
      </c>
      <c r="G417" s="14">
        <v>2228.0</v>
      </c>
      <c r="H417" s="14" t="s">
        <v>34</v>
      </c>
      <c r="I417" s="14" t="s">
        <v>199</v>
      </c>
      <c r="J417" s="14" t="s">
        <v>29</v>
      </c>
      <c r="K417" s="16" t="s">
        <v>24</v>
      </c>
      <c r="L417" s="14"/>
      <c r="M417" s="17">
        <f t="shared" si="1"/>
        <v>2228</v>
      </c>
      <c r="N417" s="14" t="str">
        <f t="shared" si="2"/>
        <v>Thursday</v>
      </c>
    </row>
    <row r="418">
      <c r="A418" s="14" t="s">
        <v>658</v>
      </c>
      <c r="B418" s="15">
        <v>45882.0</v>
      </c>
      <c r="C418" s="14" t="s">
        <v>13</v>
      </c>
      <c r="D418" s="14" t="s">
        <v>26</v>
      </c>
      <c r="E418" s="14" t="s">
        <v>68</v>
      </c>
      <c r="F418" s="14" t="s">
        <v>16</v>
      </c>
      <c r="G418" s="14">
        <v>1862.0</v>
      </c>
      <c r="H418" s="14"/>
      <c r="I418" s="14" t="s">
        <v>296</v>
      </c>
      <c r="J418" s="14" t="s">
        <v>18</v>
      </c>
      <c r="K418" s="16" t="s">
        <v>24</v>
      </c>
      <c r="L418" s="14">
        <v>3.0</v>
      </c>
      <c r="M418" s="17">
        <f t="shared" si="1"/>
        <v>1862</v>
      </c>
      <c r="N418" s="14" t="str">
        <f t="shared" si="2"/>
        <v>Wednesday</v>
      </c>
    </row>
    <row r="419">
      <c r="A419" s="14" t="s">
        <v>659</v>
      </c>
      <c r="B419" s="15">
        <v>45943.0</v>
      </c>
      <c r="C419" s="14" t="s">
        <v>21</v>
      </c>
      <c r="D419" s="14" t="s">
        <v>59</v>
      </c>
      <c r="E419" s="14" t="s">
        <v>60</v>
      </c>
      <c r="F419" s="14" t="s">
        <v>33</v>
      </c>
      <c r="G419" s="14">
        <v>1400.0</v>
      </c>
      <c r="H419" s="14"/>
      <c r="I419" s="14" t="s">
        <v>324</v>
      </c>
      <c r="J419" s="14" t="s">
        <v>18</v>
      </c>
      <c r="K419" s="16" t="s">
        <v>24</v>
      </c>
      <c r="L419" s="14"/>
      <c r="M419" s="17">
        <f t="shared" si="1"/>
        <v>1400</v>
      </c>
      <c r="N419" s="14" t="str">
        <f t="shared" si="2"/>
        <v>Monday</v>
      </c>
    </row>
    <row r="420">
      <c r="A420" s="14" t="s">
        <v>660</v>
      </c>
      <c r="B420" s="15">
        <v>45868.0</v>
      </c>
      <c r="C420" s="14" t="s">
        <v>13</v>
      </c>
      <c r="D420" s="14" t="s">
        <v>14</v>
      </c>
      <c r="E420" s="14" t="s">
        <v>15</v>
      </c>
      <c r="F420" s="14" t="s">
        <v>16</v>
      </c>
      <c r="G420" s="14">
        <v>2517.0</v>
      </c>
      <c r="H420" s="14"/>
      <c r="I420" s="14" t="s">
        <v>241</v>
      </c>
      <c r="J420" s="14" t="s">
        <v>29</v>
      </c>
      <c r="K420" s="16" t="s">
        <v>24</v>
      </c>
      <c r="L420" s="14">
        <v>1.0</v>
      </c>
      <c r="M420" s="17">
        <f t="shared" si="1"/>
        <v>2517</v>
      </c>
      <c r="N420" s="14" t="str">
        <f t="shared" si="2"/>
        <v>Wednesday</v>
      </c>
    </row>
    <row r="421">
      <c r="A421" s="14" t="s">
        <v>661</v>
      </c>
      <c r="B421" s="15">
        <v>45681.0</v>
      </c>
      <c r="C421" s="14" t="s">
        <v>21</v>
      </c>
      <c r="D421" s="14" t="s">
        <v>59</v>
      </c>
      <c r="E421" s="14" t="s">
        <v>126</v>
      </c>
      <c r="F421" s="14" t="s">
        <v>33</v>
      </c>
      <c r="G421" s="14">
        <v>2645.0</v>
      </c>
      <c r="H421" s="14"/>
      <c r="I421" s="14" t="s">
        <v>607</v>
      </c>
      <c r="J421" s="14" t="s">
        <v>36</v>
      </c>
      <c r="K421" s="16" t="s">
        <v>24</v>
      </c>
      <c r="L421" s="14">
        <v>4.0</v>
      </c>
      <c r="M421" s="17">
        <f t="shared" si="1"/>
        <v>2645</v>
      </c>
      <c r="N421" s="14" t="str">
        <f t="shared" si="2"/>
        <v>Friday</v>
      </c>
    </row>
    <row r="422">
      <c r="A422" s="14" t="s">
        <v>662</v>
      </c>
      <c r="B422" s="15">
        <v>45948.0</v>
      </c>
      <c r="C422" s="14" t="s">
        <v>55</v>
      </c>
      <c r="D422" s="14" t="s">
        <v>14</v>
      </c>
      <c r="E422" s="14" t="s">
        <v>15</v>
      </c>
      <c r="F422" s="14" t="s">
        <v>16</v>
      </c>
      <c r="G422" s="14">
        <v>3401.0</v>
      </c>
      <c r="H422" s="14"/>
      <c r="I422" s="14" t="s">
        <v>28</v>
      </c>
      <c r="J422" s="14" t="s">
        <v>18</v>
      </c>
      <c r="K422" s="16" t="s">
        <v>113</v>
      </c>
      <c r="L422" s="14">
        <v>2.0</v>
      </c>
      <c r="M422" s="17">
        <f t="shared" si="1"/>
        <v>3060.9</v>
      </c>
      <c r="N422" s="14" t="str">
        <f t="shared" si="2"/>
        <v>Saturday</v>
      </c>
    </row>
    <row r="423">
      <c r="A423" s="14" t="s">
        <v>663</v>
      </c>
      <c r="B423" s="15">
        <v>45779.0</v>
      </c>
      <c r="C423" s="14" t="s">
        <v>21</v>
      </c>
      <c r="D423" s="14" t="s">
        <v>31</v>
      </c>
      <c r="E423" s="14" t="s">
        <v>258</v>
      </c>
      <c r="F423" s="14" t="s">
        <v>16</v>
      </c>
      <c r="G423" s="14">
        <v>620.0</v>
      </c>
      <c r="H423" s="14" t="s">
        <v>106</v>
      </c>
      <c r="I423" s="14" t="s">
        <v>438</v>
      </c>
      <c r="J423" s="14" t="s">
        <v>36</v>
      </c>
      <c r="K423" s="16" t="s">
        <v>24</v>
      </c>
      <c r="L423" s="14"/>
      <c r="M423" s="17">
        <f t="shared" si="1"/>
        <v>620</v>
      </c>
      <c r="N423" s="14" t="str">
        <f t="shared" si="2"/>
        <v>Friday</v>
      </c>
    </row>
    <row r="424">
      <c r="A424" s="14" t="s">
        <v>664</v>
      </c>
      <c r="B424" s="15">
        <v>45680.0</v>
      </c>
      <c r="C424" s="14" t="s">
        <v>55</v>
      </c>
      <c r="D424" s="14" t="s">
        <v>31</v>
      </c>
      <c r="E424" s="14" t="s">
        <v>278</v>
      </c>
      <c r="F424" s="14" t="s">
        <v>33</v>
      </c>
      <c r="G424" s="14">
        <v>656.0</v>
      </c>
      <c r="H424" s="14" t="s">
        <v>34</v>
      </c>
      <c r="I424" s="14" t="s">
        <v>548</v>
      </c>
      <c r="J424" s="14" t="s">
        <v>29</v>
      </c>
      <c r="K424" s="16" t="s">
        <v>24</v>
      </c>
      <c r="L424" s="14">
        <v>3.0</v>
      </c>
      <c r="M424" s="17">
        <f t="shared" si="1"/>
        <v>656</v>
      </c>
      <c r="N424" s="14" t="str">
        <f t="shared" si="2"/>
        <v>Thursday</v>
      </c>
    </row>
    <row r="425">
      <c r="A425" s="14" t="s">
        <v>665</v>
      </c>
      <c r="B425" s="15">
        <v>45677.0</v>
      </c>
      <c r="C425" s="14" t="s">
        <v>55</v>
      </c>
      <c r="D425" s="14" t="s">
        <v>51</v>
      </c>
      <c r="E425" s="14" t="s">
        <v>52</v>
      </c>
      <c r="F425" s="14" t="s">
        <v>33</v>
      </c>
      <c r="G425" s="14">
        <v>3168.0</v>
      </c>
      <c r="H425" s="14"/>
      <c r="I425" s="14" t="s">
        <v>123</v>
      </c>
      <c r="J425" s="14" t="s">
        <v>29</v>
      </c>
      <c r="K425" s="16" t="s">
        <v>24</v>
      </c>
      <c r="L425" s="14">
        <v>4.0</v>
      </c>
      <c r="M425" s="17">
        <f t="shared" si="1"/>
        <v>3168</v>
      </c>
      <c r="N425" s="14" t="str">
        <f t="shared" si="2"/>
        <v>Monday</v>
      </c>
    </row>
    <row r="426">
      <c r="A426" s="14" t="s">
        <v>666</v>
      </c>
      <c r="B426" s="15">
        <v>45884.0</v>
      </c>
      <c r="C426" s="14" t="s">
        <v>55</v>
      </c>
      <c r="D426" s="14" t="s">
        <v>38</v>
      </c>
      <c r="E426" s="14" t="s">
        <v>396</v>
      </c>
      <c r="F426" s="14" t="s">
        <v>16</v>
      </c>
      <c r="G426" s="14">
        <v>732.0</v>
      </c>
      <c r="H426" s="14" t="s">
        <v>106</v>
      </c>
      <c r="I426" s="14" t="s">
        <v>324</v>
      </c>
      <c r="J426" s="14" t="s">
        <v>18</v>
      </c>
      <c r="K426" s="16" t="s">
        <v>19</v>
      </c>
      <c r="L426" s="14">
        <v>5.0</v>
      </c>
      <c r="M426" s="17">
        <f t="shared" si="1"/>
        <v>695.4</v>
      </c>
      <c r="N426" s="14" t="str">
        <f t="shared" si="2"/>
        <v>Friday</v>
      </c>
    </row>
    <row r="427">
      <c r="A427" s="14" t="s">
        <v>667</v>
      </c>
      <c r="B427" s="15">
        <v>45843.0</v>
      </c>
      <c r="C427" s="14" t="s">
        <v>21</v>
      </c>
      <c r="D427" s="14" t="s">
        <v>51</v>
      </c>
      <c r="E427" s="14" t="s">
        <v>56</v>
      </c>
      <c r="F427" s="14" t="s">
        <v>33</v>
      </c>
      <c r="G427" s="14">
        <v>2982.0</v>
      </c>
      <c r="H427" s="14"/>
      <c r="I427" s="14" t="s">
        <v>94</v>
      </c>
      <c r="J427" s="14" t="s">
        <v>29</v>
      </c>
      <c r="K427" s="16" t="s">
        <v>24</v>
      </c>
      <c r="L427" s="14">
        <v>1.0</v>
      </c>
      <c r="M427" s="17">
        <f t="shared" si="1"/>
        <v>2982</v>
      </c>
      <c r="N427" s="14" t="str">
        <f t="shared" si="2"/>
        <v>Saturday</v>
      </c>
    </row>
    <row r="428">
      <c r="A428" s="14" t="s">
        <v>668</v>
      </c>
      <c r="B428" s="15">
        <v>45853.0</v>
      </c>
      <c r="C428" s="14" t="s">
        <v>21</v>
      </c>
      <c r="D428" s="14" t="s">
        <v>31</v>
      </c>
      <c r="E428" s="14" t="s">
        <v>49</v>
      </c>
      <c r="F428" s="14" t="s">
        <v>33</v>
      </c>
      <c r="G428" s="14">
        <v>458.0</v>
      </c>
      <c r="H428" s="14" t="s">
        <v>106</v>
      </c>
      <c r="I428" s="14" t="s">
        <v>121</v>
      </c>
      <c r="J428" s="14" t="s">
        <v>36</v>
      </c>
      <c r="K428" s="16" t="s">
        <v>24</v>
      </c>
      <c r="L428" s="14">
        <v>1.0</v>
      </c>
      <c r="M428" s="17">
        <f t="shared" si="1"/>
        <v>458</v>
      </c>
      <c r="N428" s="14" t="str">
        <f t="shared" si="2"/>
        <v>Tuesday</v>
      </c>
    </row>
    <row r="429">
      <c r="A429" s="14" t="s">
        <v>669</v>
      </c>
      <c r="B429" s="15">
        <v>46015.0</v>
      </c>
      <c r="C429" s="14" t="s">
        <v>13</v>
      </c>
      <c r="D429" s="14" t="s">
        <v>14</v>
      </c>
      <c r="E429" s="14" t="s">
        <v>74</v>
      </c>
      <c r="F429" s="14" t="s">
        <v>33</v>
      </c>
      <c r="G429" s="14">
        <v>382.0</v>
      </c>
      <c r="H429" s="14"/>
      <c r="I429" s="14" t="s">
        <v>89</v>
      </c>
      <c r="J429" s="14" t="s">
        <v>36</v>
      </c>
      <c r="K429" s="16" t="s">
        <v>24</v>
      </c>
      <c r="L429" s="14">
        <v>4.0</v>
      </c>
      <c r="M429" s="17">
        <f t="shared" si="1"/>
        <v>382</v>
      </c>
      <c r="N429" s="14" t="str">
        <f t="shared" si="2"/>
        <v>Wednesday</v>
      </c>
    </row>
    <row r="430">
      <c r="A430" s="14" t="s">
        <v>670</v>
      </c>
      <c r="B430" s="15">
        <v>45989.0</v>
      </c>
      <c r="C430" s="14" t="s">
        <v>21</v>
      </c>
      <c r="D430" s="14" t="s">
        <v>14</v>
      </c>
      <c r="E430" s="14" t="s">
        <v>22</v>
      </c>
      <c r="F430" s="14" t="s">
        <v>16</v>
      </c>
      <c r="G430" s="14">
        <v>850.0</v>
      </c>
      <c r="H430" s="14"/>
      <c r="I430" s="14" t="s">
        <v>75</v>
      </c>
      <c r="J430" s="14" t="s">
        <v>29</v>
      </c>
      <c r="K430" s="16" t="s">
        <v>24</v>
      </c>
      <c r="L430" s="14">
        <v>3.0</v>
      </c>
      <c r="M430" s="17">
        <f t="shared" si="1"/>
        <v>850</v>
      </c>
      <c r="N430" s="14" t="str">
        <f t="shared" si="2"/>
        <v>Friday</v>
      </c>
    </row>
    <row r="431">
      <c r="A431" s="14" t="s">
        <v>671</v>
      </c>
      <c r="B431" s="15">
        <v>45864.0</v>
      </c>
      <c r="C431" s="14" t="s">
        <v>21</v>
      </c>
      <c r="D431" s="14" t="s">
        <v>51</v>
      </c>
      <c r="E431" s="14" t="s">
        <v>56</v>
      </c>
      <c r="F431" s="14" t="s">
        <v>16</v>
      </c>
      <c r="G431" s="14">
        <v>2109.0</v>
      </c>
      <c r="H431" s="14"/>
      <c r="I431" s="14" t="s">
        <v>672</v>
      </c>
      <c r="J431" s="14" t="s">
        <v>36</v>
      </c>
      <c r="K431" s="16" t="s">
        <v>19</v>
      </c>
      <c r="L431" s="14">
        <v>5.0</v>
      </c>
      <c r="M431" s="17">
        <f t="shared" si="1"/>
        <v>2003.55</v>
      </c>
      <c r="N431" s="14" t="str">
        <f t="shared" si="2"/>
        <v>Saturday</v>
      </c>
    </row>
    <row r="432">
      <c r="A432" s="14" t="s">
        <v>673</v>
      </c>
      <c r="B432" s="15">
        <v>45719.0</v>
      </c>
      <c r="C432" s="14" t="s">
        <v>55</v>
      </c>
      <c r="D432" s="14" t="s">
        <v>51</v>
      </c>
      <c r="E432" s="14" t="s">
        <v>93</v>
      </c>
      <c r="F432" s="14" t="s">
        <v>16</v>
      </c>
      <c r="G432" s="14">
        <v>1574.0</v>
      </c>
      <c r="H432" s="14"/>
      <c r="I432" s="14" t="s">
        <v>352</v>
      </c>
      <c r="J432" s="14" t="s">
        <v>29</v>
      </c>
      <c r="K432" s="16" t="s">
        <v>24</v>
      </c>
      <c r="L432" s="14">
        <v>5.0</v>
      </c>
      <c r="M432" s="17">
        <f t="shared" si="1"/>
        <v>1574</v>
      </c>
      <c r="N432" s="14" t="str">
        <f t="shared" si="2"/>
        <v>Monday</v>
      </c>
    </row>
    <row r="433">
      <c r="A433" s="14" t="s">
        <v>674</v>
      </c>
      <c r="B433" s="15">
        <v>45680.0</v>
      </c>
      <c r="C433" s="14" t="s">
        <v>21</v>
      </c>
      <c r="D433" s="14" t="s">
        <v>26</v>
      </c>
      <c r="E433" s="14" t="s">
        <v>27</v>
      </c>
      <c r="F433" s="14" t="s">
        <v>16</v>
      </c>
      <c r="G433" s="14">
        <v>1122.0</v>
      </c>
      <c r="H433" s="14"/>
      <c r="I433" s="14" t="s">
        <v>675</v>
      </c>
      <c r="J433" s="14" t="s">
        <v>18</v>
      </c>
      <c r="K433" s="16" t="s">
        <v>24</v>
      </c>
      <c r="L433" s="14">
        <v>1.0</v>
      </c>
      <c r="M433" s="17">
        <f t="shared" si="1"/>
        <v>1122</v>
      </c>
      <c r="N433" s="14" t="str">
        <f t="shared" si="2"/>
        <v>Thursday</v>
      </c>
    </row>
    <row r="434">
      <c r="A434" s="14" t="s">
        <v>676</v>
      </c>
      <c r="B434" s="15">
        <v>45855.0</v>
      </c>
      <c r="C434" s="14" t="s">
        <v>13</v>
      </c>
      <c r="D434" s="14" t="s">
        <v>51</v>
      </c>
      <c r="E434" s="14" t="s">
        <v>79</v>
      </c>
      <c r="F434" s="14" t="s">
        <v>33</v>
      </c>
      <c r="G434" s="14">
        <v>2201.0</v>
      </c>
      <c r="H434" s="14"/>
      <c r="I434" s="14" t="s">
        <v>312</v>
      </c>
      <c r="J434" s="14" t="s">
        <v>36</v>
      </c>
      <c r="K434" s="16" t="s">
        <v>24</v>
      </c>
      <c r="L434" s="14">
        <v>1.0</v>
      </c>
      <c r="M434" s="17">
        <f t="shared" si="1"/>
        <v>2201</v>
      </c>
      <c r="N434" s="14" t="str">
        <f t="shared" si="2"/>
        <v>Thursday</v>
      </c>
    </row>
    <row r="435">
      <c r="A435" s="14" t="s">
        <v>677</v>
      </c>
      <c r="B435" s="15">
        <v>45689.0</v>
      </c>
      <c r="C435" s="14" t="s">
        <v>13</v>
      </c>
      <c r="D435" s="14" t="s">
        <v>14</v>
      </c>
      <c r="E435" s="14" t="s">
        <v>15</v>
      </c>
      <c r="F435" s="14" t="s">
        <v>16</v>
      </c>
      <c r="G435" s="14">
        <v>2302.0</v>
      </c>
      <c r="H435" s="14"/>
      <c r="I435" s="14" t="s">
        <v>678</v>
      </c>
      <c r="J435" s="14" t="s">
        <v>36</v>
      </c>
      <c r="K435" s="16" t="s">
        <v>24</v>
      </c>
      <c r="L435" s="14">
        <v>4.0</v>
      </c>
      <c r="M435" s="17">
        <f t="shared" si="1"/>
        <v>2302</v>
      </c>
      <c r="N435" s="14" t="str">
        <f t="shared" si="2"/>
        <v>Saturday</v>
      </c>
    </row>
    <row r="436">
      <c r="A436" s="14" t="s">
        <v>679</v>
      </c>
      <c r="B436" s="15">
        <v>45988.0</v>
      </c>
      <c r="C436" s="14" t="s">
        <v>13</v>
      </c>
      <c r="D436" s="14" t="s">
        <v>26</v>
      </c>
      <c r="E436" s="14" t="s">
        <v>96</v>
      </c>
      <c r="F436" s="14" t="s">
        <v>33</v>
      </c>
      <c r="G436" s="14">
        <v>969.0</v>
      </c>
      <c r="H436" s="14"/>
      <c r="I436" s="14" t="s">
        <v>148</v>
      </c>
      <c r="J436" s="14" t="s">
        <v>29</v>
      </c>
      <c r="K436" s="16" t="s">
        <v>19</v>
      </c>
      <c r="L436" s="14">
        <v>1.0</v>
      </c>
      <c r="M436" s="17">
        <f t="shared" si="1"/>
        <v>920.55</v>
      </c>
      <c r="N436" s="14" t="str">
        <f t="shared" si="2"/>
        <v>Thursday</v>
      </c>
    </row>
    <row r="437">
      <c r="A437" s="14" t="s">
        <v>680</v>
      </c>
      <c r="B437" s="15">
        <v>45730.0</v>
      </c>
      <c r="C437" s="14" t="s">
        <v>55</v>
      </c>
      <c r="D437" s="14" t="s">
        <v>51</v>
      </c>
      <c r="E437" s="14" t="s">
        <v>93</v>
      </c>
      <c r="F437" s="14" t="s">
        <v>33</v>
      </c>
      <c r="G437" s="14">
        <v>967.0</v>
      </c>
      <c r="H437" s="14"/>
      <c r="I437" s="14" t="s">
        <v>454</v>
      </c>
      <c r="J437" s="14" t="s">
        <v>18</v>
      </c>
      <c r="K437" s="16" t="s">
        <v>19</v>
      </c>
      <c r="L437" s="14"/>
      <c r="M437" s="17">
        <f t="shared" si="1"/>
        <v>918.65</v>
      </c>
      <c r="N437" s="14" t="str">
        <f t="shared" si="2"/>
        <v>Friday</v>
      </c>
    </row>
    <row r="438">
      <c r="A438" s="14" t="s">
        <v>681</v>
      </c>
      <c r="B438" s="15">
        <v>45684.0</v>
      </c>
      <c r="C438" s="14" t="s">
        <v>21</v>
      </c>
      <c r="D438" s="14" t="s">
        <v>31</v>
      </c>
      <c r="E438" s="14" t="s">
        <v>258</v>
      </c>
      <c r="F438" s="14" t="s">
        <v>33</v>
      </c>
      <c r="G438" s="14">
        <v>2402.0</v>
      </c>
      <c r="H438" s="14" t="s">
        <v>40</v>
      </c>
      <c r="I438" s="14" t="s">
        <v>190</v>
      </c>
      <c r="J438" s="14" t="s">
        <v>29</v>
      </c>
      <c r="K438" s="16" t="s">
        <v>24</v>
      </c>
      <c r="L438" s="14">
        <v>2.0</v>
      </c>
      <c r="M438" s="17">
        <f t="shared" si="1"/>
        <v>2402</v>
      </c>
      <c r="N438" s="14" t="str">
        <f t="shared" si="2"/>
        <v>Monday</v>
      </c>
    </row>
    <row r="439">
      <c r="A439" s="14" t="s">
        <v>682</v>
      </c>
      <c r="B439" s="15">
        <v>45889.0</v>
      </c>
      <c r="C439" s="14" t="s">
        <v>21</v>
      </c>
      <c r="D439" s="14" t="s">
        <v>14</v>
      </c>
      <c r="E439" s="14" t="s">
        <v>15</v>
      </c>
      <c r="F439" s="14" t="s">
        <v>16</v>
      </c>
      <c r="G439" s="14">
        <v>1333.0</v>
      </c>
      <c r="H439" s="14"/>
      <c r="I439" s="14" t="s">
        <v>150</v>
      </c>
      <c r="J439" s="14" t="s">
        <v>36</v>
      </c>
      <c r="K439" s="16" t="s">
        <v>19</v>
      </c>
      <c r="L439" s="14"/>
      <c r="M439" s="17">
        <f t="shared" si="1"/>
        <v>1266.35</v>
      </c>
      <c r="N439" s="14" t="str">
        <f t="shared" si="2"/>
        <v>Wednesday</v>
      </c>
    </row>
    <row r="440">
      <c r="A440" s="14" t="s">
        <v>683</v>
      </c>
      <c r="B440" s="15">
        <v>45684.0</v>
      </c>
      <c r="C440" s="14" t="s">
        <v>21</v>
      </c>
      <c r="D440" s="14" t="s">
        <v>14</v>
      </c>
      <c r="E440" s="14" t="s">
        <v>74</v>
      </c>
      <c r="F440" s="14" t="s">
        <v>33</v>
      </c>
      <c r="G440" s="14">
        <v>1728.0</v>
      </c>
      <c r="H440" s="14"/>
      <c r="I440" s="14" t="s">
        <v>442</v>
      </c>
      <c r="J440" s="14" t="s">
        <v>36</v>
      </c>
      <c r="K440" s="16" t="s">
        <v>24</v>
      </c>
      <c r="L440" s="14">
        <v>3.0</v>
      </c>
      <c r="M440" s="17">
        <f t="shared" si="1"/>
        <v>1728</v>
      </c>
      <c r="N440" s="14" t="str">
        <f t="shared" si="2"/>
        <v>Monday</v>
      </c>
    </row>
    <row r="441">
      <c r="A441" s="14" t="s">
        <v>684</v>
      </c>
      <c r="B441" s="15">
        <v>45920.0</v>
      </c>
      <c r="C441" s="14" t="s">
        <v>55</v>
      </c>
      <c r="D441" s="14" t="s">
        <v>14</v>
      </c>
      <c r="E441" s="14" t="s">
        <v>22</v>
      </c>
      <c r="F441" s="14" t="s">
        <v>33</v>
      </c>
      <c r="G441" s="14">
        <v>330.0</v>
      </c>
      <c r="H441" s="14"/>
      <c r="I441" s="14" t="s">
        <v>431</v>
      </c>
      <c r="J441" s="14" t="s">
        <v>29</v>
      </c>
      <c r="K441" s="16" t="s">
        <v>113</v>
      </c>
      <c r="L441" s="14">
        <v>3.0</v>
      </c>
      <c r="M441" s="17">
        <f t="shared" si="1"/>
        <v>297</v>
      </c>
      <c r="N441" s="14" t="str">
        <f t="shared" si="2"/>
        <v>Saturday</v>
      </c>
    </row>
    <row r="442">
      <c r="A442" s="14" t="s">
        <v>685</v>
      </c>
      <c r="B442" s="15">
        <v>45992.0</v>
      </c>
      <c r="C442" s="14" t="s">
        <v>13</v>
      </c>
      <c r="D442" s="14" t="s">
        <v>26</v>
      </c>
      <c r="E442" s="14" t="s">
        <v>111</v>
      </c>
      <c r="F442" s="14" t="s">
        <v>33</v>
      </c>
      <c r="G442" s="14">
        <v>3103.0</v>
      </c>
      <c r="H442" s="14"/>
      <c r="I442" s="14" t="s">
        <v>194</v>
      </c>
      <c r="J442" s="14" t="s">
        <v>36</v>
      </c>
      <c r="K442" s="16" t="s">
        <v>24</v>
      </c>
      <c r="L442" s="14">
        <v>3.0</v>
      </c>
      <c r="M442" s="17">
        <f t="shared" si="1"/>
        <v>3103</v>
      </c>
      <c r="N442" s="14" t="str">
        <f t="shared" si="2"/>
        <v>Monday</v>
      </c>
    </row>
    <row r="443">
      <c r="A443" s="14" t="s">
        <v>686</v>
      </c>
      <c r="B443" s="15">
        <v>45749.0</v>
      </c>
      <c r="C443" s="14" t="s">
        <v>13</v>
      </c>
      <c r="D443" s="14" t="s">
        <v>14</v>
      </c>
      <c r="E443" s="14" t="s">
        <v>74</v>
      </c>
      <c r="F443" s="14" t="s">
        <v>33</v>
      </c>
      <c r="G443" s="14">
        <v>2987.0</v>
      </c>
      <c r="H443" s="14"/>
      <c r="I443" s="14" t="s">
        <v>628</v>
      </c>
      <c r="J443" s="14" t="s">
        <v>29</v>
      </c>
      <c r="K443" s="16" t="s">
        <v>24</v>
      </c>
      <c r="L443" s="14">
        <v>2.0</v>
      </c>
      <c r="M443" s="17">
        <f t="shared" si="1"/>
        <v>2987</v>
      </c>
      <c r="N443" s="14" t="str">
        <f t="shared" si="2"/>
        <v>Wednesday</v>
      </c>
    </row>
    <row r="444">
      <c r="A444" s="14" t="s">
        <v>687</v>
      </c>
      <c r="B444" s="15">
        <v>45814.0</v>
      </c>
      <c r="C444" s="14" t="s">
        <v>21</v>
      </c>
      <c r="D444" s="14" t="s">
        <v>26</v>
      </c>
      <c r="E444" s="14" t="s">
        <v>82</v>
      </c>
      <c r="F444" s="14" t="s">
        <v>16</v>
      </c>
      <c r="G444" s="14">
        <v>3005.0</v>
      </c>
      <c r="H444" s="14"/>
      <c r="I444" s="14" t="s">
        <v>259</v>
      </c>
      <c r="J444" s="14" t="s">
        <v>29</v>
      </c>
      <c r="K444" s="16" t="s">
        <v>24</v>
      </c>
      <c r="L444" s="14">
        <v>1.0</v>
      </c>
      <c r="M444" s="17">
        <f t="shared" si="1"/>
        <v>3005</v>
      </c>
      <c r="N444" s="14" t="str">
        <f t="shared" si="2"/>
        <v>Friday</v>
      </c>
    </row>
    <row r="445">
      <c r="A445" s="14" t="s">
        <v>688</v>
      </c>
      <c r="B445" s="15">
        <v>45704.0</v>
      </c>
      <c r="C445" s="14" t="s">
        <v>13</v>
      </c>
      <c r="D445" s="14" t="s">
        <v>14</v>
      </c>
      <c r="E445" s="14" t="s">
        <v>74</v>
      </c>
      <c r="F445" s="14" t="s">
        <v>33</v>
      </c>
      <c r="G445" s="14">
        <v>2014.0</v>
      </c>
      <c r="H445" s="14"/>
      <c r="I445" s="14" t="s">
        <v>689</v>
      </c>
      <c r="J445" s="14" t="s">
        <v>36</v>
      </c>
      <c r="K445" s="16" t="s">
        <v>19</v>
      </c>
      <c r="L445" s="14">
        <v>5.0</v>
      </c>
      <c r="M445" s="17">
        <f t="shared" si="1"/>
        <v>1913.3</v>
      </c>
      <c r="N445" s="14" t="str">
        <f t="shared" si="2"/>
        <v>Sunday</v>
      </c>
    </row>
    <row r="446">
      <c r="A446" s="14" t="s">
        <v>690</v>
      </c>
      <c r="B446" s="15">
        <v>46003.0</v>
      </c>
      <c r="C446" s="14" t="s">
        <v>13</v>
      </c>
      <c r="D446" s="14" t="s">
        <v>14</v>
      </c>
      <c r="E446" s="14" t="s">
        <v>22</v>
      </c>
      <c r="F446" s="14" t="s">
        <v>16</v>
      </c>
      <c r="G446" s="14">
        <v>3275.0</v>
      </c>
      <c r="H446" s="14"/>
      <c r="I446" s="14" t="s">
        <v>628</v>
      </c>
      <c r="J446" s="14" t="s">
        <v>18</v>
      </c>
      <c r="K446" s="16" t="s">
        <v>24</v>
      </c>
      <c r="L446" s="14"/>
      <c r="M446" s="17">
        <f t="shared" si="1"/>
        <v>3275</v>
      </c>
      <c r="N446" s="14" t="str">
        <f t="shared" si="2"/>
        <v>Friday</v>
      </c>
    </row>
    <row r="447">
      <c r="A447" s="14" t="s">
        <v>691</v>
      </c>
      <c r="B447" s="15">
        <v>45879.0</v>
      </c>
      <c r="C447" s="14" t="s">
        <v>21</v>
      </c>
      <c r="D447" s="14" t="s">
        <v>59</v>
      </c>
      <c r="E447" s="14" t="s">
        <v>99</v>
      </c>
      <c r="F447" s="14" t="s">
        <v>33</v>
      </c>
      <c r="G447" s="14">
        <v>2993.0</v>
      </c>
      <c r="H447" s="14"/>
      <c r="I447" s="14" t="s">
        <v>521</v>
      </c>
      <c r="J447" s="14" t="s">
        <v>18</v>
      </c>
      <c r="K447" s="16" t="s">
        <v>24</v>
      </c>
      <c r="L447" s="14">
        <v>4.0</v>
      </c>
      <c r="M447" s="17">
        <f t="shared" si="1"/>
        <v>2993</v>
      </c>
      <c r="N447" s="14" t="str">
        <f t="shared" si="2"/>
        <v>Sunday</v>
      </c>
    </row>
    <row r="448">
      <c r="A448" s="14" t="s">
        <v>692</v>
      </c>
      <c r="B448" s="15">
        <v>45753.0</v>
      </c>
      <c r="C448" s="14" t="s">
        <v>13</v>
      </c>
      <c r="D448" s="14" t="s">
        <v>31</v>
      </c>
      <c r="E448" s="14" t="s">
        <v>49</v>
      </c>
      <c r="F448" s="14" t="s">
        <v>16</v>
      </c>
      <c r="G448" s="14">
        <v>2980.0</v>
      </c>
      <c r="H448" s="14" t="s">
        <v>40</v>
      </c>
      <c r="I448" s="14" t="s">
        <v>407</v>
      </c>
      <c r="J448" s="14" t="s">
        <v>18</v>
      </c>
      <c r="K448" s="16" t="s">
        <v>24</v>
      </c>
      <c r="L448" s="14"/>
      <c r="M448" s="17">
        <f t="shared" si="1"/>
        <v>2980</v>
      </c>
      <c r="N448" s="14" t="str">
        <f t="shared" si="2"/>
        <v>Sunday</v>
      </c>
    </row>
    <row r="449">
      <c r="A449" s="14" t="s">
        <v>693</v>
      </c>
      <c r="B449" s="15">
        <v>45882.0</v>
      </c>
      <c r="C449" s="14" t="s">
        <v>13</v>
      </c>
      <c r="D449" s="14" t="s">
        <v>51</v>
      </c>
      <c r="E449" s="14" t="s">
        <v>56</v>
      </c>
      <c r="F449" s="14" t="s">
        <v>33</v>
      </c>
      <c r="G449" s="14">
        <v>1367.0</v>
      </c>
      <c r="H449" s="14"/>
      <c r="I449" s="14" t="s">
        <v>356</v>
      </c>
      <c r="J449" s="14" t="s">
        <v>36</v>
      </c>
      <c r="K449" s="16" t="s">
        <v>24</v>
      </c>
      <c r="L449" s="14">
        <v>1.0</v>
      </c>
      <c r="M449" s="17">
        <f t="shared" si="1"/>
        <v>1367</v>
      </c>
      <c r="N449" s="14" t="str">
        <f t="shared" si="2"/>
        <v>Wednesday</v>
      </c>
    </row>
    <row r="450">
      <c r="A450" s="14" t="s">
        <v>694</v>
      </c>
      <c r="B450" s="15">
        <v>45888.0</v>
      </c>
      <c r="C450" s="14" t="s">
        <v>21</v>
      </c>
      <c r="D450" s="14" t="s">
        <v>59</v>
      </c>
      <c r="E450" s="14" t="s">
        <v>88</v>
      </c>
      <c r="F450" s="14" t="s">
        <v>16</v>
      </c>
      <c r="G450" s="14">
        <v>1096.0</v>
      </c>
      <c r="H450" s="14"/>
      <c r="I450" s="14" t="s">
        <v>261</v>
      </c>
      <c r="J450" s="14" t="s">
        <v>18</v>
      </c>
      <c r="K450" s="16" t="s">
        <v>19</v>
      </c>
      <c r="L450" s="14">
        <v>4.0</v>
      </c>
      <c r="M450" s="17">
        <f t="shared" si="1"/>
        <v>1041.2</v>
      </c>
      <c r="N450" s="14" t="str">
        <f t="shared" si="2"/>
        <v>Tuesday</v>
      </c>
    </row>
    <row r="451">
      <c r="A451" s="14" t="s">
        <v>695</v>
      </c>
      <c r="B451" s="15">
        <v>45673.0</v>
      </c>
      <c r="C451" s="14" t="s">
        <v>55</v>
      </c>
      <c r="D451" s="14" t="s">
        <v>26</v>
      </c>
      <c r="E451" s="14" t="s">
        <v>212</v>
      </c>
      <c r="F451" s="14" t="s">
        <v>33</v>
      </c>
      <c r="G451" s="14">
        <v>917.0</v>
      </c>
      <c r="H451" s="14"/>
      <c r="I451" s="14" t="s">
        <v>61</v>
      </c>
      <c r="J451" s="14" t="s">
        <v>18</v>
      </c>
      <c r="K451" s="16" t="s">
        <v>24</v>
      </c>
      <c r="L451" s="14">
        <v>5.0</v>
      </c>
      <c r="M451" s="17">
        <f t="shared" si="1"/>
        <v>917</v>
      </c>
      <c r="N451" s="14" t="str">
        <f t="shared" si="2"/>
        <v>Thursday</v>
      </c>
    </row>
    <row r="452">
      <c r="A452" s="14" t="s">
        <v>696</v>
      </c>
      <c r="B452" s="15">
        <v>45898.0</v>
      </c>
      <c r="C452" s="14" t="s">
        <v>21</v>
      </c>
      <c r="D452" s="14" t="s">
        <v>59</v>
      </c>
      <c r="E452" s="14" t="s">
        <v>85</v>
      </c>
      <c r="F452" s="14" t="s">
        <v>33</v>
      </c>
      <c r="G452" s="14">
        <v>3490.0</v>
      </c>
      <c r="H452" s="14"/>
      <c r="I452" s="14" t="s">
        <v>80</v>
      </c>
      <c r="J452" s="14" t="s">
        <v>36</v>
      </c>
      <c r="K452" s="16" t="s">
        <v>24</v>
      </c>
      <c r="L452" s="14">
        <v>2.0</v>
      </c>
      <c r="M452" s="17">
        <f t="shared" si="1"/>
        <v>3490</v>
      </c>
      <c r="N452" s="14" t="str">
        <f t="shared" si="2"/>
        <v>Friday</v>
      </c>
    </row>
    <row r="453">
      <c r="A453" s="14" t="s">
        <v>697</v>
      </c>
      <c r="B453" s="15">
        <v>45689.0</v>
      </c>
      <c r="C453" s="14" t="s">
        <v>21</v>
      </c>
      <c r="D453" s="14" t="s">
        <v>51</v>
      </c>
      <c r="E453" s="14" t="s">
        <v>93</v>
      </c>
      <c r="F453" s="14" t="s">
        <v>16</v>
      </c>
      <c r="G453" s="14">
        <v>1420.0</v>
      </c>
      <c r="H453" s="14"/>
      <c r="I453" s="14" t="s">
        <v>224</v>
      </c>
      <c r="J453" s="14" t="s">
        <v>18</v>
      </c>
      <c r="K453" s="16" t="s">
        <v>24</v>
      </c>
      <c r="L453" s="14">
        <v>2.0</v>
      </c>
      <c r="M453" s="17">
        <f t="shared" si="1"/>
        <v>1420</v>
      </c>
      <c r="N453" s="14" t="str">
        <f t="shared" si="2"/>
        <v>Saturday</v>
      </c>
    </row>
    <row r="454">
      <c r="A454" s="14" t="s">
        <v>698</v>
      </c>
      <c r="B454" s="15">
        <v>45820.0</v>
      </c>
      <c r="C454" s="14" t="s">
        <v>21</v>
      </c>
      <c r="D454" s="14" t="s">
        <v>59</v>
      </c>
      <c r="E454" s="14" t="s">
        <v>88</v>
      </c>
      <c r="F454" s="14" t="s">
        <v>16</v>
      </c>
      <c r="G454" s="14">
        <v>2894.0</v>
      </c>
      <c r="H454" s="14"/>
      <c r="I454" s="14" t="s">
        <v>184</v>
      </c>
      <c r="J454" s="14" t="s">
        <v>36</v>
      </c>
      <c r="K454" s="16" t="s">
        <v>24</v>
      </c>
      <c r="L454" s="14">
        <v>4.0</v>
      </c>
      <c r="M454" s="17">
        <f t="shared" si="1"/>
        <v>2894</v>
      </c>
      <c r="N454" s="14" t="str">
        <f t="shared" si="2"/>
        <v>Thursday</v>
      </c>
    </row>
    <row r="455">
      <c r="A455" s="14" t="s">
        <v>699</v>
      </c>
      <c r="B455" s="15">
        <v>45913.0</v>
      </c>
      <c r="C455" s="14" t="s">
        <v>21</v>
      </c>
      <c r="D455" s="14" t="s">
        <v>59</v>
      </c>
      <c r="E455" s="14" t="s">
        <v>88</v>
      </c>
      <c r="F455" s="14" t="s">
        <v>16</v>
      </c>
      <c r="G455" s="14">
        <v>3292.0</v>
      </c>
      <c r="H455" s="14"/>
      <c r="I455" s="14" t="s">
        <v>289</v>
      </c>
      <c r="J455" s="14" t="s">
        <v>18</v>
      </c>
      <c r="K455" s="16" t="s">
        <v>19</v>
      </c>
      <c r="L455" s="14">
        <v>5.0</v>
      </c>
      <c r="M455" s="17">
        <f t="shared" si="1"/>
        <v>3127.4</v>
      </c>
      <c r="N455" s="14" t="str">
        <f t="shared" si="2"/>
        <v>Saturday</v>
      </c>
    </row>
    <row r="456">
      <c r="A456" s="14" t="s">
        <v>700</v>
      </c>
      <c r="B456" s="15">
        <v>45884.0</v>
      </c>
      <c r="C456" s="14" t="s">
        <v>21</v>
      </c>
      <c r="D456" s="14" t="s">
        <v>31</v>
      </c>
      <c r="E456" s="14" t="s">
        <v>117</v>
      </c>
      <c r="F456" s="14" t="s">
        <v>16</v>
      </c>
      <c r="G456" s="14">
        <v>1226.0</v>
      </c>
      <c r="H456" s="14" t="s">
        <v>40</v>
      </c>
      <c r="I456" s="14" t="s">
        <v>530</v>
      </c>
      <c r="J456" s="14" t="s">
        <v>36</v>
      </c>
      <c r="K456" s="16" t="s">
        <v>24</v>
      </c>
      <c r="L456" s="14">
        <v>1.0</v>
      </c>
      <c r="M456" s="17">
        <f t="shared" si="1"/>
        <v>1226</v>
      </c>
      <c r="N456" s="14" t="str">
        <f t="shared" si="2"/>
        <v>Friday</v>
      </c>
    </row>
    <row r="457">
      <c r="A457" s="14" t="s">
        <v>701</v>
      </c>
      <c r="B457" s="15">
        <v>45877.0</v>
      </c>
      <c r="C457" s="14" t="s">
        <v>21</v>
      </c>
      <c r="D457" s="14" t="s">
        <v>59</v>
      </c>
      <c r="E457" s="14" t="s">
        <v>126</v>
      </c>
      <c r="F457" s="14" t="s">
        <v>33</v>
      </c>
      <c r="G457" s="14">
        <v>567.0</v>
      </c>
      <c r="H457" s="14"/>
      <c r="I457" s="14" t="s">
        <v>164</v>
      </c>
      <c r="J457" s="14" t="s">
        <v>36</v>
      </c>
      <c r="K457" s="16" t="s">
        <v>113</v>
      </c>
      <c r="L457" s="14">
        <v>4.0</v>
      </c>
      <c r="M457" s="17">
        <f t="shared" si="1"/>
        <v>510.3</v>
      </c>
      <c r="N457" s="14" t="str">
        <f t="shared" si="2"/>
        <v>Friday</v>
      </c>
    </row>
    <row r="458">
      <c r="A458" s="14" t="s">
        <v>702</v>
      </c>
      <c r="B458" s="15">
        <v>45861.0</v>
      </c>
      <c r="C458" s="14" t="s">
        <v>21</v>
      </c>
      <c r="D458" s="14" t="s">
        <v>14</v>
      </c>
      <c r="E458" s="14" t="s">
        <v>22</v>
      </c>
      <c r="F458" s="14" t="s">
        <v>33</v>
      </c>
      <c r="G458" s="14">
        <v>3113.0</v>
      </c>
      <c r="H458" s="14"/>
      <c r="I458" s="14" t="s">
        <v>466</v>
      </c>
      <c r="J458" s="14" t="s">
        <v>36</v>
      </c>
      <c r="K458" s="16" t="s">
        <v>113</v>
      </c>
      <c r="L458" s="14">
        <v>4.0</v>
      </c>
      <c r="M458" s="17">
        <f t="shared" si="1"/>
        <v>2801.7</v>
      </c>
      <c r="N458" s="14" t="str">
        <f t="shared" si="2"/>
        <v>Wednesday</v>
      </c>
    </row>
    <row r="459">
      <c r="A459" s="14" t="s">
        <v>703</v>
      </c>
      <c r="B459" s="15">
        <v>45780.0</v>
      </c>
      <c r="C459" s="14" t="s">
        <v>21</v>
      </c>
      <c r="D459" s="14" t="s">
        <v>51</v>
      </c>
      <c r="E459" s="14" t="s">
        <v>79</v>
      </c>
      <c r="F459" s="14" t="s">
        <v>16</v>
      </c>
      <c r="G459" s="14">
        <v>378.0</v>
      </c>
      <c r="H459" s="14"/>
      <c r="I459" s="14" t="s">
        <v>236</v>
      </c>
      <c r="J459" s="14" t="s">
        <v>18</v>
      </c>
      <c r="K459" s="16" t="s">
        <v>19</v>
      </c>
      <c r="L459" s="14">
        <v>2.0</v>
      </c>
      <c r="M459" s="17">
        <f t="shared" si="1"/>
        <v>359.1</v>
      </c>
      <c r="N459" s="14" t="str">
        <f t="shared" si="2"/>
        <v>Saturday</v>
      </c>
    </row>
    <row r="460">
      <c r="A460" s="14" t="s">
        <v>704</v>
      </c>
      <c r="B460" s="15">
        <v>46021.0</v>
      </c>
      <c r="C460" s="14" t="s">
        <v>13</v>
      </c>
      <c r="D460" s="14" t="s">
        <v>31</v>
      </c>
      <c r="E460" s="14" t="s">
        <v>117</v>
      </c>
      <c r="F460" s="14" t="s">
        <v>16</v>
      </c>
      <c r="G460" s="14">
        <v>3212.0</v>
      </c>
      <c r="H460" s="14" t="s">
        <v>106</v>
      </c>
      <c r="I460" s="14" t="s">
        <v>452</v>
      </c>
      <c r="J460" s="14" t="s">
        <v>18</v>
      </c>
      <c r="K460" s="16" t="s">
        <v>24</v>
      </c>
      <c r="L460" s="14"/>
      <c r="M460" s="17">
        <f t="shared" si="1"/>
        <v>3212</v>
      </c>
      <c r="N460" s="14" t="str">
        <f t="shared" si="2"/>
        <v>Tuesday</v>
      </c>
    </row>
    <row r="461">
      <c r="A461" s="14" t="s">
        <v>705</v>
      </c>
      <c r="B461" s="15">
        <v>45759.0</v>
      </c>
      <c r="C461" s="14" t="s">
        <v>55</v>
      </c>
      <c r="D461" s="14" t="s">
        <v>51</v>
      </c>
      <c r="E461" s="14" t="s">
        <v>52</v>
      </c>
      <c r="F461" s="14" t="s">
        <v>16</v>
      </c>
      <c r="G461" s="14">
        <v>3011.0</v>
      </c>
      <c r="H461" s="14"/>
      <c r="I461" s="14" t="s">
        <v>194</v>
      </c>
      <c r="J461" s="14" t="s">
        <v>29</v>
      </c>
      <c r="K461" s="16" t="s">
        <v>19</v>
      </c>
      <c r="L461" s="14">
        <v>1.0</v>
      </c>
      <c r="M461" s="17">
        <f t="shared" si="1"/>
        <v>2860.45</v>
      </c>
      <c r="N461" s="14" t="str">
        <f t="shared" si="2"/>
        <v>Saturday</v>
      </c>
    </row>
    <row r="462">
      <c r="A462" s="14" t="s">
        <v>706</v>
      </c>
      <c r="B462" s="15">
        <v>45737.0</v>
      </c>
      <c r="C462" s="14" t="s">
        <v>21</v>
      </c>
      <c r="D462" s="14" t="s">
        <v>14</v>
      </c>
      <c r="E462" s="14" t="s">
        <v>15</v>
      </c>
      <c r="F462" s="14" t="s">
        <v>33</v>
      </c>
      <c r="G462" s="14">
        <v>1857.0</v>
      </c>
      <c r="H462" s="14"/>
      <c r="I462" s="14" t="s">
        <v>298</v>
      </c>
      <c r="J462" s="14" t="s">
        <v>29</v>
      </c>
      <c r="K462" s="16" t="s">
        <v>24</v>
      </c>
      <c r="L462" s="14"/>
      <c r="M462" s="17">
        <f t="shared" si="1"/>
        <v>1857</v>
      </c>
      <c r="N462" s="14" t="str">
        <f t="shared" si="2"/>
        <v>Friday</v>
      </c>
    </row>
    <row r="463">
      <c r="A463" s="14" t="s">
        <v>707</v>
      </c>
      <c r="B463" s="15">
        <v>45918.0</v>
      </c>
      <c r="C463" s="14" t="s">
        <v>21</v>
      </c>
      <c r="D463" s="14" t="s">
        <v>31</v>
      </c>
      <c r="E463" s="14" t="s">
        <v>258</v>
      </c>
      <c r="F463" s="14" t="s">
        <v>16</v>
      </c>
      <c r="G463" s="14">
        <v>3010.0</v>
      </c>
      <c r="H463" s="14" t="s">
        <v>34</v>
      </c>
      <c r="I463" s="14" t="s">
        <v>708</v>
      </c>
      <c r="J463" s="14" t="s">
        <v>29</v>
      </c>
      <c r="K463" s="16" t="s">
        <v>24</v>
      </c>
      <c r="L463" s="14">
        <v>5.0</v>
      </c>
      <c r="M463" s="17">
        <f t="shared" si="1"/>
        <v>3010</v>
      </c>
      <c r="N463" s="14" t="str">
        <f t="shared" si="2"/>
        <v>Thursday</v>
      </c>
    </row>
    <row r="464">
      <c r="A464" s="14" t="s">
        <v>709</v>
      </c>
      <c r="B464" s="15">
        <v>45936.0</v>
      </c>
      <c r="C464" s="14" t="s">
        <v>21</v>
      </c>
      <c r="D464" s="14" t="s">
        <v>26</v>
      </c>
      <c r="E464" s="14" t="s">
        <v>111</v>
      </c>
      <c r="F464" s="14" t="s">
        <v>16</v>
      </c>
      <c r="G464" s="14">
        <v>729.0</v>
      </c>
      <c r="H464" s="14"/>
      <c r="I464" s="14" t="s">
        <v>431</v>
      </c>
      <c r="J464" s="14" t="s">
        <v>29</v>
      </c>
      <c r="K464" s="16" t="s">
        <v>24</v>
      </c>
      <c r="L464" s="14">
        <v>3.0</v>
      </c>
      <c r="M464" s="17">
        <f t="shared" si="1"/>
        <v>729</v>
      </c>
      <c r="N464" s="14" t="str">
        <f t="shared" si="2"/>
        <v>Monday</v>
      </c>
    </row>
    <row r="465">
      <c r="A465" s="14" t="s">
        <v>710</v>
      </c>
      <c r="B465" s="15">
        <v>45780.0</v>
      </c>
      <c r="C465" s="14" t="s">
        <v>21</v>
      </c>
      <c r="D465" s="14" t="s">
        <v>38</v>
      </c>
      <c r="E465" s="14" t="s">
        <v>65</v>
      </c>
      <c r="F465" s="14" t="s">
        <v>33</v>
      </c>
      <c r="G465" s="14">
        <v>3486.0</v>
      </c>
      <c r="H465" s="14" t="s">
        <v>106</v>
      </c>
      <c r="I465" s="14" t="s">
        <v>647</v>
      </c>
      <c r="J465" s="14" t="s">
        <v>29</v>
      </c>
      <c r="K465" s="16" t="s">
        <v>113</v>
      </c>
      <c r="L465" s="14">
        <v>3.0</v>
      </c>
      <c r="M465" s="17">
        <f t="shared" si="1"/>
        <v>3137.4</v>
      </c>
      <c r="N465" s="14" t="str">
        <f t="shared" si="2"/>
        <v>Saturday</v>
      </c>
    </row>
    <row r="466">
      <c r="A466" s="14" t="s">
        <v>711</v>
      </c>
      <c r="B466" s="15">
        <v>45750.0</v>
      </c>
      <c r="C466" s="14" t="s">
        <v>21</v>
      </c>
      <c r="D466" s="14" t="s">
        <v>14</v>
      </c>
      <c r="E466" s="14" t="s">
        <v>74</v>
      </c>
      <c r="F466" s="14" t="s">
        <v>33</v>
      </c>
      <c r="G466" s="14">
        <v>461.0</v>
      </c>
      <c r="H466" s="14"/>
      <c r="I466" s="14" t="s">
        <v>247</v>
      </c>
      <c r="J466" s="14" t="s">
        <v>36</v>
      </c>
      <c r="K466" s="16" t="s">
        <v>113</v>
      </c>
      <c r="L466" s="14"/>
      <c r="M466" s="17">
        <f t="shared" si="1"/>
        <v>414.9</v>
      </c>
      <c r="N466" s="14" t="str">
        <f t="shared" si="2"/>
        <v>Thursday</v>
      </c>
    </row>
    <row r="467">
      <c r="A467" s="14" t="s">
        <v>712</v>
      </c>
      <c r="B467" s="15">
        <v>45761.0</v>
      </c>
      <c r="C467" s="14" t="s">
        <v>55</v>
      </c>
      <c r="D467" s="14" t="s">
        <v>59</v>
      </c>
      <c r="E467" s="14" t="s">
        <v>99</v>
      </c>
      <c r="F467" s="14" t="s">
        <v>16</v>
      </c>
      <c r="G467" s="14">
        <v>352.0</v>
      </c>
      <c r="H467" s="14"/>
      <c r="I467" s="14" t="s">
        <v>86</v>
      </c>
      <c r="J467" s="14" t="s">
        <v>18</v>
      </c>
      <c r="K467" s="16" t="s">
        <v>113</v>
      </c>
      <c r="L467" s="14">
        <v>5.0</v>
      </c>
      <c r="M467" s="17">
        <f t="shared" si="1"/>
        <v>316.8</v>
      </c>
      <c r="N467" s="14" t="str">
        <f t="shared" si="2"/>
        <v>Monday</v>
      </c>
    </row>
    <row r="468">
      <c r="A468" s="14" t="s">
        <v>713</v>
      </c>
      <c r="B468" s="15">
        <v>45811.0</v>
      </c>
      <c r="C468" s="14" t="s">
        <v>55</v>
      </c>
      <c r="D468" s="14" t="s">
        <v>14</v>
      </c>
      <c r="E468" s="14" t="s">
        <v>74</v>
      </c>
      <c r="F468" s="14" t="s">
        <v>16</v>
      </c>
      <c r="G468" s="14">
        <v>3492.0</v>
      </c>
      <c r="H468" s="14"/>
      <c r="I468" s="14" t="s">
        <v>431</v>
      </c>
      <c r="J468" s="14" t="s">
        <v>18</v>
      </c>
      <c r="K468" s="16" t="s">
        <v>19</v>
      </c>
      <c r="L468" s="14">
        <v>1.0</v>
      </c>
      <c r="M468" s="17">
        <f t="shared" si="1"/>
        <v>3317.4</v>
      </c>
      <c r="N468" s="14" t="str">
        <f t="shared" si="2"/>
        <v>Tuesday</v>
      </c>
    </row>
    <row r="469">
      <c r="A469" s="14" t="s">
        <v>714</v>
      </c>
      <c r="B469" s="15">
        <v>45708.0</v>
      </c>
      <c r="C469" s="14" t="s">
        <v>13</v>
      </c>
      <c r="D469" s="14" t="s">
        <v>51</v>
      </c>
      <c r="E469" s="14" t="s">
        <v>79</v>
      </c>
      <c r="F469" s="14" t="s">
        <v>33</v>
      </c>
      <c r="G469" s="14">
        <v>1381.0</v>
      </c>
      <c r="H469" s="14"/>
      <c r="I469" s="14" t="s">
        <v>271</v>
      </c>
      <c r="J469" s="14" t="s">
        <v>18</v>
      </c>
      <c r="K469" s="16" t="s">
        <v>24</v>
      </c>
      <c r="L469" s="14">
        <v>2.0</v>
      </c>
      <c r="M469" s="17">
        <f t="shared" si="1"/>
        <v>1381</v>
      </c>
      <c r="N469" s="14" t="str">
        <f t="shared" si="2"/>
        <v>Thursday</v>
      </c>
    </row>
    <row r="470">
      <c r="A470" s="14" t="s">
        <v>715</v>
      </c>
      <c r="B470" s="15">
        <v>45918.0</v>
      </c>
      <c r="C470" s="14" t="s">
        <v>13</v>
      </c>
      <c r="D470" s="14" t="s">
        <v>38</v>
      </c>
      <c r="E470" s="14" t="s">
        <v>43</v>
      </c>
      <c r="F470" s="14" t="s">
        <v>33</v>
      </c>
      <c r="G470" s="14">
        <v>2044.0</v>
      </c>
      <c r="H470" s="14" t="s">
        <v>40</v>
      </c>
      <c r="I470" s="14" t="s">
        <v>132</v>
      </c>
      <c r="J470" s="14" t="s">
        <v>18</v>
      </c>
      <c r="K470" s="16" t="s">
        <v>24</v>
      </c>
      <c r="L470" s="14">
        <v>1.0</v>
      </c>
      <c r="M470" s="17">
        <f t="shared" si="1"/>
        <v>2044</v>
      </c>
      <c r="N470" s="14" t="str">
        <f t="shared" si="2"/>
        <v>Thursday</v>
      </c>
    </row>
    <row r="471">
      <c r="A471" s="14" t="s">
        <v>716</v>
      </c>
      <c r="B471" s="15">
        <v>45908.0</v>
      </c>
      <c r="C471" s="14" t="s">
        <v>13</v>
      </c>
      <c r="D471" s="14" t="s">
        <v>38</v>
      </c>
      <c r="E471" s="14" t="s">
        <v>108</v>
      </c>
      <c r="F471" s="14" t="s">
        <v>16</v>
      </c>
      <c r="G471" s="14">
        <v>2092.0</v>
      </c>
      <c r="H471" s="14" t="s">
        <v>34</v>
      </c>
      <c r="I471" s="14" t="s">
        <v>123</v>
      </c>
      <c r="J471" s="14" t="s">
        <v>36</v>
      </c>
      <c r="K471" s="16" t="s">
        <v>19</v>
      </c>
      <c r="L471" s="14">
        <v>1.0</v>
      </c>
      <c r="M471" s="17">
        <f t="shared" si="1"/>
        <v>1987.4</v>
      </c>
      <c r="N471" s="14" t="str">
        <f t="shared" si="2"/>
        <v>Monday</v>
      </c>
    </row>
    <row r="472">
      <c r="A472" s="14" t="s">
        <v>717</v>
      </c>
      <c r="B472" s="15">
        <v>45774.0</v>
      </c>
      <c r="C472" s="14" t="s">
        <v>55</v>
      </c>
      <c r="D472" s="14" t="s">
        <v>51</v>
      </c>
      <c r="E472" s="14" t="s">
        <v>71</v>
      </c>
      <c r="F472" s="14" t="s">
        <v>16</v>
      </c>
      <c r="G472" s="14">
        <v>1941.0</v>
      </c>
      <c r="H472" s="14"/>
      <c r="I472" s="14" t="s">
        <v>426</v>
      </c>
      <c r="J472" s="14" t="s">
        <v>36</v>
      </c>
      <c r="K472" s="16" t="s">
        <v>24</v>
      </c>
      <c r="L472" s="14">
        <v>4.0</v>
      </c>
      <c r="M472" s="17">
        <f t="shared" si="1"/>
        <v>1941</v>
      </c>
      <c r="N472" s="14" t="str">
        <f t="shared" si="2"/>
        <v>Sunday</v>
      </c>
    </row>
    <row r="473">
      <c r="A473" s="14" t="s">
        <v>718</v>
      </c>
      <c r="B473" s="15">
        <v>45835.0</v>
      </c>
      <c r="C473" s="14" t="s">
        <v>21</v>
      </c>
      <c r="D473" s="14" t="s">
        <v>14</v>
      </c>
      <c r="E473" s="14" t="s">
        <v>74</v>
      </c>
      <c r="F473" s="14" t="s">
        <v>33</v>
      </c>
      <c r="G473" s="14">
        <v>763.0</v>
      </c>
      <c r="H473" s="14"/>
      <c r="I473" s="14" t="s">
        <v>719</v>
      </c>
      <c r="J473" s="14" t="s">
        <v>29</v>
      </c>
      <c r="K473" s="16" t="s">
        <v>19</v>
      </c>
      <c r="L473" s="14">
        <v>2.0</v>
      </c>
      <c r="M473" s="17">
        <f t="shared" si="1"/>
        <v>724.85</v>
      </c>
      <c r="N473" s="14" t="str">
        <f t="shared" si="2"/>
        <v>Friday</v>
      </c>
    </row>
    <row r="474">
      <c r="A474" s="14" t="s">
        <v>720</v>
      </c>
      <c r="B474" s="15">
        <v>45780.0</v>
      </c>
      <c r="C474" s="14" t="s">
        <v>21</v>
      </c>
      <c r="D474" s="14" t="s">
        <v>38</v>
      </c>
      <c r="E474" s="14" t="s">
        <v>396</v>
      </c>
      <c r="F474" s="14" t="s">
        <v>33</v>
      </c>
      <c r="G474" s="14">
        <v>1042.0</v>
      </c>
      <c r="H474" s="14" t="s">
        <v>40</v>
      </c>
      <c r="I474" s="14" t="s">
        <v>204</v>
      </c>
      <c r="J474" s="14" t="s">
        <v>36</v>
      </c>
      <c r="K474" s="16" t="s">
        <v>19</v>
      </c>
      <c r="L474" s="14">
        <v>5.0</v>
      </c>
      <c r="M474" s="17">
        <f t="shared" si="1"/>
        <v>989.9</v>
      </c>
      <c r="N474" s="14" t="str">
        <f t="shared" si="2"/>
        <v>Saturday</v>
      </c>
    </row>
    <row r="475">
      <c r="A475" s="14" t="s">
        <v>721</v>
      </c>
      <c r="B475" s="15">
        <v>46018.0</v>
      </c>
      <c r="C475" s="14" t="s">
        <v>55</v>
      </c>
      <c r="D475" s="14" t="s">
        <v>38</v>
      </c>
      <c r="E475" s="14" t="s">
        <v>108</v>
      </c>
      <c r="F475" s="14" t="s">
        <v>33</v>
      </c>
      <c r="G475" s="14">
        <v>1984.0</v>
      </c>
      <c r="H475" s="14" t="s">
        <v>34</v>
      </c>
      <c r="I475" s="14" t="s">
        <v>174</v>
      </c>
      <c r="J475" s="14" t="s">
        <v>18</v>
      </c>
      <c r="K475" s="16" t="s">
        <v>24</v>
      </c>
      <c r="L475" s="14"/>
      <c r="M475" s="17">
        <f t="shared" si="1"/>
        <v>1984</v>
      </c>
      <c r="N475" s="14" t="str">
        <f t="shared" si="2"/>
        <v>Saturday</v>
      </c>
    </row>
    <row r="476">
      <c r="A476" s="14" t="s">
        <v>722</v>
      </c>
      <c r="B476" s="15">
        <v>45949.0</v>
      </c>
      <c r="C476" s="14" t="s">
        <v>13</v>
      </c>
      <c r="D476" s="14" t="s">
        <v>51</v>
      </c>
      <c r="E476" s="14" t="s">
        <v>93</v>
      </c>
      <c r="F476" s="14" t="s">
        <v>16</v>
      </c>
      <c r="G476" s="14">
        <v>2426.0</v>
      </c>
      <c r="H476" s="14"/>
      <c r="I476" s="14" t="s">
        <v>152</v>
      </c>
      <c r="J476" s="14" t="s">
        <v>29</v>
      </c>
      <c r="K476" s="16" t="s">
        <v>19</v>
      </c>
      <c r="L476" s="14">
        <v>1.0</v>
      </c>
      <c r="M476" s="17">
        <f t="shared" si="1"/>
        <v>2304.7</v>
      </c>
      <c r="N476" s="14" t="str">
        <f t="shared" si="2"/>
        <v>Sunday</v>
      </c>
    </row>
    <row r="477">
      <c r="A477" s="14" t="s">
        <v>723</v>
      </c>
      <c r="B477" s="15">
        <v>46021.0</v>
      </c>
      <c r="C477" s="14" t="s">
        <v>13</v>
      </c>
      <c r="D477" s="14" t="s">
        <v>59</v>
      </c>
      <c r="E477" s="14" t="s">
        <v>85</v>
      </c>
      <c r="F477" s="14" t="s">
        <v>33</v>
      </c>
      <c r="G477" s="14">
        <v>3018.0</v>
      </c>
      <c r="H477" s="14"/>
      <c r="I477" s="14" t="s">
        <v>724</v>
      </c>
      <c r="J477" s="14" t="s">
        <v>29</v>
      </c>
      <c r="K477" s="16" t="s">
        <v>24</v>
      </c>
      <c r="L477" s="14">
        <v>5.0</v>
      </c>
      <c r="M477" s="17">
        <f t="shared" si="1"/>
        <v>3018</v>
      </c>
      <c r="N477" s="14" t="str">
        <f t="shared" si="2"/>
        <v>Tuesday</v>
      </c>
    </row>
    <row r="478">
      <c r="A478" s="14" t="s">
        <v>725</v>
      </c>
      <c r="B478" s="15">
        <v>45686.0</v>
      </c>
      <c r="C478" s="14" t="s">
        <v>21</v>
      </c>
      <c r="D478" s="14" t="s">
        <v>26</v>
      </c>
      <c r="E478" s="14" t="s">
        <v>27</v>
      </c>
      <c r="F478" s="14" t="s">
        <v>16</v>
      </c>
      <c r="G478" s="14">
        <v>2370.0</v>
      </c>
      <c r="H478" s="14"/>
      <c r="I478" s="14" t="s">
        <v>347</v>
      </c>
      <c r="J478" s="14" t="s">
        <v>36</v>
      </c>
      <c r="K478" s="16" t="s">
        <v>19</v>
      </c>
      <c r="L478" s="14">
        <v>1.0</v>
      </c>
      <c r="M478" s="17">
        <f t="shared" si="1"/>
        <v>2251.5</v>
      </c>
      <c r="N478" s="14" t="str">
        <f t="shared" si="2"/>
        <v>Wednesday</v>
      </c>
    </row>
    <row r="479">
      <c r="A479" s="14" t="s">
        <v>726</v>
      </c>
      <c r="B479" s="15">
        <v>45661.0</v>
      </c>
      <c r="C479" s="14" t="s">
        <v>13</v>
      </c>
      <c r="D479" s="14" t="s">
        <v>59</v>
      </c>
      <c r="E479" s="14" t="s">
        <v>99</v>
      </c>
      <c r="F479" s="14" t="s">
        <v>16</v>
      </c>
      <c r="G479" s="14">
        <v>1439.0</v>
      </c>
      <c r="H479" s="14"/>
      <c r="I479" s="14" t="s">
        <v>115</v>
      </c>
      <c r="J479" s="14" t="s">
        <v>29</v>
      </c>
      <c r="K479" s="16" t="s">
        <v>24</v>
      </c>
      <c r="L479" s="14"/>
      <c r="M479" s="17">
        <f t="shared" si="1"/>
        <v>1439</v>
      </c>
      <c r="N479" s="14" t="str">
        <f t="shared" si="2"/>
        <v>Saturday</v>
      </c>
    </row>
    <row r="480">
      <c r="A480" s="14" t="s">
        <v>727</v>
      </c>
      <c r="B480" s="15">
        <v>45835.0</v>
      </c>
      <c r="C480" s="14" t="s">
        <v>55</v>
      </c>
      <c r="D480" s="14" t="s">
        <v>59</v>
      </c>
      <c r="E480" s="14" t="s">
        <v>60</v>
      </c>
      <c r="F480" s="14" t="s">
        <v>16</v>
      </c>
      <c r="G480" s="14">
        <v>2180.0</v>
      </c>
      <c r="H480" s="14"/>
      <c r="I480" s="14" t="s">
        <v>160</v>
      </c>
      <c r="J480" s="14" t="s">
        <v>29</v>
      </c>
      <c r="K480" s="16" t="s">
        <v>24</v>
      </c>
      <c r="L480" s="14">
        <v>4.0</v>
      </c>
      <c r="M480" s="17">
        <f t="shared" si="1"/>
        <v>2180</v>
      </c>
      <c r="N480" s="14" t="str">
        <f t="shared" si="2"/>
        <v>Friday</v>
      </c>
    </row>
    <row r="481">
      <c r="A481" s="14" t="s">
        <v>728</v>
      </c>
      <c r="B481" s="15">
        <v>45899.0</v>
      </c>
      <c r="C481" s="14" t="s">
        <v>21</v>
      </c>
      <c r="D481" s="14" t="s">
        <v>59</v>
      </c>
      <c r="E481" s="14" t="s">
        <v>99</v>
      </c>
      <c r="F481" s="14" t="s">
        <v>16</v>
      </c>
      <c r="G481" s="14">
        <v>3352.0</v>
      </c>
      <c r="H481" s="14"/>
      <c r="I481" s="14" t="s">
        <v>436</v>
      </c>
      <c r="J481" s="14" t="s">
        <v>18</v>
      </c>
      <c r="K481" s="16" t="s">
        <v>24</v>
      </c>
      <c r="L481" s="14">
        <v>4.0</v>
      </c>
      <c r="M481" s="17">
        <f t="shared" si="1"/>
        <v>3352</v>
      </c>
      <c r="N481" s="14" t="str">
        <f t="shared" si="2"/>
        <v>Saturday</v>
      </c>
    </row>
    <row r="482">
      <c r="A482" s="14" t="s">
        <v>729</v>
      </c>
      <c r="B482" s="15">
        <v>45876.0</v>
      </c>
      <c r="C482" s="14" t="s">
        <v>13</v>
      </c>
      <c r="D482" s="14" t="s">
        <v>38</v>
      </c>
      <c r="E482" s="14" t="s">
        <v>101</v>
      </c>
      <c r="F482" s="14" t="s">
        <v>16</v>
      </c>
      <c r="G482" s="14">
        <v>2382.0</v>
      </c>
      <c r="H482" s="14" t="s">
        <v>40</v>
      </c>
      <c r="I482" s="14" t="s">
        <v>358</v>
      </c>
      <c r="J482" s="14" t="s">
        <v>18</v>
      </c>
      <c r="K482" s="16" t="s">
        <v>24</v>
      </c>
      <c r="L482" s="14">
        <v>4.0</v>
      </c>
      <c r="M482" s="17">
        <f t="shared" si="1"/>
        <v>2382</v>
      </c>
      <c r="N482" s="14" t="str">
        <f t="shared" si="2"/>
        <v>Thursday</v>
      </c>
    </row>
    <row r="483">
      <c r="A483" s="14" t="s">
        <v>730</v>
      </c>
      <c r="B483" s="15">
        <v>45696.0</v>
      </c>
      <c r="C483" s="14" t="s">
        <v>21</v>
      </c>
      <c r="D483" s="14" t="s">
        <v>51</v>
      </c>
      <c r="E483" s="14" t="s">
        <v>71</v>
      </c>
      <c r="F483" s="14" t="s">
        <v>16</v>
      </c>
      <c r="G483" s="14">
        <v>2161.0</v>
      </c>
      <c r="H483" s="14"/>
      <c r="I483" s="14" t="s">
        <v>177</v>
      </c>
      <c r="J483" s="14" t="s">
        <v>29</v>
      </c>
      <c r="K483" s="16" t="s">
        <v>19</v>
      </c>
      <c r="L483" s="14">
        <v>5.0</v>
      </c>
      <c r="M483" s="17">
        <f t="shared" si="1"/>
        <v>2052.95</v>
      </c>
      <c r="N483" s="14" t="str">
        <f t="shared" si="2"/>
        <v>Saturday</v>
      </c>
    </row>
    <row r="484">
      <c r="A484" s="14" t="s">
        <v>731</v>
      </c>
      <c r="B484" s="15">
        <v>45686.0</v>
      </c>
      <c r="C484" s="14" t="s">
        <v>55</v>
      </c>
      <c r="D484" s="14" t="s">
        <v>59</v>
      </c>
      <c r="E484" s="14" t="s">
        <v>99</v>
      </c>
      <c r="F484" s="14" t="s">
        <v>33</v>
      </c>
      <c r="G484" s="14">
        <v>699.0</v>
      </c>
      <c r="H484" s="14"/>
      <c r="I484" s="14" t="s">
        <v>566</v>
      </c>
      <c r="J484" s="14" t="s">
        <v>29</v>
      </c>
      <c r="K484" s="16" t="s">
        <v>24</v>
      </c>
      <c r="L484" s="14">
        <v>3.0</v>
      </c>
      <c r="M484" s="17">
        <f t="shared" si="1"/>
        <v>699</v>
      </c>
      <c r="N484" s="14" t="str">
        <f t="shared" si="2"/>
        <v>Wednesday</v>
      </c>
    </row>
    <row r="485">
      <c r="A485" s="14" t="s">
        <v>732</v>
      </c>
      <c r="B485" s="15">
        <v>45866.0</v>
      </c>
      <c r="C485" s="14" t="s">
        <v>55</v>
      </c>
      <c r="D485" s="14" t="s">
        <v>51</v>
      </c>
      <c r="E485" s="14" t="s">
        <v>71</v>
      </c>
      <c r="F485" s="14" t="s">
        <v>33</v>
      </c>
      <c r="G485" s="14">
        <v>487.0</v>
      </c>
      <c r="H485" s="14"/>
      <c r="I485" s="14" t="s">
        <v>83</v>
      </c>
      <c r="J485" s="14" t="s">
        <v>36</v>
      </c>
      <c r="K485" s="16" t="s">
        <v>24</v>
      </c>
      <c r="L485" s="14"/>
      <c r="M485" s="17">
        <f t="shared" si="1"/>
        <v>487</v>
      </c>
      <c r="N485" s="14" t="str">
        <f t="shared" si="2"/>
        <v>Monday</v>
      </c>
    </row>
    <row r="486">
      <c r="A486" s="14" t="s">
        <v>733</v>
      </c>
      <c r="B486" s="15">
        <v>45740.0</v>
      </c>
      <c r="C486" s="14" t="s">
        <v>55</v>
      </c>
      <c r="D486" s="14" t="s">
        <v>14</v>
      </c>
      <c r="E486" s="14" t="s">
        <v>22</v>
      </c>
      <c r="F486" s="14" t="s">
        <v>33</v>
      </c>
      <c r="G486" s="14">
        <v>1341.0</v>
      </c>
      <c r="H486" s="14"/>
      <c r="I486" s="14" t="s">
        <v>204</v>
      </c>
      <c r="J486" s="14" t="s">
        <v>18</v>
      </c>
      <c r="K486" s="16" t="s">
        <v>24</v>
      </c>
      <c r="L486" s="14">
        <v>4.0</v>
      </c>
      <c r="M486" s="17">
        <f t="shared" si="1"/>
        <v>1341</v>
      </c>
      <c r="N486" s="14" t="str">
        <f t="shared" si="2"/>
        <v>Monday</v>
      </c>
    </row>
    <row r="487">
      <c r="A487" s="14" t="s">
        <v>734</v>
      </c>
      <c r="B487" s="15">
        <v>45854.0</v>
      </c>
      <c r="C487" s="14" t="s">
        <v>13</v>
      </c>
      <c r="D487" s="14" t="s">
        <v>31</v>
      </c>
      <c r="E487" s="14" t="s">
        <v>32</v>
      </c>
      <c r="F487" s="14" t="s">
        <v>16</v>
      </c>
      <c r="G487" s="14">
        <v>741.0</v>
      </c>
      <c r="H487" s="14" t="s">
        <v>40</v>
      </c>
      <c r="I487" s="14" t="s">
        <v>238</v>
      </c>
      <c r="J487" s="14" t="s">
        <v>36</v>
      </c>
      <c r="K487" s="16" t="s">
        <v>24</v>
      </c>
      <c r="L487" s="14"/>
      <c r="M487" s="17">
        <f t="shared" si="1"/>
        <v>741</v>
      </c>
      <c r="N487" s="14" t="str">
        <f t="shared" si="2"/>
        <v>Wednesday</v>
      </c>
    </row>
    <row r="488">
      <c r="A488" s="14" t="s">
        <v>735</v>
      </c>
      <c r="B488" s="15">
        <v>45760.0</v>
      </c>
      <c r="C488" s="14" t="s">
        <v>21</v>
      </c>
      <c r="D488" s="14" t="s">
        <v>14</v>
      </c>
      <c r="E488" s="14" t="s">
        <v>22</v>
      </c>
      <c r="F488" s="14" t="s">
        <v>16</v>
      </c>
      <c r="G488" s="14">
        <v>2173.0</v>
      </c>
      <c r="H488" s="14"/>
      <c r="I488" s="14" t="s">
        <v>119</v>
      </c>
      <c r="J488" s="14" t="s">
        <v>29</v>
      </c>
      <c r="K488" s="16" t="s">
        <v>113</v>
      </c>
      <c r="L488" s="14">
        <v>2.0</v>
      </c>
      <c r="M488" s="17">
        <f t="shared" si="1"/>
        <v>1955.7</v>
      </c>
      <c r="N488" s="14" t="str">
        <f t="shared" si="2"/>
        <v>Sunday</v>
      </c>
    </row>
    <row r="489">
      <c r="A489" s="14" t="s">
        <v>736</v>
      </c>
      <c r="B489" s="15">
        <v>45709.0</v>
      </c>
      <c r="C489" s="14" t="s">
        <v>21</v>
      </c>
      <c r="D489" s="14" t="s">
        <v>59</v>
      </c>
      <c r="E489" s="14" t="s">
        <v>88</v>
      </c>
      <c r="F489" s="14" t="s">
        <v>16</v>
      </c>
      <c r="G489" s="14">
        <v>2696.0</v>
      </c>
      <c r="H489" s="14"/>
      <c r="I489" s="14" t="s">
        <v>251</v>
      </c>
      <c r="J489" s="14" t="s">
        <v>29</v>
      </c>
      <c r="K489" s="16" t="s">
        <v>19</v>
      </c>
      <c r="L489" s="14">
        <v>2.0</v>
      </c>
      <c r="M489" s="17">
        <f t="shared" si="1"/>
        <v>2561.2</v>
      </c>
      <c r="N489" s="14" t="str">
        <f t="shared" si="2"/>
        <v>Friday</v>
      </c>
    </row>
    <row r="490">
      <c r="A490" s="14" t="s">
        <v>737</v>
      </c>
      <c r="B490" s="15">
        <v>46020.0</v>
      </c>
      <c r="C490" s="14" t="s">
        <v>21</v>
      </c>
      <c r="D490" s="14" t="s">
        <v>14</v>
      </c>
      <c r="E490" s="14" t="s">
        <v>22</v>
      </c>
      <c r="F490" s="14" t="s">
        <v>16</v>
      </c>
      <c r="G490" s="14">
        <v>724.0</v>
      </c>
      <c r="H490" s="14"/>
      <c r="I490" s="14" t="s">
        <v>548</v>
      </c>
      <c r="J490" s="14" t="s">
        <v>29</v>
      </c>
      <c r="K490" s="16" t="s">
        <v>24</v>
      </c>
      <c r="L490" s="14">
        <v>3.0</v>
      </c>
      <c r="M490" s="17">
        <f t="shared" si="1"/>
        <v>724</v>
      </c>
      <c r="N490" s="14" t="str">
        <f t="shared" si="2"/>
        <v>Monday</v>
      </c>
    </row>
    <row r="491">
      <c r="A491" s="14" t="s">
        <v>738</v>
      </c>
      <c r="B491" s="15">
        <v>45793.0</v>
      </c>
      <c r="C491" s="14" t="s">
        <v>21</v>
      </c>
      <c r="D491" s="14" t="s">
        <v>26</v>
      </c>
      <c r="E491" s="14" t="s">
        <v>68</v>
      </c>
      <c r="F491" s="14" t="s">
        <v>33</v>
      </c>
      <c r="G491" s="14">
        <v>1420.0</v>
      </c>
      <c r="H491" s="14"/>
      <c r="I491" s="14" t="s">
        <v>121</v>
      </c>
      <c r="J491" s="14" t="s">
        <v>36</v>
      </c>
      <c r="K491" s="16" t="s">
        <v>113</v>
      </c>
      <c r="L491" s="14">
        <v>4.0</v>
      </c>
      <c r="M491" s="17">
        <f t="shared" si="1"/>
        <v>1278</v>
      </c>
      <c r="N491" s="14" t="str">
        <f t="shared" si="2"/>
        <v>Friday</v>
      </c>
    </row>
    <row r="492">
      <c r="A492" s="14" t="s">
        <v>739</v>
      </c>
      <c r="B492" s="15">
        <v>46000.0</v>
      </c>
      <c r="C492" s="14" t="s">
        <v>13</v>
      </c>
      <c r="D492" s="14" t="s">
        <v>31</v>
      </c>
      <c r="E492" s="14" t="s">
        <v>258</v>
      </c>
      <c r="F492" s="14" t="s">
        <v>33</v>
      </c>
      <c r="G492" s="14">
        <v>3173.0</v>
      </c>
      <c r="H492" s="14" t="s">
        <v>40</v>
      </c>
      <c r="I492" s="14" t="s">
        <v>247</v>
      </c>
      <c r="J492" s="14" t="s">
        <v>36</v>
      </c>
      <c r="K492" s="16" t="s">
        <v>19</v>
      </c>
      <c r="L492" s="14">
        <v>5.0</v>
      </c>
      <c r="M492" s="17">
        <f t="shared" si="1"/>
        <v>3014.35</v>
      </c>
      <c r="N492" s="14" t="str">
        <f t="shared" si="2"/>
        <v>Tuesday</v>
      </c>
    </row>
    <row r="493">
      <c r="A493" s="14" t="s">
        <v>740</v>
      </c>
      <c r="B493" s="15">
        <v>45684.0</v>
      </c>
      <c r="C493" s="14" t="s">
        <v>21</v>
      </c>
      <c r="D493" s="14" t="s">
        <v>14</v>
      </c>
      <c r="E493" s="14" t="s">
        <v>15</v>
      </c>
      <c r="F493" s="14" t="s">
        <v>16</v>
      </c>
      <c r="G493" s="14">
        <v>2856.0</v>
      </c>
      <c r="H493" s="14"/>
      <c r="I493" s="14" t="s">
        <v>628</v>
      </c>
      <c r="J493" s="14" t="s">
        <v>36</v>
      </c>
      <c r="K493" s="16" t="s">
        <v>24</v>
      </c>
      <c r="L493" s="14"/>
      <c r="M493" s="17">
        <f t="shared" si="1"/>
        <v>2856</v>
      </c>
      <c r="N493" s="14" t="str">
        <f t="shared" si="2"/>
        <v>Monday</v>
      </c>
    </row>
    <row r="494">
      <c r="A494" s="14" t="s">
        <v>741</v>
      </c>
      <c r="B494" s="15">
        <v>45999.0</v>
      </c>
      <c r="C494" s="14" t="s">
        <v>55</v>
      </c>
      <c r="D494" s="14" t="s">
        <v>31</v>
      </c>
      <c r="E494" s="14" t="s">
        <v>258</v>
      </c>
      <c r="F494" s="14" t="s">
        <v>33</v>
      </c>
      <c r="G494" s="14">
        <v>3416.0</v>
      </c>
      <c r="H494" s="14" t="s">
        <v>40</v>
      </c>
      <c r="I494" s="14" t="s">
        <v>206</v>
      </c>
      <c r="J494" s="14" t="s">
        <v>29</v>
      </c>
      <c r="K494" s="16" t="s">
        <v>24</v>
      </c>
      <c r="L494" s="14">
        <v>5.0</v>
      </c>
      <c r="M494" s="17">
        <f t="shared" si="1"/>
        <v>3416</v>
      </c>
      <c r="N494" s="14" t="str">
        <f t="shared" si="2"/>
        <v>Monday</v>
      </c>
    </row>
    <row r="495">
      <c r="A495" s="14" t="s">
        <v>742</v>
      </c>
      <c r="B495" s="15">
        <v>45752.0</v>
      </c>
      <c r="C495" s="14" t="s">
        <v>13</v>
      </c>
      <c r="D495" s="14" t="s">
        <v>14</v>
      </c>
      <c r="E495" s="14" t="s">
        <v>22</v>
      </c>
      <c r="F495" s="14" t="s">
        <v>33</v>
      </c>
      <c r="G495" s="14">
        <v>2030.0</v>
      </c>
      <c r="H495" s="14"/>
      <c r="I495" s="14" t="s">
        <v>743</v>
      </c>
      <c r="J495" s="14" t="s">
        <v>29</v>
      </c>
      <c r="K495" s="16" t="s">
        <v>24</v>
      </c>
      <c r="L495" s="14">
        <v>4.0</v>
      </c>
      <c r="M495" s="17">
        <f t="shared" si="1"/>
        <v>2030</v>
      </c>
      <c r="N495" s="14" t="str">
        <f t="shared" si="2"/>
        <v>Saturday</v>
      </c>
    </row>
    <row r="496">
      <c r="A496" s="14" t="s">
        <v>744</v>
      </c>
      <c r="B496" s="15">
        <v>45801.0</v>
      </c>
      <c r="C496" s="14" t="s">
        <v>13</v>
      </c>
      <c r="D496" s="14" t="s">
        <v>31</v>
      </c>
      <c r="E496" s="14" t="s">
        <v>117</v>
      </c>
      <c r="F496" s="14" t="s">
        <v>16</v>
      </c>
      <c r="G496" s="14">
        <v>3372.0</v>
      </c>
      <c r="H496" s="14" t="s">
        <v>106</v>
      </c>
      <c r="I496" s="14" t="s">
        <v>745</v>
      </c>
      <c r="J496" s="14" t="s">
        <v>36</v>
      </c>
      <c r="K496" s="16" t="s">
        <v>24</v>
      </c>
      <c r="L496" s="14">
        <v>2.0</v>
      </c>
      <c r="M496" s="17">
        <f t="shared" si="1"/>
        <v>3372</v>
      </c>
      <c r="N496" s="14" t="str">
        <f t="shared" si="2"/>
        <v>Saturday</v>
      </c>
    </row>
    <row r="497">
      <c r="A497" s="14" t="s">
        <v>746</v>
      </c>
      <c r="B497" s="15">
        <v>45768.0</v>
      </c>
      <c r="C497" s="14" t="s">
        <v>55</v>
      </c>
      <c r="D497" s="14" t="s">
        <v>38</v>
      </c>
      <c r="E497" s="14" t="s">
        <v>43</v>
      </c>
      <c r="F497" s="14" t="s">
        <v>16</v>
      </c>
      <c r="G497" s="14">
        <v>1769.0</v>
      </c>
      <c r="H497" s="14" t="s">
        <v>40</v>
      </c>
      <c r="I497" s="14" t="s">
        <v>568</v>
      </c>
      <c r="J497" s="14" t="s">
        <v>18</v>
      </c>
      <c r="K497" s="16" t="s">
        <v>24</v>
      </c>
      <c r="L497" s="14"/>
      <c r="M497" s="17">
        <f t="shared" si="1"/>
        <v>1769</v>
      </c>
      <c r="N497" s="14" t="str">
        <f t="shared" si="2"/>
        <v>Monday</v>
      </c>
    </row>
    <row r="498">
      <c r="A498" s="14" t="s">
        <v>747</v>
      </c>
      <c r="B498" s="15">
        <v>45719.0</v>
      </c>
      <c r="C498" s="14" t="s">
        <v>21</v>
      </c>
      <c r="D498" s="14" t="s">
        <v>14</v>
      </c>
      <c r="E498" s="14" t="s">
        <v>22</v>
      </c>
      <c r="F498" s="14" t="s">
        <v>16</v>
      </c>
      <c r="G498" s="14">
        <v>1273.0</v>
      </c>
      <c r="H498" s="14"/>
      <c r="I498" s="14" t="s">
        <v>431</v>
      </c>
      <c r="J498" s="14" t="s">
        <v>29</v>
      </c>
      <c r="K498" s="16" t="s">
        <v>24</v>
      </c>
      <c r="L498" s="14"/>
      <c r="M498" s="17">
        <f t="shared" si="1"/>
        <v>1273</v>
      </c>
      <c r="N498" s="14" t="str">
        <f t="shared" si="2"/>
        <v>Monday</v>
      </c>
    </row>
    <row r="499">
      <c r="A499" s="14" t="s">
        <v>748</v>
      </c>
      <c r="B499" s="15">
        <v>45828.0</v>
      </c>
      <c r="C499" s="14" t="s">
        <v>13</v>
      </c>
      <c r="D499" s="14" t="s">
        <v>38</v>
      </c>
      <c r="E499" s="14" t="s">
        <v>396</v>
      </c>
      <c r="F499" s="14" t="s">
        <v>33</v>
      </c>
      <c r="G499" s="14">
        <v>2561.0</v>
      </c>
      <c r="H499" s="14" t="s">
        <v>34</v>
      </c>
      <c r="I499" s="14" t="s">
        <v>306</v>
      </c>
      <c r="J499" s="14" t="s">
        <v>18</v>
      </c>
      <c r="K499" s="16" t="s">
        <v>19</v>
      </c>
      <c r="L499" s="14">
        <v>2.0</v>
      </c>
      <c r="M499" s="17">
        <f t="shared" si="1"/>
        <v>2432.95</v>
      </c>
      <c r="N499" s="14" t="str">
        <f t="shared" si="2"/>
        <v>Friday</v>
      </c>
    </row>
    <row r="500">
      <c r="A500" s="14" t="s">
        <v>749</v>
      </c>
      <c r="B500" s="15">
        <v>45981.0</v>
      </c>
      <c r="C500" s="14" t="s">
        <v>13</v>
      </c>
      <c r="D500" s="14" t="s">
        <v>26</v>
      </c>
      <c r="E500" s="14" t="s">
        <v>68</v>
      </c>
      <c r="F500" s="14" t="s">
        <v>16</v>
      </c>
      <c r="G500" s="14">
        <v>3392.0</v>
      </c>
      <c r="H500" s="14"/>
      <c r="I500" s="14" t="s">
        <v>642</v>
      </c>
      <c r="J500" s="14" t="s">
        <v>29</v>
      </c>
      <c r="K500" s="16" t="s">
        <v>19</v>
      </c>
      <c r="L500" s="14">
        <v>2.0</v>
      </c>
      <c r="M500" s="17">
        <f t="shared" si="1"/>
        <v>3222.4</v>
      </c>
      <c r="N500" s="14" t="str">
        <f t="shared" si="2"/>
        <v>Thursday</v>
      </c>
    </row>
    <row r="501">
      <c r="A501" s="14" t="s">
        <v>750</v>
      </c>
      <c r="B501" s="15">
        <v>45868.0</v>
      </c>
      <c r="C501" s="14" t="s">
        <v>21</v>
      </c>
      <c r="D501" s="14" t="s">
        <v>14</v>
      </c>
      <c r="E501" s="14" t="s">
        <v>15</v>
      </c>
      <c r="F501" s="14" t="s">
        <v>33</v>
      </c>
      <c r="G501" s="14">
        <v>1026.0</v>
      </c>
      <c r="H501" s="14"/>
      <c r="I501" s="14" t="s">
        <v>438</v>
      </c>
      <c r="J501" s="14" t="s">
        <v>18</v>
      </c>
      <c r="K501" s="16" t="s">
        <v>24</v>
      </c>
      <c r="L501" s="14">
        <v>2.0</v>
      </c>
      <c r="M501" s="17">
        <f t="shared" si="1"/>
        <v>1026</v>
      </c>
      <c r="N501" s="14" t="str">
        <f t="shared" si="2"/>
        <v>Wednesday</v>
      </c>
    </row>
    <row r="502">
      <c r="A502" s="14" t="s">
        <v>751</v>
      </c>
      <c r="B502" s="15">
        <v>45931.0</v>
      </c>
      <c r="C502" s="14" t="s">
        <v>21</v>
      </c>
      <c r="D502" s="14" t="s">
        <v>14</v>
      </c>
      <c r="E502" s="14" t="s">
        <v>22</v>
      </c>
      <c r="F502" s="14" t="s">
        <v>16</v>
      </c>
      <c r="G502" s="14">
        <v>466.0</v>
      </c>
      <c r="H502" s="14"/>
      <c r="I502" s="14" t="s">
        <v>184</v>
      </c>
      <c r="J502" s="14" t="s">
        <v>36</v>
      </c>
      <c r="K502" s="16" t="s">
        <v>24</v>
      </c>
      <c r="L502" s="14">
        <v>2.0</v>
      </c>
      <c r="M502" s="17">
        <f t="shared" si="1"/>
        <v>466</v>
      </c>
      <c r="N502" s="14" t="str">
        <f t="shared" si="2"/>
        <v>Wednesday</v>
      </c>
    </row>
    <row r="503">
      <c r="A503" s="14" t="s">
        <v>752</v>
      </c>
      <c r="B503" s="15">
        <v>45775.0</v>
      </c>
      <c r="C503" s="14" t="s">
        <v>13</v>
      </c>
      <c r="D503" s="14" t="s">
        <v>31</v>
      </c>
      <c r="E503" s="14" t="s">
        <v>278</v>
      </c>
      <c r="F503" s="14" t="s">
        <v>33</v>
      </c>
      <c r="G503" s="14">
        <v>2210.0</v>
      </c>
      <c r="H503" s="14" t="s">
        <v>106</v>
      </c>
      <c r="I503" s="14" t="s">
        <v>352</v>
      </c>
      <c r="J503" s="14" t="s">
        <v>18</v>
      </c>
      <c r="K503" s="16" t="s">
        <v>24</v>
      </c>
      <c r="L503" s="14">
        <v>3.0</v>
      </c>
      <c r="M503" s="17">
        <f t="shared" si="1"/>
        <v>2210</v>
      </c>
      <c r="N503" s="14" t="str">
        <f t="shared" si="2"/>
        <v>Monday</v>
      </c>
    </row>
    <row r="504">
      <c r="A504" s="14" t="s">
        <v>753</v>
      </c>
      <c r="B504" s="15">
        <v>45895.0</v>
      </c>
      <c r="C504" s="14" t="s">
        <v>21</v>
      </c>
      <c r="D504" s="14" t="s">
        <v>26</v>
      </c>
      <c r="E504" s="14" t="s">
        <v>27</v>
      </c>
      <c r="F504" s="14" t="s">
        <v>33</v>
      </c>
      <c r="G504" s="14">
        <v>2645.0</v>
      </c>
      <c r="H504" s="14"/>
      <c r="I504" s="14" t="s">
        <v>247</v>
      </c>
      <c r="J504" s="14" t="s">
        <v>36</v>
      </c>
      <c r="K504" s="16" t="s">
        <v>24</v>
      </c>
      <c r="L504" s="14"/>
      <c r="M504" s="17">
        <f t="shared" si="1"/>
        <v>2645</v>
      </c>
      <c r="N504" s="14" t="str">
        <f t="shared" si="2"/>
        <v>Tuesday</v>
      </c>
    </row>
    <row r="505">
      <c r="A505" s="14" t="s">
        <v>754</v>
      </c>
      <c r="B505" s="15">
        <v>45971.0</v>
      </c>
      <c r="C505" s="14" t="s">
        <v>21</v>
      </c>
      <c r="D505" s="14" t="s">
        <v>51</v>
      </c>
      <c r="E505" s="14" t="s">
        <v>52</v>
      </c>
      <c r="F505" s="14" t="s">
        <v>16</v>
      </c>
      <c r="G505" s="14">
        <v>2432.0</v>
      </c>
      <c r="H505" s="14"/>
      <c r="I505" s="14" t="s">
        <v>44</v>
      </c>
      <c r="J505" s="14" t="s">
        <v>29</v>
      </c>
      <c r="K505" s="16" t="s">
        <v>24</v>
      </c>
      <c r="L505" s="14">
        <v>5.0</v>
      </c>
      <c r="M505" s="17">
        <f t="shared" si="1"/>
        <v>2432</v>
      </c>
      <c r="N505" s="14" t="str">
        <f t="shared" si="2"/>
        <v>Monday</v>
      </c>
    </row>
    <row r="506">
      <c r="A506" s="14" t="s">
        <v>755</v>
      </c>
      <c r="B506" s="15">
        <v>45911.0</v>
      </c>
      <c r="C506" s="14" t="s">
        <v>13</v>
      </c>
      <c r="D506" s="14" t="s">
        <v>26</v>
      </c>
      <c r="E506" s="14" t="s">
        <v>68</v>
      </c>
      <c r="F506" s="14" t="s">
        <v>16</v>
      </c>
      <c r="G506" s="14">
        <v>1206.0</v>
      </c>
      <c r="H506" s="14"/>
      <c r="I506" s="14" t="s">
        <v>672</v>
      </c>
      <c r="J506" s="14" t="s">
        <v>29</v>
      </c>
      <c r="K506" s="16" t="s">
        <v>24</v>
      </c>
      <c r="L506" s="14">
        <v>3.0</v>
      </c>
      <c r="M506" s="17">
        <f t="shared" si="1"/>
        <v>1206</v>
      </c>
      <c r="N506" s="14" t="str">
        <f t="shared" si="2"/>
        <v>Thursday</v>
      </c>
    </row>
    <row r="507">
      <c r="A507" s="14" t="s">
        <v>756</v>
      </c>
      <c r="B507" s="15">
        <v>45863.0</v>
      </c>
      <c r="C507" s="14" t="s">
        <v>55</v>
      </c>
      <c r="D507" s="14" t="s">
        <v>51</v>
      </c>
      <c r="E507" s="14" t="s">
        <v>79</v>
      </c>
      <c r="F507" s="14" t="s">
        <v>33</v>
      </c>
      <c r="G507" s="14">
        <v>769.0</v>
      </c>
      <c r="H507" s="14"/>
      <c r="I507" s="14" t="s">
        <v>86</v>
      </c>
      <c r="J507" s="14" t="s">
        <v>36</v>
      </c>
      <c r="K507" s="16" t="s">
        <v>24</v>
      </c>
      <c r="L507" s="14"/>
      <c r="M507" s="17">
        <f t="shared" si="1"/>
        <v>769</v>
      </c>
      <c r="N507" s="14" t="str">
        <f t="shared" si="2"/>
        <v>Friday</v>
      </c>
    </row>
    <row r="508">
      <c r="A508" s="14" t="s">
        <v>757</v>
      </c>
      <c r="B508" s="15">
        <v>45661.0</v>
      </c>
      <c r="C508" s="14" t="s">
        <v>55</v>
      </c>
      <c r="D508" s="14" t="s">
        <v>26</v>
      </c>
      <c r="E508" s="14" t="s">
        <v>96</v>
      </c>
      <c r="F508" s="14" t="s">
        <v>16</v>
      </c>
      <c r="G508" s="14">
        <v>3095.0</v>
      </c>
      <c r="H508" s="14"/>
      <c r="I508" s="14" t="s">
        <v>77</v>
      </c>
      <c r="J508" s="14" t="s">
        <v>36</v>
      </c>
      <c r="K508" s="16" t="s">
        <v>113</v>
      </c>
      <c r="L508" s="14">
        <v>1.0</v>
      </c>
      <c r="M508" s="17">
        <f t="shared" si="1"/>
        <v>2785.5</v>
      </c>
      <c r="N508" s="14" t="str">
        <f t="shared" si="2"/>
        <v>Saturday</v>
      </c>
    </row>
    <row r="509">
      <c r="A509" s="14" t="s">
        <v>758</v>
      </c>
      <c r="B509" s="15">
        <v>45917.0</v>
      </c>
      <c r="C509" s="14" t="s">
        <v>55</v>
      </c>
      <c r="D509" s="14" t="s">
        <v>59</v>
      </c>
      <c r="E509" s="14" t="s">
        <v>99</v>
      </c>
      <c r="F509" s="14" t="s">
        <v>33</v>
      </c>
      <c r="G509" s="14">
        <v>2417.0</v>
      </c>
      <c r="H509" s="14"/>
      <c r="I509" s="14" t="s">
        <v>759</v>
      </c>
      <c r="J509" s="14" t="s">
        <v>36</v>
      </c>
      <c r="K509" s="16" t="s">
        <v>24</v>
      </c>
      <c r="L509" s="14">
        <v>5.0</v>
      </c>
      <c r="M509" s="17">
        <f t="shared" si="1"/>
        <v>2417</v>
      </c>
      <c r="N509" s="14" t="str">
        <f t="shared" si="2"/>
        <v>Wednesday</v>
      </c>
    </row>
    <row r="510">
      <c r="A510" s="14" t="s">
        <v>760</v>
      </c>
      <c r="B510" s="15">
        <v>45975.0</v>
      </c>
      <c r="C510" s="14" t="s">
        <v>13</v>
      </c>
      <c r="D510" s="14" t="s">
        <v>59</v>
      </c>
      <c r="E510" s="14" t="s">
        <v>60</v>
      </c>
      <c r="F510" s="14" t="s">
        <v>16</v>
      </c>
      <c r="G510" s="14">
        <v>2968.0</v>
      </c>
      <c r="H510" s="14"/>
      <c r="I510" s="14" t="s">
        <v>459</v>
      </c>
      <c r="J510" s="14" t="s">
        <v>36</v>
      </c>
      <c r="K510" s="16" t="s">
        <v>24</v>
      </c>
      <c r="L510" s="14">
        <v>1.0</v>
      </c>
      <c r="M510" s="17">
        <f t="shared" si="1"/>
        <v>2968</v>
      </c>
      <c r="N510" s="14" t="str">
        <f t="shared" si="2"/>
        <v>Friday</v>
      </c>
    </row>
    <row r="511">
      <c r="A511" s="14" t="s">
        <v>761</v>
      </c>
      <c r="B511" s="15">
        <v>45873.0</v>
      </c>
      <c r="C511" s="14" t="s">
        <v>55</v>
      </c>
      <c r="D511" s="14" t="s">
        <v>31</v>
      </c>
      <c r="E511" s="14" t="s">
        <v>278</v>
      </c>
      <c r="F511" s="14" t="s">
        <v>16</v>
      </c>
      <c r="G511" s="14">
        <v>1163.0</v>
      </c>
      <c r="H511" s="14" t="s">
        <v>40</v>
      </c>
      <c r="I511" s="14" t="s">
        <v>86</v>
      </c>
      <c r="J511" s="14" t="s">
        <v>29</v>
      </c>
      <c r="K511" s="16" t="s">
        <v>19</v>
      </c>
      <c r="L511" s="14"/>
      <c r="M511" s="17">
        <f t="shared" si="1"/>
        <v>1104.85</v>
      </c>
      <c r="N511" s="14" t="str">
        <f t="shared" si="2"/>
        <v>Monday</v>
      </c>
    </row>
    <row r="512">
      <c r="A512" s="14" t="s">
        <v>762</v>
      </c>
      <c r="B512" s="15">
        <v>45774.0</v>
      </c>
      <c r="C512" s="14" t="s">
        <v>21</v>
      </c>
      <c r="D512" s="14" t="s">
        <v>59</v>
      </c>
      <c r="E512" s="14" t="s">
        <v>88</v>
      </c>
      <c r="F512" s="14" t="s">
        <v>16</v>
      </c>
      <c r="G512" s="14">
        <v>2948.0</v>
      </c>
      <c r="H512" s="14"/>
      <c r="I512" s="14" t="s">
        <v>403</v>
      </c>
      <c r="J512" s="14" t="s">
        <v>29</v>
      </c>
      <c r="K512" s="16" t="s">
        <v>24</v>
      </c>
      <c r="L512" s="14">
        <v>1.0</v>
      </c>
      <c r="M512" s="17">
        <f t="shared" si="1"/>
        <v>2948</v>
      </c>
      <c r="N512" s="14" t="str">
        <f t="shared" si="2"/>
        <v>Sunday</v>
      </c>
    </row>
    <row r="513">
      <c r="A513" s="14" t="s">
        <v>763</v>
      </c>
      <c r="B513" s="15">
        <v>46019.0</v>
      </c>
      <c r="C513" s="14" t="s">
        <v>55</v>
      </c>
      <c r="D513" s="14" t="s">
        <v>59</v>
      </c>
      <c r="E513" s="14" t="s">
        <v>99</v>
      </c>
      <c r="F513" s="14" t="s">
        <v>16</v>
      </c>
      <c r="G513" s="14">
        <v>600.0</v>
      </c>
      <c r="H513" s="14"/>
      <c r="I513" s="14" t="s">
        <v>306</v>
      </c>
      <c r="J513" s="14" t="s">
        <v>18</v>
      </c>
      <c r="K513" s="16" t="s">
        <v>19</v>
      </c>
      <c r="L513" s="14">
        <v>5.0</v>
      </c>
      <c r="M513" s="17">
        <f t="shared" si="1"/>
        <v>570</v>
      </c>
      <c r="N513" s="14" t="str">
        <f t="shared" si="2"/>
        <v>Sunday</v>
      </c>
    </row>
    <row r="514">
      <c r="A514" s="14" t="s">
        <v>764</v>
      </c>
      <c r="B514" s="15">
        <v>45915.0</v>
      </c>
      <c r="C514" s="14" t="s">
        <v>21</v>
      </c>
      <c r="D514" s="14" t="s">
        <v>38</v>
      </c>
      <c r="E514" s="14" t="s">
        <v>46</v>
      </c>
      <c r="F514" s="14" t="s">
        <v>33</v>
      </c>
      <c r="G514" s="14">
        <v>2147.0</v>
      </c>
      <c r="H514" s="14" t="s">
        <v>34</v>
      </c>
      <c r="I514" s="14" t="s">
        <v>91</v>
      </c>
      <c r="J514" s="14" t="s">
        <v>36</v>
      </c>
      <c r="K514" s="16" t="s">
        <v>24</v>
      </c>
      <c r="L514" s="14">
        <v>1.0</v>
      </c>
      <c r="M514" s="17">
        <f t="shared" si="1"/>
        <v>2147</v>
      </c>
      <c r="N514" s="14" t="str">
        <f t="shared" si="2"/>
        <v>Monday</v>
      </c>
    </row>
    <row r="515">
      <c r="A515" s="14" t="s">
        <v>765</v>
      </c>
      <c r="B515" s="15">
        <v>45698.0</v>
      </c>
      <c r="C515" s="14" t="s">
        <v>55</v>
      </c>
      <c r="D515" s="14" t="s">
        <v>59</v>
      </c>
      <c r="E515" s="14" t="s">
        <v>88</v>
      </c>
      <c r="F515" s="14" t="s">
        <v>16</v>
      </c>
      <c r="G515" s="14">
        <v>3396.0</v>
      </c>
      <c r="H515" s="14"/>
      <c r="I515" s="14" t="s">
        <v>172</v>
      </c>
      <c r="J515" s="14" t="s">
        <v>29</v>
      </c>
      <c r="K515" s="16" t="s">
        <v>24</v>
      </c>
      <c r="L515" s="14">
        <v>1.0</v>
      </c>
      <c r="M515" s="17">
        <f t="shared" si="1"/>
        <v>3396</v>
      </c>
      <c r="N515" s="14" t="str">
        <f t="shared" si="2"/>
        <v>Monday</v>
      </c>
    </row>
    <row r="516">
      <c r="A516" s="14" t="s">
        <v>766</v>
      </c>
      <c r="B516" s="15">
        <v>45999.0</v>
      </c>
      <c r="C516" s="14" t="s">
        <v>13</v>
      </c>
      <c r="D516" s="14" t="s">
        <v>51</v>
      </c>
      <c r="E516" s="14" t="s">
        <v>52</v>
      </c>
      <c r="F516" s="14" t="s">
        <v>16</v>
      </c>
      <c r="G516" s="14">
        <v>3109.0</v>
      </c>
      <c r="H516" s="14"/>
      <c r="I516" s="14" t="s">
        <v>232</v>
      </c>
      <c r="J516" s="14" t="s">
        <v>29</v>
      </c>
      <c r="K516" s="16" t="s">
        <v>24</v>
      </c>
      <c r="L516" s="14">
        <v>4.0</v>
      </c>
      <c r="M516" s="17">
        <f t="shared" si="1"/>
        <v>3109</v>
      </c>
      <c r="N516" s="14" t="str">
        <f t="shared" si="2"/>
        <v>Monday</v>
      </c>
    </row>
    <row r="517">
      <c r="A517" s="14" t="s">
        <v>767</v>
      </c>
      <c r="B517" s="15">
        <v>45710.0</v>
      </c>
      <c r="C517" s="14" t="s">
        <v>21</v>
      </c>
      <c r="D517" s="14" t="s">
        <v>59</v>
      </c>
      <c r="E517" s="14" t="s">
        <v>60</v>
      </c>
      <c r="F517" s="14" t="s">
        <v>16</v>
      </c>
      <c r="G517" s="14">
        <v>940.0</v>
      </c>
      <c r="H517" s="14"/>
      <c r="I517" s="14" t="s">
        <v>333</v>
      </c>
      <c r="J517" s="14" t="s">
        <v>18</v>
      </c>
      <c r="K517" s="16" t="s">
        <v>24</v>
      </c>
      <c r="L517" s="14">
        <v>4.0</v>
      </c>
      <c r="M517" s="17">
        <f t="shared" si="1"/>
        <v>940</v>
      </c>
      <c r="N517" s="14" t="str">
        <f t="shared" si="2"/>
        <v>Saturday</v>
      </c>
    </row>
    <row r="518">
      <c r="A518" s="14" t="s">
        <v>768</v>
      </c>
      <c r="B518" s="15">
        <v>45760.0</v>
      </c>
      <c r="C518" s="14" t="s">
        <v>13</v>
      </c>
      <c r="D518" s="14" t="s">
        <v>26</v>
      </c>
      <c r="E518" s="14" t="s">
        <v>212</v>
      </c>
      <c r="F518" s="14" t="s">
        <v>16</v>
      </c>
      <c r="G518" s="14">
        <v>3074.0</v>
      </c>
      <c r="H518" s="14"/>
      <c r="I518" s="14" t="s">
        <v>41</v>
      </c>
      <c r="J518" s="14" t="s">
        <v>29</v>
      </c>
      <c r="K518" s="16" t="s">
        <v>24</v>
      </c>
      <c r="L518" s="14">
        <v>1.0</v>
      </c>
      <c r="M518" s="17">
        <f t="shared" si="1"/>
        <v>3074</v>
      </c>
      <c r="N518" s="14" t="str">
        <f t="shared" si="2"/>
        <v>Sunday</v>
      </c>
    </row>
    <row r="519">
      <c r="A519" s="14" t="s">
        <v>769</v>
      </c>
      <c r="B519" s="15">
        <v>45702.0</v>
      </c>
      <c r="C519" s="14" t="s">
        <v>55</v>
      </c>
      <c r="D519" s="14" t="s">
        <v>26</v>
      </c>
      <c r="E519" s="14" t="s">
        <v>96</v>
      </c>
      <c r="F519" s="14" t="s">
        <v>16</v>
      </c>
      <c r="G519" s="14">
        <v>471.0</v>
      </c>
      <c r="H519" s="14"/>
      <c r="I519" s="14" t="s">
        <v>373</v>
      </c>
      <c r="J519" s="14" t="s">
        <v>29</v>
      </c>
      <c r="K519" s="16" t="s">
        <v>24</v>
      </c>
      <c r="L519" s="14">
        <v>5.0</v>
      </c>
      <c r="M519" s="17">
        <f t="shared" si="1"/>
        <v>471</v>
      </c>
      <c r="N519" s="14" t="str">
        <f t="shared" si="2"/>
        <v>Friday</v>
      </c>
    </row>
    <row r="520">
      <c r="A520" s="14" t="s">
        <v>770</v>
      </c>
      <c r="B520" s="15">
        <v>46003.0</v>
      </c>
      <c r="C520" s="14" t="s">
        <v>21</v>
      </c>
      <c r="D520" s="14" t="s">
        <v>26</v>
      </c>
      <c r="E520" s="14" t="s">
        <v>27</v>
      </c>
      <c r="F520" s="14" t="s">
        <v>33</v>
      </c>
      <c r="G520" s="14">
        <v>3365.0</v>
      </c>
      <c r="H520" s="14"/>
      <c r="I520" s="14" t="s">
        <v>132</v>
      </c>
      <c r="J520" s="14" t="s">
        <v>29</v>
      </c>
      <c r="K520" s="16" t="s">
        <v>24</v>
      </c>
      <c r="L520" s="14">
        <v>4.0</v>
      </c>
      <c r="M520" s="17">
        <f t="shared" si="1"/>
        <v>3365</v>
      </c>
      <c r="N520" s="14" t="str">
        <f t="shared" si="2"/>
        <v>Friday</v>
      </c>
    </row>
    <row r="521">
      <c r="A521" s="14" t="s">
        <v>771</v>
      </c>
      <c r="B521" s="15">
        <v>45699.0</v>
      </c>
      <c r="C521" s="14" t="s">
        <v>21</v>
      </c>
      <c r="D521" s="14" t="s">
        <v>14</v>
      </c>
      <c r="E521" s="14" t="s">
        <v>22</v>
      </c>
      <c r="F521" s="14" t="s">
        <v>16</v>
      </c>
      <c r="G521" s="14">
        <v>1053.0</v>
      </c>
      <c r="H521" s="14"/>
      <c r="I521" s="14" t="s">
        <v>63</v>
      </c>
      <c r="J521" s="14" t="s">
        <v>29</v>
      </c>
      <c r="K521" s="16" t="s">
        <v>19</v>
      </c>
      <c r="L521" s="14">
        <v>2.0</v>
      </c>
      <c r="M521" s="17">
        <f t="shared" si="1"/>
        <v>1000.35</v>
      </c>
      <c r="N521" s="14" t="str">
        <f t="shared" si="2"/>
        <v>Tuesday</v>
      </c>
    </row>
    <row r="522">
      <c r="A522" s="14" t="s">
        <v>772</v>
      </c>
      <c r="B522" s="15">
        <v>45946.0</v>
      </c>
      <c r="C522" s="14" t="s">
        <v>21</v>
      </c>
      <c r="D522" s="14" t="s">
        <v>38</v>
      </c>
      <c r="E522" s="14" t="s">
        <v>108</v>
      </c>
      <c r="F522" s="14" t="s">
        <v>16</v>
      </c>
      <c r="G522" s="14">
        <v>2940.0</v>
      </c>
      <c r="H522" s="14" t="s">
        <v>40</v>
      </c>
      <c r="I522" s="14" t="s">
        <v>247</v>
      </c>
      <c r="J522" s="14" t="s">
        <v>18</v>
      </c>
      <c r="K522" s="16" t="s">
        <v>24</v>
      </c>
      <c r="L522" s="14">
        <v>1.0</v>
      </c>
      <c r="M522" s="17">
        <f t="shared" si="1"/>
        <v>2940</v>
      </c>
      <c r="N522" s="14" t="str">
        <f t="shared" si="2"/>
        <v>Thursday</v>
      </c>
    </row>
    <row r="523">
      <c r="A523" s="14" t="s">
        <v>773</v>
      </c>
      <c r="B523" s="15">
        <v>45872.0</v>
      </c>
      <c r="C523" s="14" t="s">
        <v>21</v>
      </c>
      <c r="D523" s="14" t="s">
        <v>51</v>
      </c>
      <c r="E523" s="14" t="s">
        <v>93</v>
      </c>
      <c r="F523" s="14" t="s">
        <v>16</v>
      </c>
      <c r="G523" s="14">
        <v>1655.0</v>
      </c>
      <c r="H523" s="14"/>
      <c r="I523" s="14" t="s">
        <v>386</v>
      </c>
      <c r="J523" s="14" t="s">
        <v>18</v>
      </c>
      <c r="K523" s="16" t="s">
        <v>24</v>
      </c>
      <c r="L523" s="14">
        <v>2.0</v>
      </c>
      <c r="M523" s="17">
        <f t="shared" si="1"/>
        <v>1655</v>
      </c>
      <c r="N523" s="14" t="str">
        <f t="shared" si="2"/>
        <v>Sunday</v>
      </c>
    </row>
    <row r="524">
      <c r="A524" s="14" t="s">
        <v>774</v>
      </c>
      <c r="B524" s="15">
        <v>45718.0</v>
      </c>
      <c r="C524" s="14" t="s">
        <v>13</v>
      </c>
      <c r="D524" s="14" t="s">
        <v>38</v>
      </c>
      <c r="E524" s="14" t="s">
        <v>43</v>
      </c>
      <c r="F524" s="14" t="s">
        <v>16</v>
      </c>
      <c r="G524" s="14">
        <v>2290.0</v>
      </c>
      <c r="H524" s="14" t="s">
        <v>106</v>
      </c>
      <c r="I524" s="14" t="s">
        <v>568</v>
      </c>
      <c r="J524" s="14" t="s">
        <v>36</v>
      </c>
      <c r="K524" s="16" t="s">
        <v>24</v>
      </c>
      <c r="L524" s="14">
        <v>3.0</v>
      </c>
      <c r="M524" s="17">
        <f t="shared" si="1"/>
        <v>2290</v>
      </c>
      <c r="N524" s="14" t="str">
        <f t="shared" si="2"/>
        <v>Sunday</v>
      </c>
    </row>
    <row r="525">
      <c r="A525" s="14" t="s">
        <v>775</v>
      </c>
      <c r="B525" s="15">
        <v>45763.0</v>
      </c>
      <c r="C525" s="14" t="s">
        <v>13</v>
      </c>
      <c r="D525" s="14" t="s">
        <v>14</v>
      </c>
      <c r="E525" s="14" t="s">
        <v>22</v>
      </c>
      <c r="F525" s="14" t="s">
        <v>16</v>
      </c>
      <c r="G525" s="14">
        <v>1595.0</v>
      </c>
      <c r="H525" s="14"/>
      <c r="I525" s="14" t="s">
        <v>184</v>
      </c>
      <c r="J525" s="14" t="s">
        <v>18</v>
      </c>
      <c r="K525" s="16" t="s">
        <v>24</v>
      </c>
      <c r="L525" s="14">
        <v>2.0</v>
      </c>
      <c r="M525" s="17">
        <f t="shared" si="1"/>
        <v>1595</v>
      </c>
      <c r="N525" s="14" t="str">
        <f t="shared" si="2"/>
        <v>Wednesday</v>
      </c>
    </row>
    <row r="526">
      <c r="A526" s="14" t="s">
        <v>776</v>
      </c>
      <c r="B526" s="15">
        <v>45767.0</v>
      </c>
      <c r="C526" s="14" t="s">
        <v>21</v>
      </c>
      <c r="D526" s="14" t="s">
        <v>31</v>
      </c>
      <c r="E526" s="14" t="s">
        <v>32</v>
      </c>
      <c r="F526" s="14" t="s">
        <v>33</v>
      </c>
      <c r="G526" s="14">
        <v>3083.0</v>
      </c>
      <c r="H526" s="14" t="s">
        <v>34</v>
      </c>
      <c r="I526" s="14" t="s">
        <v>201</v>
      </c>
      <c r="J526" s="14" t="s">
        <v>36</v>
      </c>
      <c r="K526" s="16" t="s">
        <v>19</v>
      </c>
      <c r="L526" s="14">
        <v>4.0</v>
      </c>
      <c r="M526" s="17">
        <f t="shared" si="1"/>
        <v>2928.85</v>
      </c>
      <c r="N526" s="14" t="str">
        <f t="shared" si="2"/>
        <v>Sunday</v>
      </c>
    </row>
    <row r="527">
      <c r="A527" s="14" t="s">
        <v>777</v>
      </c>
      <c r="B527" s="15">
        <v>45892.0</v>
      </c>
      <c r="C527" s="14" t="s">
        <v>21</v>
      </c>
      <c r="D527" s="14" t="s">
        <v>59</v>
      </c>
      <c r="E527" s="14" t="s">
        <v>99</v>
      </c>
      <c r="F527" s="14" t="s">
        <v>33</v>
      </c>
      <c r="G527" s="14">
        <v>2559.0</v>
      </c>
      <c r="H527" s="14"/>
      <c r="I527" s="14" t="s">
        <v>194</v>
      </c>
      <c r="J527" s="14" t="s">
        <v>18</v>
      </c>
      <c r="K527" s="16" t="s">
        <v>24</v>
      </c>
      <c r="L527" s="14">
        <v>1.0</v>
      </c>
      <c r="M527" s="17">
        <f t="shared" si="1"/>
        <v>2559</v>
      </c>
      <c r="N527" s="14" t="str">
        <f t="shared" si="2"/>
        <v>Saturday</v>
      </c>
    </row>
    <row r="528">
      <c r="A528" s="14" t="s">
        <v>778</v>
      </c>
      <c r="B528" s="15">
        <v>45739.0</v>
      </c>
      <c r="C528" s="14" t="s">
        <v>13</v>
      </c>
      <c r="D528" s="14" t="s">
        <v>51</v>
      </c>
      <c r="E528" s="14" t="s">
        <v>79</v>
      </c>
      <c r="F528" s="14" t="s">
        <v>16</v>
      </c>
      <c r="G528" s="14">
        <v>3304.0</v>
      </c>
      <c r="H528" s="14"/>
      <c r="I528" s="14" t="s">
        <v>415</v>
      </c>
      <c r="J528" s="14" t="s">
        <v>18</v>
      </c>
      <c r="K528" s="16" t="s">
        <v>19</v>
      </c>
      <c r="L528" s="14">
        <v>1.0</v>
      </c>
      <c r="M528" s="17">
        <f t="shared" si="1"/>
        <v>3138.8</v>
      </c>
      <c r="N528" s="14" t="str">
        <f t="shared" si="2"/>
        <v>Sunday</v>
      </c>
    </row>
    <row r="529">
      <c r="A529" s="14" t="s">
        <v>779</v>
      </c>
      <c r="B529" s="15">
        <v>45936.0</v>
      </c>
      <c r="C529" s="14" t="s">
        <v>21</v>
      </c>
      <c r="D529" s="14" t="s">
        <v>26</v>
      </c>
      <c r="E529" s="14" t="s">
        <v>111</v>
      </c>
      <c r="F529" s="14" t="s">
        <v>16</v>
      </c>
      <c r="G529" s="14">
        <v>3450.0</v>
      </c>
      <c r="H529" s="14"/>
      <c r="I529" s="14" t="s">
        <v>308</v>
      </c>
      <c r="J529" s="14" t="s">
        <v>18</v>
      </c>
      <c r="K529" s="16" t="s">
        <v>113</v>
      </c>
      <c r="L529" s="14">
        <v>5.0</v>
      </c>
      <c r="M529" s="17">
        <f t="shared" si="1"/>
        <v>3105</v>
      </c>
      <c r="N529" s="14" t="str">
        <f t="shared" si="2"/>
        <v>Monday</v>
      </c>
    </row>
    <row r="530">
      <c r="A530" s="14" t="s">
        <v>780</v>
      </c>
      <c r="B530" s="15">
        <v>45791.0</v>
      </c>
      <c r="C530" s="14" t="s">
        <v>21</v>
      </c>
      <c r="D530" s="14" t="s">
        <v>51</v>
      </c>
      <c r="E530" s="14" t="s">
        <v>52</v>
      </c>
      <c r="F530" s="14" t="s">
        <v>33</v>
      </c>
      <c r="G530" s="14">
        <v>1798.0</v>
      </c>
      <c r="H530" s="14"/>
      <c r="I530" s="14" t="s">
        <v>429</v>
      </c>
      <c r="J530" s="14" t="s">
        <v>18</v>
      </c>
      <c r="K530" s="16" t="s">
        <v>19</v>
      </c>
      <c r="L530" s="14">
        <v>5.0</v>
      </c>
      <c r="M530" s="17">
        <f t="shared" si="1"/>
        <v>1708.1</v>
      </c>
      <c r="N530" s="14" t="str">
        <f t="shared" si="2"/>
        <v>Wednesday</v>
      </c>
    </row>
    <row r="531">
      <c r="A531" s="14" t="s">
        <v>781</v>
      </c>
      <c r="B531" s="15">
        <v>45737.0</v>
      </c>
      <c r="C531" s="14" t="s">
        <v>21</v>
      </c>
      <c r="D531" s="14" t="s">
        <v>14</v>
      </c>
      <c r="E531" s="14" t="s">
        <v>74</v>
      </c>
      <c r="F531" s="14" t="s">
        <v>16</v>
      </c>
      <c r="G531" s="14">
        <v>2352.0</v>
      </c>
      <c r="H531" s="14"/>
      <c r="I531" s="14" t="s">
        <v>431</v>
      </c>
      <c r="J531" s="14" t="s">
        <v>18</v>
      </c>
      <c r="K531" s="16" t="s">
        <v>24</v>
      </c>
      <c r="L531" s="14">
        <v>5.0</v>
      </c>
      <c r="M531" s="17">
        <f t="shared" si="1"/>
        <v>2352</v>
      </c>
      <c r="N531" s="14" t="str">
        <f t="shared" si="2"/>
        <v>Friday</v>
      </c>
    </row>
    <row r="532">
      <c r="A532" s="14" t="s">
        <v>782</v>
      </c>
      <c r="B532" s="15">
        <v>45924.0</v>
      </c>
      <c r="C532" s="14" t="s">
        <v>21</v>
      </c>
      <c r="D532" s="14" t="s">
        <v>38</v>
      </c>
      <c r="E532" s="14" t="s">
        <v>46</v>
      </c>
      <c r="F532" s="14" t="s">
        <v>16</v>
      </c>
      <c r="G532" s="14">
        <v>2127.0</v>
      </c>
      <c r="H532" s="14" t="s">
        <v>40</v>
      </c>
      <c r="I532" s="14" t="s">
        <v>72</v>
      </c>
      <c r="J532" s="14" t="s">
        <v>18</v>
      </c>
      <c r="K532" s="16" t="s">
        <v>24</v>
      </c>
      <c r="L532" s="14">
        <v>5.0</v>
      </c>
      <c r="M532" s="17">
        <f t="shared" si="1"/>
        <v>2127</v>
      </c>
      <c r="N532" s="14" t="str">
        <f t="shared" si="2"/>
        <v>Wednesday</v>
      </c>
    </row>
    <row r="533">
      <c r="A533" s="14" t="s">
        <v>783</v>
      </c>
      <c r="B533" s="15">
        <v>45904.0</v>
      </c>
      <c r="C533" s="14" t="s">
        <v>13</v>
      </c>
      <c r="D533" s="14" t="s">
        <v>14</v>
      </c>
      <c r="E533" s="14" t="s">
        <v>15</v>
      </c>
      <c r="F533" s="14" t="s">
        <v>33</v>
      </c>
      <c r="G533" s="14">
        <v>465.0</v>
      </c>
      <c r="H533" s="14"/>
      <c r="I533" s="14" t="s">
        <v>63</v>
      </c>
      <c r="J533" s="14" t="s">
        <v>36</v>
      </c>
      <c r="K533" s="16" t="s">
        <v>24</v>
      </c>
      <c r="L533" s="14">
        <v>3.0</v>
      </c>
      <c r="M533" s="17">
        <f t="shared" si="1"/>
        <v>465</v>
      </c>
      <c r="N533" s="14" t="str">
        <f t="shared" si="2"/>
        <v>Thursday</v>
      </c>
    </row>
    <row r="534">
      <c r="A534" s="14" t="s">
        <v>784</v>
      </c>
      <c r="B534" s="15">
        <v>45989.0</v>
      </c>
      <c r="C534" s="14" t="s">
        <v>21</v>
      </c>
      <c r="D534" s="14" t="s">
        <v>51</v>
      </c>
      <c r="E534" s="14" t="s">
        <v>79</v>
      </c>
      <c r="F534" s="14" t="s">
        <v>16</v>
      </c>
      <c r="G534" s="14">
        <v>2421.0</v>
      </c>
      <c r="H534" s="14"/>
      <c r="I534" s="14" t="s">
        <v>338</v>
      </c>
      <c r="J534" s="14" t="s">
        <v>36</v>
      </c>
      <c r="K534" s="16" t="s">
        <v>24</v>
      </c>
      <c r="L534" s="14">
        <v>4.0</v>
      </c>
      <c r="M534" s="17">
        <f t="shared" si="1"/>
        <v>2421</v>
      </c>
      <c r="N534" s="14" t="str">
        <f t="shared" si="2"/>
        <v>Friday</v>
      </c>
    </row>
    <row r="535">
      <c r="A535" s="14" t="s">
        <v>785</v>
      </c>
      <c r="B535" s="15">
        <v>45760.0</v>
      </c>
      <c r="C535" s="14" t="s">
        <v>13</v>
      </c>
      <c r="D535" s="14" t="s">
        <v>38</v>
      </c>
      <c r="E535" s="14" t="s">
        <v>101</v>
      </c>
      <c r="F535" s="14" t="s">
        <v>33</v>
      </c>
      <c r="G535" s="14">
        <v>3338.0</v>
      </c>
      <c r="H535" s="14" t="s">
        <v>106</v>
      </c>
      <c r="I535" s="14" t="s">
        <v>647</v>
      </c>
      <c r="J535" s="14" t="s">
        <v>29</v>
      </c>
      <c r="K535" s="16" t="s">
        <v>24</v>
      </c>
      <c r="L535" s="14">
        <v>2.0</v>
      </c>
      <c r="M535" s="17">
        <f t="shared" si="1"/>
        <v>3338</v>
      </c>
      <c r="N535" s="14" t="str">
        <f t="shared" si="2"/>
        <v>Sunday</v>
      </c>
    </row>
    <row r="536">
      <c r="A536" s="14" t="s">
        <v>786</v>
      </c>
      <c r="B536" s="15">
        <v>45854.0</v>
      </c>
      <c r="C536" s="14" t="s">
        <v>55</v>
      </c>
      <c r="D536" s="14" t="s">
        <v>59</v>
      </c>
      <c r="E536" s="14" t="s">
        <v>60</v>
      </c>
      <c r="F536" s="14" t="s">
        <v>33</v>
      </c>
      <c r="G536" s="14">
        <v>2416.0</v>
      </c>
      <c r="H536" s="14"/>
      <c r="I536" s="14" t="s">
        <v>279</v>
      </c>
      <c r="J536" s="14" t="s">
        <v>36</v>
      </c>
      <c r="K536" s="16" t="s">
        <v>113</v>
      </c>
      <c r="L536" s="14">
        <v>2.0</v>
      </c>
      <c r="M536" s="17">
        <f t="shared" si="1"/>
        <v>2174.4</v>
      </c>
      <c r="N536" s="14" t="str">
        <f t="shared" si="2"/>
        <v>Wednesday</v>
      </c>
    </row>
    <row r="537">
      <c r="A537" s="14" t="s">
        <v>787</v>
      </c>
      <c r="B537" s="15">
        <v>45847.0</v>
      </c>
      <c r="C537" s="14" t="s">
        <v>13</v>
      </c>
      <c r="D537" s="14" t="s">
        <v>26</v>
      </c>
      <c r="E537" s="14" t="s">
        <v>68</v>
      </c>
      <c r="F537" s="14" t="s">
        <v>33</v>
      </c>
      <c r="G537" s="14">
        <v>2294.0</v>
      </c>
      <c r="H537" s="14"/>
      <c r="I537" s="14" t="s">
        <v>251</v>
      </c>
      <c r="J537" s="14" t="s">
        <v>29</v>
      </c>
      <c r="K537" s="16" t="s">
        <v>24</v>
      </c>
      <c r="L537" s="14">
        <v>2.0</v>
      </c>
      <c r="M537" s="17">
        <f t="shared" si="1"/>
        <v>2294</v>
      </c>
      <c r="N537" s="14" t="str">
        <f t="shared" si="2"/>
        <v>Wednesday</v>
      </c>
    </row>
    <row r="538">
      <c r="A538" s="14" t="s">
        <v>788</v>
      </c>
      <c r="B538" s="15">
        <v>45755.0</v>
      </c>
      <c r="C538" s="14" t="s">
        <v>55</v>
      </c>
      <c r="D538" s="14" t="s">
        <v>59</v>
      </c>
      <c r="E538" s="14" t="s">
        <v>85</v>
      </c>
      <c r="F538" s="14" t="s">
        <v>16</v>
      </c>
      <c r="G538" s="14">
        <v>2407.0</v>
      </c>
      <c r="H538" s="14"/>
      <c r="I538" s="14" t="s">
        <v>497</v>
      </c>
      <c r="J538" s="14" t="s">
        <v>36</v>
      </c>
      <c r="K538" s="16" t="s">
        <v>24</v>
      </c>
      <c r="L538" s="14">
        <v>2.0</v>
      </c>
      <c r="M538" s="17">
        <f t="shared" si="1"/>
        <v>2407</v>
      </c>
      <c r="N538" s="14" t="str">
        <f t="shared" si="2"/>
        <v>Tuesday</v>
      </c>
    </row>
    <row r="539">
      <c r="A539" s="14" t="s">
        <v>789</v>
      </c>
      <c r="B539" s="15">
        <v>46009.0</v>
      </c>
      <c r="C539" s="14" t="s">
        <v>21</v>
      </c>
      <c r="D539" s="14" t="s">
        <v>31</v>
      </c>
      <c r="E539" s="14" t="s">
        <v>49</v>
      </c>
      <c r="F539" s="14" t="s">
        <v>16</v>
      </c>
      <c r="G539" s="14">
        <v>1998.0</v>
      </c>
      <c r="H539" s="14" t="s">
        <v>40</v>
      </c>
      <c r="I539" s="14" t="s">
        <v>177</v>
      </c>
      <c r="J539" s="14" t="s">
        <v>29</v>
      </c>
      <c r="K539" s="16" t="s">
        <v>24</v>
      </c>
      <c r="L539" s="14"/>
      <c r="M539" s="17">
        <f t="shared" si="1"/>
        <v>1998</v>
      </c>
      <c r="N539" s="14" t="str">
        <f t="shared" si="2"/>
        <v>Thursday</v>
      </c>
    </row>
    <row r="540">
      <c r="A540" s="14" t="s">
        <v>790</v>
      </c>
      <c r="B540" s="15">
        <v>46010.0</v>
      </c>
      <c r="C540" s="14" t="s">
        <v>21</v>
      </c>
      <c r="D540" s="14" t="s">
        <v>59</v>
      </c>
      <c r="E540" s="14" t="s">
        <v>60</v>
      </c>
      <c r="F540" s="14" t="s">
        <v>16</v>
      </c>
      <c r="G540" s="14">
        <v>2951.0</v>
      </c>
      <c r="H540" s="14"/>
      <c r="I540" s="14" t="s">
        <v>241</v>
      </c>
      <c r="J540" s="14" t="s">
        <v>18</v>
      </c>
      <c r="K540" s="16" t="s">
        <v>24</v>
      </c>
      <c r="L540" s="14">
        <v>2.0</v>
      </c>
      <c r="M540" s="17">
        <f t="shared" si="1"/>
        <v>2951</v>
      </c>
      <c r="N540" s="14" t="str">
        <f t="shared" si="2"/>
        <v>Friday</v>
      </c>
    </row>
    <row r="541">
      <c r="A541" s="14" t="s">
        <v>791</v>
      </c>
      <c r="B541" s="15">
        <v>45986.0</v>
      </c>
      <c r="C541" s="14" t="s">
        <v>21</v>
      </c>
      <c r="D541" s="14" t="s">
        <v>26</v>
      </c>
      <c r="E541" s="14" t="s">
        <v>96</v>
      </c>
      <c r="F541" s="14" t="s">
        <v>16</v>
      </c>
      <c r="G541" s="14">
        <v>2878.0</v>
      </c>
      <c r="H541" s="14"/>
      <c r="I541" s="14" t="s">
        <v>329</v>
      </c>
      <c r="J541" s="14" t="s">
        <v>18</v>
      </c>
      <c r="K541" s="16" t="s">
        <v>19</v>
      </c>
      <c r="L541" s="14">
        <v>2.0</v>
      </c>
      <c r="M541" s="17">
        <f t="shared" si="1"/>
        <v>2734.1</v>
      </c>
      <c r="N541" s="14" t="str">
        <f t="shared" si="2"/>
        <v>Tuesday</v>
      </c>
    </row>
    <row r="542">
      <c r="A542" s="14" t="s">
        <v>792</v>
      </c>
      <c r="B542" s="15">
        <v>45677.0</v>
      </c>
      <c r="C542" s="14" t="s">
        <v>21</v>
      </c>
      <c r="D542" s="14" t="s">
        <v>38</v>
      </c>
      <c r="E542" s="14" t="s">
        <v>108</v>
      </c>
      <c r="F542" s="14" t="s">
        <v>33</v>
      </c>
      <c r="G542" s="14">
        <v>2754.0</v>
      </c>
      <c r="H542" s="14" t="s">
        <v>106</v>
      </c>
      <c r="I542" s="14" t="s">
        <v>324</v>
      </c>
      <c r="J542" s="14" t="s">
        <v>29</v>
      </c>
      <c r="K542" s="16" t="s">
        <v>24</v>
      </c>
      <c r="L542" s="14"/>
      <c r="M542" s="17">
        <f t="shared" si="1"/>
        <v>2754</v>
      </c>
      <c r="N542" s="14" t="str">
        <f t="shared" si="2"/>
        <v>Monday</v>
      </c>
    </row>
    <row r="543">
      <c r="A543" s="14" t="s">
        <v>793</v>
      </c>
      <c r="B543" s="15">
        <v>45693.0</v>
      </c>
      <c r="C543" s="14" t="s">
        <v>55</v>
      </c>
      <c r="D543" s="14" t="s">
        <v>14</v>
      </c>
      <c r="E543" s="14" t="s">
        <v>22</v>
      </c>
      <c r="F543" s="14" t="s">
        <v>33</v>
      </c>
      <c r="G543" s="14">
        <v>1187.0</v>
      </c>
      <c r="H543" s="14"/>
      <c r="I543" s="14" t="s">
        <v>28</v>
      </c>
      <c r="J543" s="14" t="s">
        <v>29</v>
      </c>
      <c r="K543" s="16" t="s">
        <v>113</v>
      </c>
      <c r="L543" s="14">
        <v>4.0</v>
      </c>
      <c r="M543" s="17">
        <f t="shared" si="1"/>
        <v>1068.3</v>
      </c>
      <c r="N543" s="14" t="str">
        <f t="shared" si="2"/>
        <v>Wednesday</v>
      </c>
    </row>
    <row r="544">
      <c r="A544" s="14" t="s">
        <v>794</v>
      </c>
      <c r="B544" s="15">
        <v>45904.0</v>
      </c>
      <c r="C544" s="14" t="s">
        <v>21</v>
      </c>
      <c r="D544" s="14" t="s">
        <v>31</v>
      </c>
      <c r="E544" s="14" t="s">
        <v>258</v>
      </c>
      <c r="F544" s="14" t="s">
        <v>33</v>
      </c>
      <c r="G544" s="14">
        <v>2686.0</v>
      </c>
      <c r="H544" s="14" t="s">
        <v>40</v>
      </c>
      <c r="I544" s="14" t="s">
        <v>474</v>
      </c>
      <c r="J544" s="14" t="s">
        <v>18</v>
      </c>
      <c r="K544" s="16" t="s">
        <v>24</v>
      </c>
      <c r="L544" s="14">
        <v>5.0</v>
      </c>
      <c r="M544" s="17">
        <f t="shared" si="1"/>
        <v>2686</v>
      </c>
      <c r="N544" s="14" t="str">
        <f t="shared" si="2"/>
        <v>Thursday</v>
      </c>
    </row>
    <row r="545">
      <c r="A545" s="14" t="s">
        <v>795</v>
      </c>
      <c r="B545" s="15">
        <v>45822.0</v>
      </c>
      <c r="C545" s="14" t="s">
        <v>21</v>
      </c>
      <c r="D545" s="14" t="s">
        <v>51</v>
      </c>
      <c r="E545" s="14" t="s">
        <v>79</v>
      </c>
      <c r="F545" s="14" t="s">
        <v>33</v>
      </c>
      <c r="G545" s="14">
        <v>2743.0</v>
      </c>
      <c r="H545" s="14"/>
      <c r="I545" s="14" t="s">
        <v>308</v>
      </c>
      <c r="J545" s="14" t="s">
        <v>18</v>
      </c>
      <c r="K545" s="16" t="s">
        <v>24</v>
      </c>
      <c r="L545" s="14">
        <v>4.0</v>
      </c>
      <c r="M545" s="17">
        <f t="shared" si="1"/>
        <v>2743</v>
      </c>
      <c r="N545" s="14" t="str">
        <f t="shared" si="2"/>
        <v>Saturday</v>
      </c>
    </row>
    <row r="546">
      <c r="A546" s="14" t="s">
        <v>796</v>
      </c>
      <c r="B546" s="15">
        <v>45980.0</v>
      </c>
      <c r="C546" s="14" t="s">
        <v>21</v>
      </c>
      <c r="D546" s="14" t="s">
        <v>31</v>
      </c>
      <c r="E546" s="14" t="s">
        <v>117</v>
      </c>
      <c r="F546" s="14" t="s">
        <v>16</v>
      </c>
      <c r="G546" s="14">
        <v>912.0</v>
      </c>
      <c r="H546" s="14" t="s">
        <v>106</v>
      </c>
      <c r="I546" s="14" t="s">
        <v>150</v>
      </c>
      <c r="J546" s="14" t="s">
        <v>18</v>
      </c>
      <c r="K546" s="16" t="s">
        <v>24</v>
      </c>
      <c r="L546" s="14">
        <v>5.0</v>
      </c>
      <c r="M546" s="17">
        <f t="shared" si="1"/>
        <v>912</v>
      </c>
      <c r="N546" s="14" t="str">
        <f t="shared" si="2"/>
        <v>Wednesday</v>
      </c>
    </row>
    <row r="547">
      <c r="A547" s="14" t="s">
        <v>797</v>
      </c>
      <c r="B547" s="15">
        <v>45765.0</v>
      </c>
      <c r="C547" s="14" t="s">
        <v>55</v>
      </c>
      <c r="D547" s="14" t="s">
        <v>26</v>
      </c>
      <c r="E547" s="14" t="s">
        <v>27</v>
      </c>
      <c r="F547" s="14" t="s">
        <v>16</v>
      </c>
      <c r="G547" s="14">
        <v>2275.0</v>
      </c>
      <c r="H547" s="14"/>
      <c r="I547" s="14" t="s">
        <v>119</v>
      </c>
      <c r="J547" s="14" t="s">
        <v>18</v>
      </c>
      <c r="K547" s="16" t="s">
        <v>113</v>
      </c>
      <c r="L547" s="14">
        <v>5.0</v>
      </c>
      <c r="M547" s="17">
        <f t="shared" si="1"/>
        <v>2047.5</v>
      </c>
      <c r="N547" s="14" t="str">
        <f t="shared" si="2"/>
        <v>Friday</v>
      </c>
    </row>
    <row r="548">
      <c r="A548" s="14" t="s">
        <v>798</v>
      </c>
      <c r="B548" s="15">
        <v>45675.0</v>
      </c>
      <c r="C548" s="14" t="s">
        <v>55</v>
      </c>
      <c r="D548" s="14" t="s">
        <v>38</v>
      </c>
      <c r="E548" s="14" t="s">
        <v>396</v>
      </c>
      <c r="F548" s="14" t="s">
        <v>33</v>
      </c>
      <c r="G548" s="14">
        <v>3157.0</v>
      </c>
      <c r="H548" s="14" t="s">
        <v>34</v>
      </c>
      <c r="I548" s="14" t="s">
        <v>170</v>
      </c>
      <c r="J548" s="14" t="s">
        <v>36</v>
      </c>
      <c r="K548" s="16" t="s">
        <v>24</v>
      </c>
      <c r="L548" s="14">
        <v>4.0</v>
      </c>
      <c r="M548" s="17">
        <f t="shared" si="1"/>
        <v>3157</v>
      </c>
      <c r="N548" s="14" t="str">
        <f t="shared" si="2"/>
        <v>Saturday</v>
      </c>
    </row>
    <row r="549">
      <c r="A549" s="14" t="s">
        <v>799</v>
      </c>
      <c r="B549" s="15">
        <v>45659.0</v>
      </c>
      <c r="C549" s="14" t="s">
        <v>21</v>
      </c>
      <c r="D549" s="14" t="s">
        <v>59</v>
      </c>
      <c r="E549" s="14" t="s">
        <v>99</v>
      </c>
      <c r="F549" s="14" t="s">
        <v>16</v>
      </c>
      <c r="G549" s="14">
        <v>848.0</v>
      </c>
      <c r="H549" s="14"/>
      <c r="I549" s="14" t="s">
        <v>192</v>
      </c>
      <c r="J549" s="14" t="s">
        <v>36</v>
      </c>
      <c r="K549" s="16" t="s">
        <v>19</v>
      </c>
      <c r="L549" s="14">
        <v>1.0</v>
      </c>
      <c r="M549" s="17">
        <f t="shared" si="1"/>
        <v>805.6</v>
      </c>
      <c r="N549" s="14" t="str">
        <f t="shared" si="2"/>
        <v>Thursday</v>
      </c>
    </row>
    <row r="550">
      <c r="A550" s="14" t="s">
        <v>800</v>
      </c>
      <c r="B550" s="15">
        <v>45787.0</v>
      </c>
      <c r="C550" s="14" t="s">
        <v>13</v>
      </c>
      <c r="D550" s="14" t="s">
        <v>51</v>
      </c>
      <c r="E550" s="14" t="s">
        <v>52</v>
      </c>
      <c r="F550" s="14" t="s">
        <v>33</v>
      </c>
      <c r="G550" s="14">
        <v>1074.0</v>
      </c>
      <c r="H550" s="14"/>
      <c r="I550" s="14" t="s">
        <v>373</v>
      </c>
      <c r="J550" s="14" t="s">
        <v>29</v>
      </c>
      <c r="K550" s="16" t="s">
        <v>19</v>
      </c>
      <c r="L550" s="14">
        <v>1.0</v>
      </c>
      <c r="M550" s="17">
        <f t="shared" si="1"/>
        <v>1020.3</v>
      </c>
      <c r="N550" s="14" t="str">
        <f t="shared" si="2"/>
        <v>Saturday</v>
      </c>
    </row>
    <row r="551">
      <c r="A551" s="14" t="s">
        <v>801</v>
      </c>
      <c r="B551" s="15">
        <v>45957.0</v>
      </c>
      <c r="C551" s="14" t="s">
        <v>55</v>
      </c>
      <c r="D551" s="14" t="s">
        <v>26</v>
      </c>
      <c r="E551" s="14" t="s">
        <v>96</v>
      </c>
      <c r="F551" s="14" t="s">
        <v>16</v>
      </c>
      <c r="G551" s="14">
        <v>1836.0</v>
      </c>
      <c r="H551" s="14"/>
      <c r="I551" s="14" t="s">
        <v>436</v>
      </c>
      <c r="J551" s="14" t="s">
        <v>18</v>
      </c>
      <c r="K551" s="16" t="s">
        <v>24</v>
      </c>
      <c r="L551" s="14">
        <v>3.0</v>
      </c>
      <c r="M551" s="17">
        <f t="shared" si="1"/>
        <v>1836</v>
      </c>
      <c r="N551" s="14" t="str">
        <f t="shared" si="2"/>
        <v>Monday</v>
      </c>
    </row>
    <row r="552">
      <c r="A552" s="14" t="s">
        <v>802</v>
      </c>
      <c r="B552" s="15">
        <v>45708.0</v>
      </c>
      <c r="C552" s="14" t="s">
        <v>21</v>
      </c>
      <c r="D552" s="14" t="s">
        <v>59</v>
      </c>
      <c r="E552" s="14" t="s">
        <v>99</v>
      </c>
      <c r="F552" s="14" t="s">
        <v>16</v>
      </c>
      <c r="G552" s="14">
        <v>2045.0</v>
      </c>
      <c r="H552" s="14"/>
      <c r="I552" s="14" t="s">
        <v>452</v>
      </c>
      <c r="J552" s="14" t="s">
        <v>29</v>
      </c>
      <c r="K552" s="16" t="s">
        <v>24</v>
      </c>
      <c r="L552" s="14">
        <v>5.0</v>
      </c>
      <c r="M552" s="17">
        <f t="shared" si="1"/>
        <v>2045</v>
      </c>
      <c r="N552" s="14" t="str">
        <f t="shared" si="2"/>
        <v>Thursday</v>
      </c>
    </row>
    <row r="553">
      <c r="A553" s="14" t="s">
        <v>803</v>
      </c>
      <c r="B553" s="15">
        <v>45905.0</v>
      </c>
      <c r="C553" s="14" t="s">
        <v>13</v>
      </c>
      <c r="D553" s="14" t="s">
        <v>59</v>
      </c>
      <c r="E553" s="14" t="s">
        <v>126</v>
      </c>
      <c r="F553" s="14" t="s">
        <v>33</v>
      </c>
      <c r="G553" s="14">
        <v>3087.0</v>
      </c>
      <c r="H553" s="14"/>
      <c r="I553" s="14" t="s">
        <v>121</v>
      </c>
      <c r="J553" s="14" t="s">
        <v>18</v>
      </c>
      <c r="K553" s="16" t="s">
        <v>24</v>
      </c>
      <c r="L553" s="14">
        <v>5.0</v>
      </c>
      <c r="M553" s="17">
        <f t="shared" si="1"/>
        <v>3087</v>
      </c>
      <c r="N553" s="14" t="str">
        <f t="shared" si="2"/>
        <v>Friday</v>
      </c>
    </row>
    <row r="554">
      <c r="A554" s="14" t="s">
        <v>804</v>
      </c>
      <c r="B554" s="15">
        <v>45759.0</v>
      </c>
      <c r="C554" s="14" t="s">
        <v>21</v>
      </c>
      <c r="D554" s="14" t="s">
        <v>59</v>
      </c>
      <c r="E554" s="14" t="s">
        <v>85</v>
      </c>
      <c r="F554" s="14" t="s">
        <v>33</v>
      </c>
      <c r="G554" s="14">
        <v>1339.0</v>
      </c>
      <c r="H554" s="14"/>
      <c r="I554" s="14" t="s">
        <v>144</v>
      </c>
      <c r="J554" s="14" t="s">
        <v>29</v>
      </c>
      <c r="K554" s="16" t="s">
        <v>24</v>
      </c>
      <c r="L554" s="14"/>
      <c r="M554" s="17">
        <f t="shared" si="1"/>
        <v>1339</v>
      </c>
      <c r="N554" s="14" t="str">
        <f t="shared" si="2"/>
        <v>Saturday</v>
      </c>
    </row>
    <row r="555">
      <c r="A555" s="14" t="s">
        <v>805</v>
      </c>
      <c r="B555" s="15">
        <v>45720.0</v>
      </c>
      <c r="C555" s="14" t="s">
        <v>21</v>
      </c>
      <c r="D555" s="14" t="s">
        <v>59</v>
      </c>
      <c r="E555" s="14" t="s">
        <v>85</v>
      </c>
      <c r="F555" s="14" t="s">
        <v>16</v>
      </c>
      <c r="G555" s="14">
        <v>2129.0</v>
      </c>
      <c r="H555" s="14"/>
      <c r="I555" s="14" t="s">
        <v>142</v>
      </c>
      <c r="J555" s="14" t="s">
        <v>18</v>
      </c>
      <c r="K555" s="16" t="s">
        <v>24</v>
      </c>
      <c r="L555" s="14">
        <v>5.0</v>
      </c>
      <c r="M555" s="17">
        <f t="shared" si="1"/>
        <v>2129</v>
      </c>
      <c r="N555" s="14" t="str">
        <f t="shared" si="2"/>
        <v>Tuesday</v>
      </c>
    </row>
    <row r="556">
      <c r="A556" s="14" t="s">
        <v>806</v>
      </c>
      <c r="B556" s="15">
        <v>45945.0</v>
      </c>
      <c r="C556" s="14" t="s">
        <v>21</v>
      </c>
      <c r="D556" s="14" t="s">
        <v>59</v>
      </c>
      <c r="E556" s="14" t="s">
        <v>99</v>
      </c>
      <c r="F556" s="14" t="s">
        <v>16</v>
      </c>
      <c r="G556" s="14">
        <v>1893.0</v>
      </c>
      <c r="H556" s="14"/>
      <c r="I556" s="14" t="s">
        <v>47</v>
      </c>
      <c r="J556" s="14" t="s">
        <v>18</v>
      </c>
      <c r="K556" s="16" t="s">
        <v>19</v>
      </c>
      <c r="L556" s="14">
        <v>2.0</v>
      </c>
      <c r="M556" s="17">
        <f t="shared" si="1"/>
        <v>1798.35</v>
      </c>
      <c r="N556" s="14" t="str">
        <f t="shared" si="2"/>
        <v>Wednesday</v>
      </c>
    </row>
    <row r="557">
      <c r="A557" s="14" t="s">
        <v>807</v>
      </c>
      <c r="B557" s="15">
        <v>45829.0</v>
      </c>
      <c r="C557" s="14" t="s">
        <v>55</v>
      </c>
      <c r="D557" s="14" t="s">
        <v>59</v>
      </c>
      <c r="E557" s="14" t="s">
        <v>126</v>
      </c>
      <c r="F557" s="14" t="s">
        <v>33</v>
      </c>
      <c r="G557" s="14">
        <v>562.0</v>
      </c>
      <c r="H557" s="14"/>
      <c r="I557" s="14" t="s">
        <v>647</v>
      </c>
      <c r="J557" s="14" t="s">
        <v>18</v>
      </c>
      <c r="K557" s="16" t="s">
        <v>24</v>
      </c>
      <c r="L557" s="14">
        <v>5.0</v>
      </c>
      <c r="M557" s="17">
        <f t="shared" si="1"/>
        <v>562</v>
      </c>
      <c r="N557" s="14" t="str">
        <f t="shared" si="2"/>
        <v>Saturday</v>
      </c>
    </row>
    <row r="558">
      <c r="A558" s="14" t="s">
        <v>808</v>
      </c>
      <c r="B558" s="15">
        <v>45872.0</v>
      </c>
      <c r="C558" s="14" t="s">
        <v>13</v>
      </c>
      <c r="D558" s="14" t="s">
        <v>38</v>
      </c>
      <c r="E558" s="14" t="s">
        <v>396</v>
      </c>
      <c r="F558" s="14" t="s">
        <v>33</v>
      </c>
      <c r="G558" s="14">
        <v>3214.0</v>
      </c>
      <c r="H558" s="14" t="s">
        <v>40</v>
      </c>
      <c r="I558" s="14" t="s">
        <v>678</v>
      </c>
      <c r="J558" s="14" t="s">
        <v>18</v>
      </c>
      <c r="K558" s="16" t="s">
        <v>113</v>
      </c>
      <c r="L558" s="14">
        <v>2.0</v>
      </c>
      <c r="M558" s="17">
        <f t="shared" si="1"/>
        <v>2892.6</v>
      </c>
      <c r="N558" s="14" t="str">
        <f t="shared" si="2"/>
        <v>Sunday</v>
      </c>
    </row>
    <row r="559">
      <c r="A559" s="14" t="s">
        <v>809</v>
      </c>
      <c r="B559" s="15">
        <v>45932.0</v>
      </c>
      <c r="C559" s="14" t="s">
        <v>55</v>
      </c>
      <c r="D559" s="14" t="s">
        <v>14</v>
      </c>
      <c r="E559" s="14" t="s">
        <v>74</v>
      </c>
      <c r="F559" s="14" t="s">
        <v>33</v>
      </c>
      <c r="G559" s="14">
        <v>1126.0</v>
      </c>
      <c r="H559" s="14"/>
      <c r="I559" s="14" t="s">
        <v>119</v>
      </c>
      <c r="J559" s="14" t="s">
        <v>29</v>
      </c>
      <c r="K559" s="16" t="s">
        <v>24</v>
      </c>
      <c r="L559" s="14">
        <v>1.0</v>
      </c>
      <c r="M559" s="17">
        <f t="shared" si="1"/>
        <v>1126</v>
      </c>
      <c r="N559" s="14" t="str">
        <f t="shared" si="2"/>
        <v>Thursday</v>
      </c>
    </row>
    <row r="560">
      <c r="A560" s="14" t="s">
        <v>810</v>
      </c>
      <c r="B560" s="15">
        <v>45824.0</v>
      </c>
      <c r="C560" s="14" t="s">
        <v>21</v>
      </c>
      <c r="D560" s="14" t="s">
        <v>26</v>
      </c>
      <c r="E560" s="14" t="s">
        <v>96</v>
      </c>
      <c r="F560" s="14" t="s">
        <v>16</v>
      </c>
      <c r="G560" s="14">
        <v>3060.0</v>
      </c>
      <c r="H560" s="14"/>
      <c r="I560" s="14" t="s">
        <v>371</v>
      </c>
      <c r="J560" s="14" t="s">
        <v>36</v>
      </c>
      <c r="K560" s="16" t="s">
        <v>24</v>
      </c>
      <c r="L560" s="14">
        <v>1.0</v>
      </c>
      <c r="M560" s="17">
        <f t="shared" si="1"/>
        <v>3060</v>
      </c>
      <c r="N560" s="14" t="str">
        <f t="shared" si="2"/>
        <v>Monday</v>
      </c>
    </row>
    <row r="561">
      <c r="A561" s="14" t="s">
        <v>811</v>
      </c>
      <c r="B561" s="15">
        <v>45875.0</v>
      </c>
      <c r="C561" s="14" t="s">
        <v>13</v>
      </c>
      <c r="D561" s="14" t="s">
        <v>31</v>
      </c>
      <c r="E561" s="14" t="s">
        <v>117</v>
      </c>
      <c r="F561" s="14" t="s">
        <v>33</v>
      </c>
      <c r="G561" s="14">
        <v>3042.0</v>
      </c>
      <c r="H561" s="14" t="s">
        <v>34</v>
      </c>
      <c r="I561" s="14" t="s">
        <v>121</v>
      </c>
      <c r="J561" s="14" t="s">
        <v>36</v>
      </c>
      <c r="K561" s="16" t="s">
        <v>24</v>
      </c>
      <c r="L561" s="14">
        <v>5.0</v>
      </c>
      <c r="M561" s="17">
        <f t="shared" si="1"/>
        <v>3042</v>
      </c>
      <c r="N561" s="14" t="str">
        <f t="shared" si="2"/>
        <v>Wednesday</v>
      </c>
    </row>
    <row r="562">
      <c r="A562" s="14" t="s">
        <v>812</v>
      </c>
      <c r="B562" s="15">
        <v>45661.0</v>
      </c>
      <c r="C562" s="14" t="s">
        <v>13</v>
      </c>
      <c r="D562" s="14" t="s">
        <v>38</v>
      </c>
      <c r="E562" s="14" t="s">
        <v>65</v>
      </c>
      <c r="F562" s="14" t="s">
        <v>16</v>
      </c>
      <c r="G562" s="14">
        <v>3274.0</v>
      </c>
      <c r="H562" s="14" t="s">
        <v>40</v>
      </c>
      <c r="I562" s="14" t="s">
        <v>358</v>
      </c>
      <c r="J562" s="14" t="s">
        <v>29</v>
      </c>
      <c r="K562" s="16" t="s">
        <v>24</v>
      </c>
      <c r="L562" s="14">
        <v>3.0</v>
      </c>
      <c r="M562" s="17">
        <f t="shared" si="1"/>
        <v>3274</v>
      </c>
      <c r="N562" s="14" t="str">
        <f t="shared" si="2"/>
        <v>Saturday</v>
      </c>
    </row>
    <row r="563">
      <c r="A563" s="14" t="s">
        <v>813</v>
      </c>
      <c r="B563" s="15">
        <v>45701.0</v>
      </c>
      <c r="C563" s="14" t="s">
        <v>21</v>
      </c>
      <c r="D563" s="14" t="s">
        <v>31</v>
      </c>
      <c r="E563" s="14" t="s">
        <v>278</v>
      </c>
      <c r="F563" s="14" t="s">
        <v>16</v>
      </c>
      <c r="G563" s="14">
        <v>2654.0</v>
      </c>
      <c r="H563" s="14" t="s">
        <v>34</v>
      </c>
      <c r="I563" s="14" t="s">
        <v>373</v>
      </c>
      <c r="J563" s="14" t="s">
        <v>36</v>
      </c>
      <c r="K563" s="16" t="s">
        <v>24</v>
      </c>
      <c r="L563" s="14">
        <v>5.0</v>
      </c>
      <c r="M563" s="17">
        <f t="shared" si="1"/>
        <v>2654</v>
      </c>
      <c r="N563" s="14" t="str">
        <f t="shared" si="2"/>
        <v>Thursday</v>
      </c>
    </row>
    <row r="564">
      <c r="A564" s="14" t="s">
        <v>814</v>
      </c>
      <c r="B564" s="15">
        <v>45687.0</v>
      </c>
      <c r="C564" s="14" t="s">
        <v>55</v>
      </c>
      <c r="D564" s="14" t="s">
        <v>38</v>
      </c>
      <c r="E564" s="14" t="s">
        <v>65</v>
      </c>
      <c r="F564" s="14" t="s">
        <v>33</v>
      </c>
      <c r="G564" s="14">
        <v>2402.0</v>
      </c>
      <c r="H564" s="14" t="s">
        <v>34</v>
      </c>
      <c r="I564" s="14" t="s">
        <v>192</v>
      </c>
      <c r="J564" s="14" t="s">
        <v>29</v>
      </c>
      <c r="K564" s="16" t="s">
        <v>19</v>
      </c>
      <c r="L564" s="14">
        <v>5.0</v>
      </c>
      <c r="M564" s="17">
        <f t="shared" si="1"/>
        <v>2281.9</v>
      </c>
      <c r="N564" s="14" t="str">
        <f t="shared" si="2"/>
        <v>Thursday</v>
      </c>
    </row>
    <row r="565">
      <c r="A565" s="14" t="s">
        <v>815</v>
      </c>
      <c r="B565" s="15">
        <v>46000.0</v>
      </c>
      <c r="C565" s="14" t="s">
        <v>21</v>
      </c>
      <c r="D565" s="14" t="s">
        <v>51</v>
      </c>
      <c r="E565" s="14" t="s">
        <v>56</v>
      </c>
      <c r="F565" s="14" t="s">
        <v>33</v>
      </c>
      <c r="G565" s="14">
        <v>3453.0</v>
      </c>
      <c r="H565" s="14"/>
      <c r="I565" s="14" t="s">
        <v>300</v>
      </c>
      <c r="J565" s="14" t="s">
        <v>36</v>
      </c>
      <c r="K565" s="16" t="s">
        <v>113</v>
      </c>
      <c r="L565" s="14">
        <v>4.0</v>
      </c>
      <c r="M565" s="17">
        <f t="shared" si="1"/>
        <v>3107.7</v>
      </c>
      <c r="N565" s="14" t="str">
        <f t="shared" si="2"/>
        <v>Tuesday</v>
      </c>
    </row>
    <row r="566">
      <c r="A566" s="14" t="s">
        <v>816</v>
      </c>
      <c r="B566" s="15">
        <v>45926.0</v>
      </c>
      <c r="C566" s="14" t="s">
        <v>21</v>
      </c>
      <c r="D566" s="14" t="s">
        <v>14</v>
      </c>
      <c r="E566" s="14" t="s">
        <v>74</v>
      </c>
      <c r="F566" s="14" t="s">
        <v>16</v>
      </c>
      <c r="G566" s="14">
        <v>776.0</v>
      </c>
      <c r="H566" s="14"/>
      <c r="I566" s="14" t="s">
        <v>148</v>
      </c>
      <c r="J566" s="14" t="s">
        <v>18</v>
      </c>
      <c r="K566" s="16" t="s">
        <v>24</v>
      </c>
      <c r="L566" s="14">
        <v>2.0</v>
      </c>
      <c r="M566" s="17">
        <f t="shared" si="1"/>
        <v>776</v>
      </c>
      <c r="N566" s="14" t="str">
        <f t="shared" si="2"/>
        <v>Friday</v>
      </c>
    </row>
    <row r="567">
      <c r="A567" s="14" t="s">
        <v>817</v>
      </c>
      <c r="B567" s="15">
        <v>46009.0</v>
      </c>
      <c r="C567" s="14" t="s">
        <v>13</v>
      </c>
      <c r="D567" s="14" t="s">
        <v>14</v>
      </c>
      <c r="E567" s="14" t="s">
        <v>22</v>
      </c>
      <c r="F567" s="14" t="s">
        <v>16</v>
      </c>
      <c r="G567" s="14">
        <v>1989.0</v>
      </c>
      <c r="H567" s="14"/>
      <c r="I567" s="14" t="s">
        <v>206</v>
      </c>
      <c r="J567" s="14" t="s">
        <v>29</v>
      </c>
      <c r="K567" s="16" t="s">
        <v>24</v>
      </c>
      <c r="L567" s="14"/>
      <c r="M567" s="17">
        <f t="shared" si="1"/>
        <v>1989</v>
      </c>
      <c r="N567" s="14" t="str">
        <f t="shared" si="2"/>
        <v>Thursday</v>
      </c>
    </row>
    <row r="568">
      <c r="A568" s="14" t="s">
        <v>818</v>
      </c>
      <c r="B568" s="15">
        <v>45715.0</v>
      </c>
      <c r="C568" s="14" t="s">
        <v>55</v>
      </c>
      <c r="D568" s="14" t="s">
        <v>51</v>
      </c>
      <c r="E568" s="14" t="s">
        <v>79</v>
      </c>
      <c r="F568" s="14" t="s">
        <v>33</v>
      </c>
      <c r="G568" s="14">
        <v>1934.0</v>
      </c>
      <c r="H568" s="14"/>
      <c r="I568" s="14" t="s">
        <v>597</v>
      </c>
      <c r="J568" s="14" t="s">
        <v>29</v>
      </c>
      <c r="K568" s="16" t="s">
        <v>19</v>
      </c>
      <c r="L568" s="14">
        <v>1.0</v>
      </c>
      <c r="M568" s="17">
        <f t="shared" si="1"/>
        <v>1837.3</v>
      </c>
      <c r="N568" s="14" t="str">
        <f t="shared" si="2"/>
        <v>Thursday</v>
      </c>
    </row>
    <row r="569">
      <c r="A569" s="14" t="s">
        <v>819</v>
      </c>
      <c r="B569" s="15">
        <v>45869.0</v>
      </c>
      <c r="C569" s="14" t="s">
        <v>13</v>
      </c>
      <c r="D569" s="14" t="s">
        <v>26</v>
      </c>
      <c r="E569" s="14" t="s">
        <v>82</v>
      </c>
      <c r="F569" s="14" t="s">
        <v>33</v>
      </c>
      <c r="G569" s="14">
        <v>1748.0</v>
      </c>
      <c r="H569" s="14"/>
      <c r="I569" s="14" t="s">
        <v>214</v>
      </c>
      <c r="J569" s="14" t="s">
        <v>29</v>
      </c>
      <c r="K569" s="16" t="s">
        <v>24</v>
      </c>
      <c r="L569" s="14"/>
      <c r="M569" s="17">
        <f t="shared" si="1"/>
        <v>1748</v>
      </c>
      <c r="N569" s="14" t="str">
        <f t="shared" si="2"/>
        <v>Thursday</v>
      </c>
    </row>
    <row r="570">
      <c r="A570" s="14" t="s">
        <v>820</v>
      </c>
      <c r="B570" s="15">
        <v>45671.0</v>
      </c>
      <c r="C570" s="14" t="s">
        <v>21</v>
      </c>
      <c r="D570" s="14" t="s">
        <v>14</v>
      </c>
      <c r="E570" s="14" t="s">
        <v>15</v>
      </c>
      <c r="F570" s="14" t="s">
        <v>33</v>
      </c>
      <c r="G570" s="14">
        <v>1261.0</v>
      </c>
      <c r="H570" s="14"/>
      <c r="I570" s="14" t="s">
        <v>821</v>
      </c>
      <c r="J570" s="14" t="s">
        <v>18</v>
      </c>
      <c r="K570" s="16" t="s">
        <v>19</v>
      </c>
      <c r="L570" s="14">
        <v>2.0</v>
      </c>
      <c r="M570" s="17">
        <f t="shared" si="1"/>
        <v>1197.95</v>
      </c>
      <c r="N570" s="14" t="str">
        <f t="shared" si="2"/>
        <v>Tuesday</v>
      </c>
    </row>
    <row r="571">
      <c r="A571" s="14" t="s">
        <v>822</v>
      </c>
      <c r="B571" s="15">
        <v>45982.0</v>
      </c>
      <c r="C571" s="14" t="s">
        <v>13</v>
      </c>
      <c r="D571" s="14" t="s">
        <v>31</v>
      </c>
      <c r="E571" s="14" t="s">
        <v>258</v>
      </c>
      <c r="F571" s="14" t="s">
        <v>16</v>
      </c>
      <c r="G571" s="14">
        <v>938.0</v>
      </c>
      <c r="H571" s="14" t="s">
        <v>40</v>
      </c>
      <c r="I571" s="14" t="s">
        <v>138</v>
      </c>
      <c r="J571" s="14" t="s">
        <v>18</v>
      </c>
      <c r="K571" s="16" t="s">
        <v>24</v>
      </c>
      <c r="L571" s="14">
        <v>1.0</v>
      </c>
      <c r="M571" s="17">
        <f t="shared" si="1"/>
        <v>938</v>
      </c>
      <c r="N571" s="14" t="str">
        <f t="shared" si="2"/>
        <v>Friday</v>
      </c>
    </row>
    <row r="572">
      <c r="A572" s="14" t="s">
        <v>823</v>
      </c>
      <c r="B572" s="15">
        <v>45801.0</v>
      </c>
      <c r="C572" s="14" t="s">
        <v>55</v>
      </c>
      <c r="D572" s="14" t="s">
        <v>14</v>
      </c>
      <c r="E572" s="14" t="s">
        <v>22</v>
      </c>
      <c r="F572" s="14" t="s">
        <v>33</v>
      </c>
      <c r="G572" s="14">
        <v>3430.0</v>
      </c>
      <c r="H572" s="14"/>
      <c r="I572" s="14" t="s">
        <v>634</v>
      </c>
      <c r="J572" s="14" t="s">
        <v>18</v>
      </c>
      <c r="K572" s="16" t="s">
        <v>19</v>
      </c>
      <c r="L572" s="14">
        <v>3.0</v>
      </c>
      <c r="M572" s="17">
        <f t="shared" si="1"/>
        <v>3258.5</v>
      </c>
      <c r="N572" s="14" t="str">
        <f t="shared" si="2"/>
        <v>Saturday</v>
      </c>
    </row>
    <row r="573">
      <c r="A573" s="14" t="s">
        <v>824</v>
      </c>
      <c r="B573" s="15">
        <v>45884.0</v>
      </c>
      <c r="C573" s="14" t="s">
        <v>13</v>
      </c>
      <c r="D573" s="14" t="s">
        <v>26</v>
      </c>
      <c r="E573" s="14" t="s">
        <v>212</v>
      </c>
      <c r="F573" s="14" t="s">
        <v>33</v>
      </c>
      <c r="G573" s="14">
        <v>2310.0</v>
      </c>
      <c r="H573" s="14"/>
      <c r="I573" s="14" t="s">
        <v>322</v>
      </c>
      <c r="J573" s="14" t="s">
        <v>29</v>
      </c>
      <c r="K573" s="16" t="s">
        <v>24</v>
      </c>
      <c r="L573" s="14">
        <v>2.0</v>
      </c>
      <c r="M573" s="17">
        <f t="shared" si="1"/>
        <v>2310</v>
      </c>
      <c r="N573" s="14" t="str">
        <f t="shared" si="2"/>
        <v>Friday</v>
      </c>
    </row>
    <row r="574">
      <c r="A574" s="14" t="s">
        <v>825</v>
      </c>
      <c r="B574" s="15">
        <v>45872.0</v>
      </c>
      <c r="C574" s="14" t="s">
        <v>21</v>
      </c>
      <c r="D574" s="14" t="s">
        <v>26</v>
      </c>
      <c r="E574" s="14" t="s">
        <v>82</v>
      </c>
      <c r="F574" s="14" t="s">
        <v>16</v>
      </c>
      <c r="G574" s="14">
        <v>2259.0</v>
      </c>
      <c r="H574" s="14"/>
      <c r="I574" s="14" t="s">
        <v>634</v>
      </c>
      <c r="J574" s="14" t="s">
        <v>18</v>
      </c>
      <c r="K574" s="16" t="s">
        <v>24</v>
      </c>
      <c r="L574" s="14">
        <v>4.0</v>
      </c>
      <c r="M574" s="17">
        <f t="shared" si="1"/>
        <v>2259</v>
      </c>
      <c r="N574" s="14" t="str">
        <f t="shared" si="2"/>
        <v>Sunday</v>
      </c>
    </row>
    <row r="575">
      <c r="A575" s="14" t="s">
        <v>826</v>
      </c>
      <c r="B575" s="15">
        <v>45715.0</v>
      </c>
      <c r="C575" s="14" t="s">
        <v>55</v>
      </c>
      <c r="D575" s="14" t="s">
        <v>14</v>
      </c>
      <c r="E575" s="14" t="s">
        <v>15</v>
      </c>
      <c r="F575" s="14" t="s">
        <v>33</v>
      </c>
      <c r="G575" s="14">
        <v>3160.0</v>
      </c>
      <c r="H575" s="14"/>
      <c r="I575" s="14" t="s">
        <v>389</v>
      </c>
      <c r="J575" s="14" t="s">
        <v>36</v>
      </c>
      <c r="K575" s="16" t="s">
        <v>24</v>
      </c>
      <c r="L575" s="14">
        <v>1.0</v>
      </c>
      <c r="M575" s="17">
        <f t="shared" si="1"/>
        <v>3160</v>
      </c>
      <c r="N575" s="14" t="str">
        <f t="shared" si="2"/>
        <v>Thursday</v>
      </c>
    </row>
    <row r="576">
      <c r="A576" s="14" t="s">
        <v>827</v>
      </c>
      <c r="B576" s="15">
        <v>45824.0</v>
      </c>
      <c r="C576" s="14" t="s">
        <v>55</v>
      </c>
      <c r="D576" s="14" t="s">
        <v>38</v>
      </c>
      <c r="E576" s="14" t="s">
        <v>46</v>
      </c>
      <c r="F576" s="14" t="s">
        <v>33</v>
      </c>
      <c r="G576" s="14">
        <v>1632.0</v>
      </c>
      <c r="H576" s="14" t="s">
        <v>40</v>
      </c>
      <c r="I576" s="14" t="s">
        <v>338</v>
      </c>
      <c r="J576" s="14" t="s">
        <v>29</v>
      </c>
      <c r="K576" s="16" t="s">
        <v>19</v>
      </c>
      <c r="L576" s="14">
        <v>2.0</v>
      </c>
      <c r="M576" s="17">
        <f t="shared" si="1"/>
        <v>1550.4</v>
      </c>
      <c r="N576" s="14" t="str">
        <f t="shared" si="2"/>
        <v>Monday</v>
      </c>
    </row>
    <row r="577">
      <c r="A577" s="14" t="s">
        <v>828</v>
      </c>
      <c r="B577" s="15">
        <v>45707.0</v>
      </c>
      <c r="C577" s="14" t="s">
        <v>13</v>
      </c>
      <c r="D577" s="14" t="s">
        <v>26</v>
      </c>
      <c r="E577" s="14" t="s">
        <v>212</v>
      </c>
      <c r="F577" s="14" t="s">
        <v>16</v>
      </c>
      <c r="G577" s="14">
        <v>2230.0</v>
      </c>
      <c r="H577" s="14"/>
      <c r="I577" s="14" t="s">
        <v>204</v>
      </c>
      <c r="J577" s="14" t="s">
        <v>36</v>
      </c>
      <c r="K577" s="16" t="s">
        <v>24</v>
      </c>
      <c r="L577" s="14">
        <v>4.0</v>
      </c>
      <c r="M577" s="17">
        <f t="shared" si="1"/>
        <v>2230</v>
      </c>
      <c r="N577" s="14" t="str">
        <f t="shared" si="2"/>
        <v>Wednesday</v>
      </c>
    </row>
    <row r="578">
      <c r="A578" s="14" t="s">
        <v>829</v>
      </c>
      <c r="B578" s="15">
        <v>45674.0</v>
      </c>
      <c r="C578" s="14" t="s">
        <v>13</v>
      </c>
      <c r="D578" s="14" t="s">
        <v>59</v>
      </c>
      <c r="E578" s="14" t="s">
        <v>85</v>
      </c>
      <c r="F578" s="14" t="s">
        <v>33</v>
      </c>
      <c r="G578" s="14">
        <v>1795.0</v>
      </c>
      <c r="H578" s="14"/>
      <c r="I578" s="14" t="s">
        <v>426</v>
      </c>
      <c r="J578" s="14" t="s">
        <v>36</v>
      </c>
      <c r="K578" s="16" t="s">
        <v>24</v>
      </c>
      <c r="L578" s="14">
        <v>5.0</v>
      </c>
      <c r="M578" s="17">
        <f t="shared" si="1"/>
        <v>1795</v>
      </c>
      <c r="N578" s="14" t="str">
        <f t="shared" si="2"/>
        <v>Friday</v>
      </c>
    </row>
    <row r="579">
      <c r="A579" s="14" t="s">
        <v>830</v>
      </c>
      <c r="B579" s="15">
        <v>45777.0</v>
      </c>
      <c r="C579" s="14" t="s">
        <v>13</v>
      </c>
      <c r="D579" s="14" t="s">
        <v>31</v>
      </c>
      <c r="E579" s="14" t="s">
        <v>278</v>
      </c>
      <c r="F579" s="14" t="s">
        <v>16</v>
      </c>
      <c r="G579" s="14">
        <v>1265.0</v>
      </c>
      <c r="H579" s="14" t="s">
        <v>106</v>
      </c>
      <c r="I579" s="14" t="s">
        <v>521</v>
      </c>
      <c r="J579" s="14" t="s">
        <v>36</v>
      </c>
      <c r="K579" s="16" t="s">
        <v>19</v>
      </c>
      <c r="L579" s="14">
        <v>2.0</v>
      </c>
      <c r="M579" s="17">
        <f t="shared" si="1"/>
        <v>1201.75</v>
      </c>
      <c r="N579" s="14" t="str">
        <f t="shared" si="2"/>
        <v>Wednesday</v>
      </c>
    </row>
    <row r="580">
      <c r="A580" s="14" t="s">
        <v>831</v>
      </c>
      <c r="B580" s="15">
        <v>45799.0</v>
      </c>
      <c r="C580" s="14" t="s">
        <v>21</v>
      </c>
      <c r="D580" s="14" t="s">
        <v>31</v>
      </c>
      <c r="E580" s="14" t="s">
        <v>258</v>
      </c>
      <c r="F580" s="14" t="s">
        <v>33</v>
      </c>
      <c r="G580" s="14">
        <v>2026.0</v>
      </c>
      <c r="H580" s="14" t="s">
        <v>106</v>
      </c>
      <c r="I580" s="14" t="s">
        <v>376</v>
      </c>
      <c r="J580" s="14" t="s">
        <v>18</v>
      </c>
      <c r="K580" s="16" t="s">
        <v>113</v>
      </c>
      <c r="L580" s="14"/>
      <c r="M580" s="17">
        <f t="shared" si="1"/>
        <v>1823.4</v>
      </c>
      <c r="N580" s="14" t="str">
        <f t="shared" si="2"/>
        <v>Thursday</v>
      </c>
    </row>
    <row r="581">
      <c r="A581" s="14" t="s">
        <v>832</v>
      </c>
      <c r="B581" s="15">
        <v>46007.0</v>
      </c>
      <c r="C581" s="14" t="s">
        <v>21</v>
      </c>
      <c r="D581" s="14" t="s">
        <v>26</v>
      </c>
      <c r="E581" s="14" t="s">
        <v>96</v>
      </c>
      <c r="F581" s="14" t="s">
        <v>33</v>
      </c>
      <c r="G581" s="14">
        <v>1528.0</v>
      </c>
      <c r="H581" s="14"/>
      <c r="I581" s="14" t="s">
        <v>279</v>
      </c>
      <c r="J581" s="14" t="s">
        <v>29</v>
      </c>
      <c r="K581" s="16" t="s">
        <v>19</v>
      </c>
      <c r="L581" s="14">
        <v>1.0</v>
      </c>
      <c r="M581" s="17">
        <f t="shared" si="1"/>
        <v>1451.6</v>
      </c>
      <c r="N581" s="14" t="str">
        <f t="shared" si="2"/>
        <v>Tuesday</v>
      </c>
    </row>
    <row r="582">
      <c r="A582" s="14" t="s">
        <v>833</v>
      </c>
      <c r="B582" s="15">
        <v>46020.0</v>
      </c>
      <c r="C582" s="14" t="s">
        <v>55</v>
      </c>
      <c r="D582" s="14" t="s">
        <v>59</v>
      </c>
      <c r="E582" s="14" t="s">
        <v>88</v>
      </c>
      <c r="F582" s="14" t="s">
        <v>16</v>
      </c>
      <c r="G582" s="14">
        <v>1182.0</v>
      </c>
      <c r="H582" s="14"/>
      <c r="I582" s="14" t="s">
        <v>192</v>
      </c>
      <c r="J582" s="14" t="s">
        <v>36</v>
      </c>
      <c r="K582" s="16" t="s">
        <v>19</v>
      </c>
      <c r="L582" s="14">
        <v>1.0</v>
      </c>
      <c r="M582" s="17">
        <f t="shared" si="1"/>
        <v>1122.9</v>
      </c>
      <c r="N582" s="14" t="str">
        <f t="shared" si="2"/>
        <v>Monday</v>
      </c>
    </row>
    <row r="583">
      <c r="A583" s="14" t="s">
        <v>834</v>
      </c>
      <c r="B583" s="15">
        <v>45967.0</v>
      </c>
      <c r="C583" s="14" t="s">
        <v>13</v>
      </c>
      <c r="D583" s="14" t="s">
        <v>59</v>
      </c>
      <c r="E583" s="14" t="s">
        <v>99</v>
      </c>
      <c r="F583" s="14" t="s">
        <v>33</v>
      </c>
      <c r="G583" s="14">
        <v>1775.0</v>
      </c>
      <c r="H583" s="14"/>
      <c r="I583" s="14" t="s">
        <v>358</v>
      </c>
      <c r="J583" s="14" t="s">
        <v>29</v>
      </c>
      <c r="K583" s="16" t="s">
        <v>113</v>
      </c>
      <c r="L583" s="14">
        <v>3.0</v>
      </c>
      <c r="M583" s="17">
        <f t="shared" si="1"/>
        <v>1597.5</v>
      </c>
      <c r="N583" s="14" t="str">
        <f t="shared" si="2"/>
        <v>Thursday</v>
      </c>
    </row>
    <row r="584">
      <c r="A584" s="14" t="s">
        <v>835</v>
      </c>
      <c r="B584" s="15">
        <v>45992.0</v>
      </c>
      <c r="C584" s="14" t="s">
        <v>55</v>
      </c>
      <c r="D584" s="14" t="s">
        <v>51</v>
      </c>
      <c r="E584" s="14" t="s">
        <v>93</v>
      </c>
      <c r="F584" s="14" t="s">
        <v>33</v>
      </c>
      <c r="G584" s="14">
        <v>1738.0</v>
      </c>
      <c r="H584" s="14"/>
      <c r="I584" s="14" t="s">
        <v>724</v>
      </c>
      <c r="J584" s="14" t="s">
        <v>29</v>
      </c>
      <c r="K584" s="16" t="s">
        <v>24</v>
      </c>
      <c r="L584" s="14">
        <v>5.0</v>
      </c>
      <c r="M584" s="17">
        <f t="shared" si="1"/>
        <v>1738</v>
      </c>
      <c r="N584" s="14" t="str">
        <f t="shared" si="2"/>
        <v>Monday</v>
      </c>
    </row>
    <row r="585">
      <c r="A585" s="14" t="s">
        <v>836</v>
      </c>
      <c r="B585" s="15">
        <v>45673.0</v>
      </c>
      <c r="C585" s="14" t="s">
        <v>13</v>
      </c>
      <c r="D585" s="14" t="s">
        <v>14</v>
      </c>
      <c r="E585" s="14" t="s">
        <v>22</v>
      </c>
      <c r="F585" s="14" t="s">
        <v>16</v>
      </c>
      <c r="G585" s="14">
        <v>1754.0</v>
      </c>
      <c r="H585" s="14"/>
      <c r="I585" s="14" t="s">
        <v>186</v>
      </c>
      <c r="J585" s="14" t="s">
        <v>29</v>
      </c>
      <c r="K585" s="16" t="s">
        <v>24</v>
      </c>
      <c r="L585" s="14"/>
      <c r="M585" s="17">
        <f t="shared" si="1"/>
        <v>1754</v>
      </c>
      <c r="N585" s="14" t="str">
        <f t="shared" si="2"/>
        <v>Thursday</v>
      </c>
    </row>
    <row r="586">
      <c r="A586" s="14" t="s">
        <v>837</v>
      </c>
      <c r="B586" s="15">
        <v>46007.0</v>
      </c>
      <c r="C586" s="14" t="s">
        <v>13</v>
      </c>
      <c r="D586" s="14" t="s">
        <v>59</v>
      </c>
      <c r="E586" s="14" t="s">
        <v>88</v>
      </c>
      <c r="F586" s="14" t="s">
        <v>33</v>
      </c>
      <c r="G586" s="14">
        <v>2199.0</v>
      </c>
      <c r="H586" s="14"/>
      <c r="I586" s="14" t="s">
        <v>91</v>
      </c>
      <c r="J586" s="14" t="s">
        <v>18</v>
      </c>
      <c r="K586" s="16" t="s">
        <v>19</v>
      </c>
      <c r="L586" s="14"/>
      <c r="M586" s="17">
        <f t="shared" si="1"/>
        <v>2089.05</v>
      </c>
      <c r="N586" s="14" t="str">
        <f t="shared" si="2"/>
        <v>Tuesday</v>
      </c>
    </row>
    <row r="587">
      <c r="A587" s="14" t="s">
        <v>838</v>
      </c>
      <c r="B587" s="15">
        <v>45796.0</v>
      </c>
      <c r="C587" s="14" t="s">
        <v>55</v>
      </c>
      <c r="D587" s="14" t="s">
        <v>51</v>
      </c>
      <c r="E587" s="14" t="s">
        <v>56</v>
      </c>
      <c r="F587" s="14" t="s">
        <v>33</v>
      </c>
      <c r="G587" s="14">
        <v>624.0</v>
      </c>
      <c r="H587" s="14"/>
      <c r="I587" s="14" t="s">
        <v>745</v>
      </c>
      <c r="J587" s="14" t="s">
        <v>36</v>
      </c>
      <c r="K587" s="16" t="s">
        <v>24</v>
      </c>
      <c r="L587" s="14">
        <v>3.0</v>
      </c>
      <c r="M587" s="17">
        <f t="shared" si="1"/>
        <v>624</v>
      </c>
      <c r="N587" s="14" t="str">
        <f t="shared" si="2"/>
        <v>Monday</v>
      </c>
    </row>
    <row r="588">
      <c r="A588" s="14" t="s">
        <v>839</v>
      </c>
      <c r="B588" s="15">
        <v>45739.0</v>
      </c>
      <c r="C588" s="14" t="s">
        <v>21</v>
      </c>
      <c r="D588" s="14" t="s">
        <v>14</v>
      </c>
      <c r="E588" s="14" t="s">
        <v>74</v>
      </c>
      <c r="F588" s="14" t="s">
        <v>33</v>
      </c>
      <c r="G588" s="14">
        <v>1411.0</v>
      </c>
      <c r="H588" s="14"/>
      <c r="I588" s="14" t="s">
        <v>160</v>
      </c>
      <c r="J588" s="14" t="s">
        <v>36</v>
      </c>
      <c r="K588" s="16" t="s">
        <v>19</v>
      </c>
      <c r="L588" s="14">
        <v>5.0</v>
      </c>
      <c r="M588" s="17">
        <f t="shared" si="1"/>
        <v>1340.45</v>
      </c>
      <c r="N588" s="14" t="str">
        <f t="shared" si="2"/>
        <v>Sunday</v>
      </c>
    </row>
    <row r="589">
      <c r="A589" s="14" t="s">
        <v>840</v>
      </c>
      <c r="B589" s="15">
        <v>45922.0</v>
      </c>
      <c r="C589" s="14" t="s">
        <v>21</v>
      </c>
      <c r="D589" s="14" t="s">
        <v>59</v>
      </c>
      <c r="E589" s="14" t="s">
        <v>60</v>
      </c>
      <c r="F589" s="14" t="s">
        <v>16</v>
      </c>
      <c r="G589" s="14">
        <v>394.0</v>
      </c>
      <c r="H589" s="14"/>
      <c r="I589" s="14" t="s">
        <v>182</v>
      </c>
      <c r="J589" s="14" t="s">
        <v>29</v>
      </c>
      <c r="K589" s="16" t="s">
        <v>24</v>
      </c>
      <c r="L589" s="14">
        <v>3.0</v>
      </c>
      <c r="M589" s="17">
        <f t="shared" si="1"/>
        <v>394</v>
      </c>
      <c r="N589" s="14" t="str">
        <f t="shared" si="2"/>
        <v>Monday</v>
      </c>
    </row>
    <row r="590">
      <c r="A590" s="14" t="s">
        <v>841</v>
      </c>
      <c r="B590" s="15">
        <v>45754.0</v>
      </c>
      <c r="C590" s="14" t="s">
        <v>21</v>
      </c>
      <c r="D590" s="14" t="s">
        <v>14</v>
      </c>
      <c r="E590" s="14" t="s">
        <v>22</v>
      </c>
      <c r="F590" s="14" t="s">
        <v>16</v>
      </c>
      <c r="G590" s="14">
        <v>983.0</v>
      </c>
      <c r="H590" s="14"/>
      <c r="I590" s="14" t="s">
        <v>121</v>
      </c>
      <c r="J590" s="14" t="s">
        <v>18</v>
      </c>
      <c r="K590" s="16" t="s">
        <v>24</v>
      </c>
      <c r="L590" s="14">
        <v>4.0</v>
      </c>
      <c r="M590" s="17">
        <f t="shared" si="1"/>
        <v>983</v>
      </c>
      <c r="N590" s="14" t="str">
        <f t="shared" si="2"/>
        <v>Monday</v>
      </c>
    </row>
    <row r="591">
      <c r="A591" s="14" t="s">
        <v>842</v>
      </c>
      <c r="B591" s="15">
        <v>45917.0</v>
      </c>
      <c r="C591" s="14" t="s">
        <v>21</v>
      </c>
      <c r="D591" s="14" t="s">
        <v>26</v>
      </c>
      <c r="E591" s="14" t="s">
        <v>27</v>
      </c>
      <c r="F591" s="14" t="s">
        <v>16</v>
      </c>
      <c r="G591" s="14">
        <v>2446.0</v>
      </c>
      <c r="H591" s="14"/>
      <c r="I591" s="14" t="s">
        <v>35</v>
      </c>
      <c r="J591" s="14" t="s">
        <v>18</v>
      </c>
      <c r="K591" s="16" t="s">
        <v>24</v>
      </c>
      <c r="L591" s="14">
        <v>5.0</v>
      </c>
      <c r="M591" s="17">
        <f t="shared" si="1"/>
        <v>2446</v>
      </c>
      <c r="N591" s="14" t="str">
        <f t="shared" si="2"/>
        <v>Wednesday</v>
      </c>
    </row>
    <row r="592">
      <c r="A592" s="14" t="s">
        <v>843</v>
      </c>
      <c r="B592" s="15">
        <v>45697.0</v>
      </c>
      <c r="C592" s="14" t="s">
        <v>21</v>
      </c>
      <c r="D592" s="14" t="s">
        <v>31</v>
      </c>
      <c r="E592" s="14" t="s">
        <v>117</v>
      </c>
      <c r="F592" s="14" t="s">
        <v>33</v>
      </c>
      <c r="G592" s="14">
        <v>1313.0</v>
      </c>
      <c r="H592" s="14" t="s">
        <v>34</v>
      </c>
      <c r="I592" s="14" t="s">
        <v>821</v>
      </c>
      <c r="J592" s="14" t="s">
        <v>36</v>
      </c>
      <c r="K592" s="16" t="s">
        <v>24</v>
      </c>
      <c r="L592" s="14">
        <v>2.0</v>
      </c>
      <c r="M592" s="17">
        <f t="shared" si="1"/>
        <v>1313</v>
      </c>
      <c r="N592" s="14" t="str">
        <f t="shared" si="2"/>
        <v>Sunday</v>
      </c>
    </row>
    <row r="593">
      <c r="A593" s="14" t="s">
        <v>844</v>
      </c>
      <c r="B593" s="15">
        <v>45795.0</v>
      </c>
      <c r="C593" s="14" t="s">
        <v>55</v>
      </c>
      <c r="D593" s="14" t="s">
        <v>31</v>
      </c>
      <c r="E593" s="14" t="s">
        <v>278</v>
      </c>
      <c r="F593" s="14" t="s">
        <v>16</v>
      </c>
      <c r="G593" s="14">
        <v>3017.0</v>
      </c>
      <c r="H593" s="14" t="s">
        <v>106</v>
      </c>
      <c r="I593" s="14" t="s">
        <v>386</v>
      </c>
      <c r="J593" s="14" t="s">
        <v>36</v>
      </c>
      <c r="K593" s="16" t="s">
        <v>19</v>
      </c>
      <c r="L593" s="14">
        <v>4.0</v>
      </c>
      <c r="M593" s="17">
        <f t="shared" si="1"/>
        <v>2866.15</v>
      </c>
      <c r="N593" s="14" t="str">
        <f t="shared" si="2"/>
        <v>Sunday</v>
      </c>
    </row>
    <row r="594">
      <c r="A594" s="14" t="s">
        <v>845</v>
      </c>
      <c r="B594" s="15">
        <v>45960.0</v>
      </c>
      <c r="C594" s="14" t="s">
        <v>21</v>
      </c>
      <c r="D594" s="14" t="s">
        <v>26</v>
      </c>
      <c r="E594" s="14" t="s">
        <v>212</v>
      </c>
      <c r="F594" s="14" t="s">
        <v>33</v>
      </c>
      <c r="G594" s="14">
        <v>3157.0</v>
      </c>
      <c r="H594" s="14"/>
      <c r="I594" s="14" t="s">
        <v>634</v>
      </c>
      <c r="J594" s="14" t="s">
        <v>18</v>
      </c>
      <c r="K594" s="16" t="s">
        <v>24</v>
      </c>
      <c r="L594" s="14">
        <v>4.0</v>
      </c>
      <c r="M594" s="17">
        <f t="shared" si="1"/>
        <v>3157</v>
      </c>
      <c r="N594" s="14" t="str">
        <f t="shared" si="2"/>
        <v>Thursday</v>
      </c>
    </row>
    <row r="595">
      <c r="A595" s="14" t="s">
        <v>846</v>
      </c>
      <c r="B595" s="15">
        <v>45875.0</v>
      </c>
      <c r="C595" s="14" t="s">
        <v>13</v>
      </c>
      <c r="D595" s="14" t="s">
        <v>14</v>
      </c>
      <c r="E595" s="14" t="s">
        <v>22</v>
      </c>
      <c r="F595" s="14" t="s">
        <v>33</v>
      </c>
      <c r="G595" s="14">
        <v>1722.0</v>
      </c>
      <c r="H595" s="14"/>
      <c r="I595" s="14" t="s">
        <v>251</v>
      </c>
      <c r="J595" s="14" t="s">
        <v>29</v>
      </c>
      <c r="K595" s="16" t="s">
        <v>24</v>
      </c>
      <c r="L595" s="14">
        <v>1.0</v>
      </c>
      <c r="M595" s="17">
        <f t="shared" si="1"/>
        <v>1722</v>
      </c>
      <c r="N595" s="14" t="str">
        <f t="shared" si="2"/>
        <v>Wednesday</v>
      </c>
    </row>
    <row r="596">
      <c r="A596" s="14" t="s">
        <v>847</v>
      </c>
      <c r="B596" s="15">
        <v>46001.0</v>
      </c>
      <c r="C596" s="14" t="s">
        <v>21</v>
      </c>
      <c r="D596" s="14" t="s">
        <v>59</v>
      </c>
      <c r="E596" s="14" t="s">
        <v>99</v>
      </c>
      <c r="F596" s="14" t="s">
        <v>33</v>
      </c>
      <c r="G596" s="14">
        <v>1364.0</v>
      </c>
      <c r="H596" s="14"/>
      <c r="I596" s="14" t="s">
        <v>315</v>
      </c>
      <c r="J596" s="14" t="s">
        <v>36</v>
      </c>
      <c r="K596" s="16" t="s">
        <v>24</v>
      </c>
      <c r="L596" s="14">
        <v>5.0</v>
      </c>
      <c r="M596" s="17">
        <f t="shared" si="1"/>
        <v>1364</v>
      </c>
      <c r="N596" s="14" t="str">
        <f t="shared" si="2"/>
        <v>Wednesday</v>
      </c>
    </row>
    <row r="597">
      <c r="A597" s="14" t="s">
        <v>848</v>
      </c>
      <c r="B597" s="15">
        <v>45997.0</v>
      </c>
      <c r="C597" s="14" t="s">
        <v>55</v>
      </c>
      <c r="D597" s="14" t="s">
        <v>31</v>
      </c>
      <c r="E597" s="14" t="s">
        <v>49</v>
      </c>
      <c r="F597" s="14" t="s">
        <v>33</v>
      </c>
      <c r="G597" s="14">
        <v>3117.0</v>
      </c>
      <c r="H597" s="14" t="s">
        <v>34</v>
      </c>
      <c r="I597" s="14" t="s">
        <v>199</v>
      </c>
      <c r="J597" s="14" t="s">
        <v>36</v>
      </c>
      <c r="K597" s="16" t="s">
        <v>24</v>
      </c>
      <c r="L597" s="14">
        <v>4.0</v>
      </c>
      <c r="M597" s="17">
        <f t="shared" si="1"/>
        <v>3117</v>
      </c>
      <c r="N597" s="14" t="str">
        <f t="shared" si="2"/>
        <v>Saturday</v>
      </c>
    </row>
    <row r="598">
      <c r="A598" s="14" t="s">
        <v>849</v>
      </c>
      <c r="B598" s="15">
        <v>45815.0</v>
      </c>
      <c r="C598" s="14" t="s">
        <v>55</v>
      </c>
      <c r="D598" s="14" t="s">
        <v>51</v>
      </c>
      <c r="E598" s="14" t="s">
        <v>52</v>
      </c>
      <c r="F598" s="14" t="s">
        <v>16</v>
      </c>
      <c r="G598" s="14">
        <v>2545.0</v>
      </c>
      <c r="H598" s="14"/>
      <c r="I598" s="14" t="s">
        <v>289</v>
      </c>
      <c r="J598" s="14" t="s">
        <v>18</v>
      </c>
      <c r="K598" s="16" t="s">
        <v>24</v>
      </c>
      <c r="L598" s="14">
        <v>5.0</v>
      </c>
      <c r="M598" s="17">
        <f t="shared" si="1"/>
        <v>2545</v>
      </c>
      <c r="N598" s="14" t="str">
        <f t="shared" si="2"/>
        <v>Saturday</v>
      </c>
    </row>
    <row r="599">
      <c r="A599" s="14" t="s">
        <v>850</v>
      </c>
      <c r="B599" s="15">
        <v>45899.0</v>
      </c>
      <c r="C599" s="14" t="s">
        <v>21</v>
      </c>
      <c r="D599" s="14" t="s">
        <v>59</v>
      </c>
      <c r="E599" s="14" t="s">
        <v>60</v>
      </c>
      <c r="F599" s="14" t="s">
        <v>16</v>
      </c>
      <c r="G599" s="14">
        <v>3228.0</v>
      </c>
      <c r="H599" s="14"/>
      <c r="I599" s="14" t="s">
        <v>821</v>
      </c>
      <c r="J599" s="14" t="s">
        <v>29</v>
      </c>
      <c r="K599" s="16" t="s">
        <v>24</v>
      </c>
      <c r="L599" s="14">
        <v>4.0</v>
      </c>
      <c r="M599" s="17">
        <f t="shared" si="1"/>
        <v>3228</v>
      </c>
      <c r="N599" s="14" t="str">
        <f t="shared" si="2"/>
        <v>Saturday</v>
      </c>
    </row>
    <row r="600">
      <c r="A600" s="14" t="s">
        <v>851</v>
      </c>
      <c r="B600" s="15">
        <v>45949.0</v>
      </c>
      <c r="C600" s="14" t="s">
        <v>21</v>
      </c>
      <c r="D600" s="14" t="s">
        <v>31</v>
      </c>
      <c r="E600" s="14" t="s">
        <v>49</v>
      </c>
      <c r="F600" s="14" t="s">
        <v>16</v>
      </c>
      <c r="G600" s="14">
        <v>2416.0</v>
      </c>
      <c r="H600" s="14" t="s">
        <v>34</v>
      </c>
      <c r="I600" s="14" t="s">
        <v>35</v>
      </c>
      <c r="J600" s="14" t="s">
        <v>29</v>
      </c>
      <c r="K600" s="16" t="s">
        <v>19</v>
      </c>
      <c r="L600" s="14"/>
      <c r="M600" s="17">
        <f t="shared" si="1"/>
        <v>2295.2</v>
      </c>
      <c r="N600" s="14" t="str">
        <f t="shared" si="2"/>
        <v>Sunday</v>
      </c>
    </row>
    <row r="601">
      <c r="A601" s="14" t="s">
        <v>852</v>
      </c>
      <c r="B601" s="15">
        <v>45718.0</v>
      </c>
      <c r="C601" s="14" t="s">
        <v>21</v>
      </c>
      <c r="D601" s="14" t="s">
        <v>51</v>
      </c>
      <c r="E601" s="14" t="s">
        <v>71</v>
      </c>
      <c r="F601" s="14" t="s">
        <v>33</v>
      </c>
      <c r="G601" s="14">
        <v>1070.0</v>
      </c>
      <c r="H601" s="14"/>
      <c r="I601" s="14" t="s">
        <v>44</v>
      </c>
      <c r="J601" s="14" t="s">
        <v>18</v>
      </c>
      <c r="K601" s="16" t="s">
        <v>24</v>
      </c>
      <c r="L601" s="14">
        <v>1.0</v>
      </c>
      <c r="M601" s="17">
        <f t="shared" si="1"/>
        <v>1070</v>
      </c>
      <c r="N601" s="14" t="str">
        <f t="shared" si="2"/>
        <v>Sunday</v>
      </c>
    </row>
    <row r="602">
      <c r="A602" s="14" t="s">
        <v>853</v>
      </c>
      <c r="B602" s="15">
        <v>46017.0</v>
      </c>
      <c r="C602" s="14" t="s">
        <v>13</v>
      </c>
      <c r="D602" s="14" t="s">
        <v>14</v>
      </c>
      <c r="E602" s="14" t="s">
        <v>74</v>
      </c>
      <c r="F602" s="14" t="s">
        <v>33</v>
      </c>
      <c r="G602" s="14">
        <v>3169.0</v>
      </c>
      <c r="H602" s="14"/>
      <c r="I602" s="14" t="s">
        <v>123</v>
      </c>
      <c r="J602" s="14" t="s">
        <v>36</v>
      </c>
      <c r="K602" s="16" t="s">
        <v>24</v>
      </c>
      <c r="L602" s="14">
        <v>1.0</v>
      </c>
      <c r="M602" s="17">
        <f t="shared" si="1"/>
        <v>3169</v>
      </c>
      <c r="N602" s="14" t="str">
        <f t="shared" si="2"/>
        <v>Friday</v>
      </c>
    </row>
    <row r="603">
      <c r="A603" s="14" t="s">
        <v>854</v>
      </c>
      <c r="B603" s="15">
        <v>46019.0</v>
      </c>
      <c r="C603" s="14" t="s">
        <v>55</v>
      </c>
      <c r="D603" s="14" t="s">
        <v>31</v>
      </c>
      <c r="E603" s="14" t="s">
        <v>117</v>
      </c>
      <c r="F603" s="14" t="s">
        <v>16</v>
      </c>
      <c r="G603" s="14">
        <v>1455.0</v>
      </c>
      <c r="H603" s="14" t="s">
        <v>106</v>
      </c>
      <c r="I603" s="14" t="s">
        <v>489</v>
      </c>
      <c r="J603" s="14" t="s">
        <v>18</v>
      </c>
      <c r="K603" s="16" t="s">
        <v>19</v>
      </c>
      <c r="L603" s="14"/>
      <c r="M603" s="17">
        <f t="shared" si="1"/>
        <v>1382.25</v>
      </c>
      <c r="N603" s="14" t="str">
        <f t="shared" si="2"/>
        <v>Sunday</v>
      </c>
    </row>
    <row r="604">
      <c r="A604" s="14" t="s">
        <v>855</v>
      </c>
      <c r="B604" s="15">
        <v>45749.0</v>
      </c>
      <c r="C604" s="14" t="s">
        <v>55</v>
      </c>
      <c r="D604" s="14" t="s">
        <v>38</v>
      </c>
      <c r="E604" s="14" t="s">
        <v>46</v>
      </c>
      <c r="F604" s="14" t="s">
        <v>16</v>
      </c>
      <c r="G604" s="14">
        <v>2321.0</v>
      </c>
      <c r="H604" s="14" t="s">
        <v>106</v>
      </c>
      <c r="I604" s="14" t="s">
        <v>214</v>
      </c>
      <c r="J604" s="14" t="s">
        <v>36</v>
      </c>
      <c r="K604" s="16" t="s">
        <v>24</v>
      </c>
      <c r="L604" s="14">
        <v>4.0</v>
      </c>
      <c r="M604" s="17">
        <f t="shared" si="1"/>
        <v>2321</v>
      </c>
      <c r="N604" s="14" t="str">
        <f t="shared" si="2"/>
        <v>Wednesday</v>
      </c>
    </row>
    <row r="605">
      <c r="A605" s="14" t="s">
        <v>856</v>
      </c>
      <c r="B605" s="15">
        <v>45993.0</v>
      </c>
      <c r="C605" s="14" t="s">
        <v>13</v>
      </c>
      <c r="D605" s="14" t="s">
        <v>51</v>
      </c>
      <c r="E605" s="14" t="s">
        <v>56</v>
      </c>
      <c r="F605" s="14" t="s">
        <v>16</v>
      </c>
      <c r="G605" s="14">
        <v>628.0</v>
      </c>
      <c r="H605" s="14"/>
      <c r="I605" s="14" t="s">
        <v>318</v>
      </c>
      <c r="J605" s="14" t="s">
        <v>18</v>
      </c>
      <c r="K605" s="16" t="s">
        <v>24</v>
      </c>
      <c r="L605" s="14">
        <v>4.0</v>
      </c>
      <c r="M605" s="17">
        <f t="shared" si="1"/>
        <v>628</v>
      </c>
      <c r="N605" s="14" t="str">
        <f t="shared" si="2"/>
        <v>Tuesday</v>
      </c>
    </row>
    <row r="606">
      <c r="A606" s="14" t="s">
        <v>857</v>
      </c>
      <c r="B606" s="15">
        <v>45721.0</v>
      </c>
      <c r="C606" s="14" t="s">
        <v>13</v>
      </c>
      <c r="D606" s="14" t="s">
        <v>38</v>
      </c>
      <c r="E606" s="14" t="s">
        <v>166</v>
      </c>
      <c r="F606" s="14" t="s">
        <v>16</v>
      </c>
      <c r="G606" s="14">
        <v>1862.0</v>
      </c>
      <c r="H606" s="14" t="s">
        <v>106</v>
      </c>
      <c r="I606" s="14" t="s">
        <v>743</v>
      </c>
      <c r="J606" s="14" t="s">
        <v>18</v>
      </c>
      <c r="K606" s="16" t="s">
        <v>113</v>
      </c>
      <c r="L606" s="14"/>
      <c r="M606" s="17">
        <f t="shared" si="1"/>
        <v>1675.8</v>
      </c>
      <c r="N606" s="14" t="str">
        <f t="shared" si="2"/>
        <v>Wednesday</v>
      </c>
    </row>
    <row r="607">
      <c r="A607" s="14" t="s">
        <v>858</v>
      </c>
      <c r="B607" s="15">
        <v>45968.0</v>
      </c>
      <c r="C607" s="14" t="s">
        <v>55</v>
      </c>
      <c r="D607" s="14" t="s">
        <v>31</v>
      </c>
      <c r="E607" s="14" t="s">
        <v>32</v>
      </c>
      <c r="F607" s="14" t="s">
        <v>33</v>
      </c>
      <c r="G607" s="14">
        <v>1115.0</v>
      </c>
      <c r="H607" s="14" t="s">
        <v>106</v>
      </c>
      <c r="I607" s="14" t="s">
        <v>442</v>
      </c>
      <c r="J607" s="14" t="s">
        <v>29</v>
      </c>
      <c r="K607" s="16" t="s">
        <v>19</v>
      </c>
      <c r="L607" s="14">
        <v>5.0</v>
      </c>
      <c r="M607" s="17">
        <f t="shared" si="1"/>
        <v>1059.25</v>
      </c>
      <c r="N607" s="14" t="str">
        <f t="shared" si="2"/>
        <v>Friday</v>
      </c>
    </row>
    <row r="608">
      <c r="A608" s="14" t="s">
        <v>859</v>
      </c>
      <c r="B608" s="15">
        <v>45972.0</v>
      </c>
      <c r="C608" s="14" t="s">
        <v>21</v>
      </c>
      <c r="D608" s="14" t="s">
        <v>14</v>
      </c>
      <c r="E608" s="14" t="s">
        <v>15</v>
      </c>
      <c r="F608" s="14" t="s">
        <v>33</v>
      </c>
      <c r="G608" s="14">
        <v>3091.0</v>
      </c>
      <c r="H608" s="14"/>
      <c r="I608" s="14" t="s">
        <v>340</v>
      </c>
      <c r="J608" s="14" t="s">
        <v>36</v>
      </c>
      <c r="K608" s="16" t="s">
        <v>24</v>
      </c>
      <c r="L608" s="14"/>
      <c r="M608" s="17">
        <f t="shared" si="1"/>
        <v>3091</v>
      </c>
      <c r="N608" s="14" t="str">
        <f t="shared" si="2"/>
        <v>Tuesday</v>
      </c>
    </row>
    <row r="609">
      <c r="A609" s="14" t="s">
        <v>860</v>
      </c>
      <c r="B609" s="15">
        <v>45726.0</v>
      </c>
      <c r="C609" s="14" t="s">
        <v>13</v>
      </c>
      <c r="D609" s="14" t="s">
        <v>38</v>
      </c>
      <c r="E609" s="14" t="s">
        <v>65</v>
      </c>
      <c r="F609" s="14" t="s">
        <v>33</v>
      </c>
      <c r="G609" s="14">
        <v>1113.0</v>
      </c>
      <c r="H609" s="14" t="s">
        <v>34</v>
      </c>
      <c r="I609" s="14" t="s">
        <v>338</v>
      </c>
      <c r="J609" s="14" t="s">
        <v>18</v>
      </c>
      <c r="K609" s="16" t="s">
        <v>19</v>
      </c>
      <c r="L609" s="14">
        <v>2.0</v>
      </c>
      <c r="M609" s="17">
        <f t="shared" si="1"/>
        <v>1057.35</v>
      </c>
      <c r="N609" s="14" t="str">
        <f t="shared" si="2"/>
        <v>Monday</v>
      </c>
    </row>
    <row r="610">
      <c r="A610" s="14" t="s">
        <v>861</v>
      </c>
      <c r="B610" s="15">
        <v>46000.0</v>
      </c>
      <c r="C610" s="14" t="s">
        <v>55</v>
      </c>
      <c r="D610" s="14" t="s">
        <v>38</v>
      </c>
      <c r="E610" s="14" t="s">
        <v>46</v>
      </c>
      <c r="F610" s="14" t="s">
        <v>33</v>
      </c>
      <c r="G610" s="14">
        <v>985.0</v>
      </c>
      <c r="H610" s="14" t="s">
        <v>34</v>
      </c>
      <c r="I610" s="14" t="s">
        <v>253</v>
      </c>
      <c r="J610" s="14" t="s">
        <v>29</v>
      </c>
      <c r="K610" s="16" t="s">
        <v>24</v>
      </c>
      <c r="L610" s="14">
        <v>2.0</v>
      </c>
      <c r="M610" s="17">
        <f t="shared" si="1"/>
        <v>985</v>
      </c>
      <c r="N610" s="14" t="str">
        <f t="shared" si="2"/>
        <v>Tuesday</v>
      </c>
    </row>
    <row r="611">
      <c r="A611" s="14" t="s">
        <v>862</v>
      </c>
      <c r="B611" s="15">
        <v>45818.0</v>
      </c>
      <c r="C611" s="14" t="s">
        <v>21</v>
      </c>
      <c r="D611" s="14" t="s">
        <v>38</v>
      </c>
      <c r="E611" s="14" t="s">
        <v>101</v>
      </c>
      <c r="F611" s="14" t="s">
        <v>33</v>
      </c>
      <c r="G611" s="14">
        <v>1821.0</v>
      </c>
      <c r="H611" s="14" t="s">
        <v>40</v>
      </c>
      <c r="I611" s="14" t="s">
        <v>759</v>
      </c>
      <c r="J611" s="14" t="s">
        <v>18</v>
      </c>
      <c r="K611" s="16" t="s">
        <v>24</v>
      </c>
      <c r="L611" s="14">
        <v>4.0</v>
      </c>
      <c r="M611" s="17">
        <f t="shared" si="1"/>
        <v>1821</v>
      </c>
      <c r="N611" s="14" t="str">
        <f t="shared" si="2"/>
        <v>Tuesday</v>
      </c>
    </row>
    <row r="612">
      <c r="A612" s="14" t="s">
        <v>863</v>
      </c>
      <c r="B612" s="15">
        <v>45667.0</v>
      </c>
      <c r="C612" s="14" t="s">
        <v>13</v>
      </c>
      <c r="D612" s="14" t="s">
        <v>38</v>
      </c>
      <c r="E612" s="14" t="s">
        <v>39</v>
      </c>
      <c r="F612" s="14" t="s">
        <v>16</v>
      </c>
      <c r="G612" s="14">
        <v>2940.0</v>
      </c>
      <c r="H612" s="14" t="s">
        <v>106</v>
      </c>
      <c r="I612" s="14" t="s">
        <v>315</v>
      </c>
      <c r="J612" s="14" t="s">
        <v>29</v>
      </c>
      <c r="K612" s="16" t="s">
        <v>24</v>
      </c>
      <c r="L612" s="14">
        <v>1.0</v>
      </c>
      <c r="M612" s="17">
        <f t="shared" si="1"/>
        <v>2940</v>
      </c>
      <c r="N612" s="14" t="str">
        <f t="shared" si="2"/>
        <v>Friday</v>
      </c>
    </row>
    <row r="613">
      <c r="A613" s="14" t="s">
        <v>864</v>
      </c>
      <c r="B613" s="15">
        <v>45727.0</v>
      </c>
      <c r="C613" s="14" t="s">
        <v>13</v>
      </c>
      <c r="D613" s="14" t="s">
        <v>31</v>
      </c>
      <c r="E613" s="14" t="s">
        <v>32</v>
      </c>
      <c r="F613" s="14" t="s">
        <v>16</v>
      </c>
      <c r="G613" s="14">
        <v>2096.0</v>
      </c>
      <c r="H613" s="14" t="s">
        <v>34</v>
      </c>
      <c r="I613" s="14" t="s">
        <v>201</v>
      </c>
      <c r="J613" s="14" t="s">
        <v>18</v>
      </c>
      <c r="K613" s="16" t="s">
        <v>24</v>
      </c>
      <c r="L613" s="14">
        <v>4.0</v>
      </c>
      <c r="M613" s="17">
        <f t="shared" si="1"/>
        <v>2096</v>
      </c>
      <c r="N613" s="14" t="str">
        <f t="shared" si="2"/>
        <v>Tuesday</v>
      </c>
    </row>
    <row r="614">
      <c r="A614" s="14" t="s">
        <v>865</v>
      </c>
      <c r="B614" s="15">
        <v>45944.0</v>
      </c>
      <c r="C614" s="14" t="s">
        <v>55</v>
      </c>
      <c r="D614" s="14" t="s">
        <v>51</v>
      </c>
      <c r="E614" s="14" t="s">
        <v>79</v>
      </c>
      <c r="F614" s="14" t="s">
        <v>33</v>
      </c>
      <c r="G614" s="14">
        <v>2287.0</v>
      </c>
      <c r="H614" s="14"/>
      <c r="I614" s="14" t="s">
        <v>227</v>
      </c>
      <c r="J614" s="14" t="s">
        <v>36</v>
      </c>
      <c r="K614" s="16" t="s">
        <v>24</v>
      </c>
      <c r="L614" s="14">
        <v>5.0</v>
      </c>
      <c r="M614" s="17">
        <f t="shared" si="1"/>
        <v>2287</v>
      </c>
      <c r="N614" s="14" t="str">
        <f t="shared" si="2"/>
        <v>Tuesday</v>
      </c>
    </row>
    <row r="615">
      <c r="A615" s="14" t="s">
        <v>866</v>
      </c>
      <c r="B615" s="15">
        <v>46017.0</v>
      </c>
      <c r="C615" s="14" t="s">
        <v>21</v>
      </c>
      <c r="D615" s="14" t="s">
        <v>14</v>
      </c>
      <c r="E615" s="14" t="s">
        <v>74</v>
      </c>
      <c r="F615" s="14" t="s">
        <v>16</v>
      </c>
      <c r="G615" s="14">
        <v>2526.0</v>
      </c>
      <c r="H615" s="14"/>
      <c r="I615" s="14" t="s">
        <v>342</v>
      </c>
      <c r="J615" s="14" t="s">
        <v>36</v>
      </c>
      <c r="K615" s="16" t="s">
        <v>19</v>
      </c>
      <c r="L615" s="14">
        <v>3.0</v>
      </c>
      <c r="M615" s="17">
        <f t="shared" si="1"/>
        <v>2399.7</v>
      </c>
      <c r="N615" s="14" t="str">
        <f t="shared" si="2"/>
        <v>Friday</v>
      </c>
    </row>
    <row r="616">
      <c r="A616" s="14" t="s">
        <v>867</v>
      </c>
      <c r="B616" s="15">
        <v>45787.0</v>
      </c>
      <c r="C616" s="14" t="s">
        <v>55</v>
      </c>
      <c r="D616" s="14" t="s">
        <v>26</v>
      </c>
      <c r="E616" s="14" t="s">
        <v>96</v>
      </c>
      <c r="F616" s="14" t="s">
        <v>16</v>
      </c>
      <c r="G616" s="14">
        <v>2475.0</v>
      </c>
      <c r="H616" s="14"/>
      <c r="I616" s="14" t="s">
        <v>315</v>
      </c>
      <c r="J616" s="14" t="s">
        <v>36</v>
      </c>
      <c r="K616" s="16" t="s">
        <v>24</v>
      </c>
      <c r="L616" s="14">
        <v>3.0</v>
      </c>
      <c r="M616" s="17">
        <f t="shared" si="1"/>
        <v>2475</v>
      </c>
      <c r="N616" s="14" t="str">
        <f t="shared" si="2"/>
        <v>Saturday</v>
      </c>
    </row>
    <row r="617">
      <c r="A617" s="14" t="s">
        <v>868</v>
      </c>
      <c r="B617" s="15">
        <v>45961.0</v>
      </c>
      <c r="C617" s="14" t="s">
        <v>55</v>
      </c>
      <c r="D617" s="14" t="s">
        <v>26</v>
      </c>
      <c r="E617" s="14" t="s">
        <v>212</v>
      </c>
      <c r="F617" s="14" t="s">
        <v>33</v>
      </c>
      <c r="G617" s="14">
        <v>3478.0</v>
      </c>
      <c r="H617" s="14"/>
      <c r="I617" s="14" t="s">
        <v>336</v>
      </c>
      <c r="J617" s="14" t="s">
        <v>29</v>
      </c>
      <c r="K617" s="16" t="s">
        <v>24</v>
      </c>
      <c r="L617" s="14">
        <v>2.0</v>
      </c>
      <c r="M617" s="17">
        <f t="shared" si="1"/>
        <v>3478</v>
      </c>
      <c r="N617" s="14" t="str">
        <f t="shared" si="2"/>
        <v>Friday</v>
      </c>
    </row>
    <row r="618">
      <c r="A618" s="14" t="s">
        <v>869</v>
      </c>
      <c r="B618" s="15">
        <v>46019.0</v>
      </c>
      <c r="C618" s="14" t="s">
        <v>55</v>
      </c>
      <c r="D618" s="14" t="s">
        <v>38</v>
      </c>
      <c r="E618" s="14" t="s">
        <v>39</v>
      </c>
      <c r="F618" s="14" t="s">
        <v>16</v>
      </c>
      <c r="G618" s="14">
        <v>2996.0</v>
      </c>
      <c r="H618" s="14" t="s">
        <v>34</v>
      </c>
      <c r="I618" s="14" t="s">
        <v>287</v>
      </c>
      <c r="J618" s="14" t="s">
        <v>36</v>
      </c>
      <c r="K618" s="16" t="s">
        <v>24</v>
      </c>
      <c r="L618" s="14"/>
      <c r="M618" s="17">
        <f t="shared" si="1"/>
        <v>2996</v>
      </c>
      <c r="N618" s="14" t="str">
        <f t="shared" si="2"/>
        <v>Sunday</v>
      </c>
    </row>
    <row r="619">
      <c r="A619" s="14" t="s">
        <v>870</v>
      </c>
      <c r="B619" s="15">
        <v>45817.0</v>
      </c>
      <c r="C619" s="14" t="s">
        <v>13</v>
      </c>
      <c r="D619" s="14" t="s">
        <v>59</v>
      </c>
      <c r="E619" s="14" t="s">
        <v>126</v>
      </c>
      <c r="F619" s="14" t="s">
        <v>16</v>
      </c>
      <c r="G619" s="14">
        <v>1621.0</v>
      </c>
      <c r="H619" s="14"/>
      <c r="I619" s="14" t="s">
        <v>97</v>
      </c>
      <c r="J619" s="14" t="s">
        <v>29</v>
      </c>
      <c r="K619" s="16" t="s">
        <v>24</v>
      </c>
      <c r="L619" s="14">
        <v>1.0</v>
      </c>
      <c r="M619" s="17">
        <f t="shared" si="1"/>
        <v>1621</v>
      </c>
      <c r="N619" s="14" t="str">
        <f t="shared" si="2"/>
        <v>Monday</v>
      </c>
    </row>
    <row r="620">
      <c r="A620" s="14" t="s">
        <v>871</v>
      </c>
      <c r="B620" s="15">
        <v>45969.0</v>
      </c>
      <c r="C620" s="14" t="s">
        <v>55</v>
      </c>
      <c r="D620" s="14" t="s">
        <v>26</v>
      </c>
      <c r="E620" s="14" t="s">
        <v>111</v>
      </c>
      <c r="F620" s="14" t="s">
        <v>16</v>
      </c>
      <c r="G620" s="14">
        <v>831.0</v>
      </c>
      <c r="H620" s="14"/>
      <c r="I620" s="14" t="s">
        <v>140</v>
      </c>
      <c r="J620" s="14" t="s">
        <v>18</v>
      </c>
      <c r="K620" s="16" t="s">
        <v>24</v>
      </c>
      <c r="L620" s="14">
        <v>4.0</v>
      </c>
      <c r="M620" s="17">
        <f t="shared" si="1"/>
        <v>831</v>
      </c>
      <c r="N620" s="14" t="str">
        <f t="shared" si="2"/>
        <v>Saturday</v>
      </c>
    </row>
    <row r="621">
      <c r="A621" s="14" t="s">
        <v>872</v>
      </c>
      <c r="B621" s="15">
        <v>45918.0</v>
      </c>
      <c r="C621" s="14" t="s">
        <v>21</v>
      </c>
      <c r="D621" s="14" t="s">
        <v>31</v>
      </c>
      <c r="E621" s="14" t="s">
        <v>117</v>
      </c>
      <c r="F621" s="14" t="s">
        <v>16</v>
      </c>
      <c r="G621" s="14">
        <v>2994.0</v>
      </c>
      <c r="H621" s="14" t="s">
        <v>40</v>
      </c>
      <c r="I621" s="14" t="s">
        <v>199</v>
      </c>
      <c r="J621" s="14" t="s">
        <v>29</v>
      </c>
      <c r="K621" s="16" t="s">
        <v>24</v>
      </c>
      <c r="L621" s="14">
        <v>5.0</v>
      </c>
      <c r="M621" s="17">
        <f t="shared" si="1"/>
        <v>2994</v>
      </c>
      <c r="N621" s="14" t="str">
        <f t="shared" si="2"/>
        <v>Thursday</v>
      </c>
    </row>
    <row r="622">
      <c r="A622" s="14" t="s">
        <v>873</v>
      </c>
      <c r="B622" s="15">
        <v>45993.0</v>
      </c>
      <c r="C622" s="14" t="s">
        <v>21</v>
      </c>
      <c r="D622" s="14" t="s">
        <v>51</v>
      </c>
      <c r="E622" s="14" t="s">
        <v>93</v>
      </c>
      <c r="F622" s="14" t="s">
        <v>33</v>
      </c>
      <c r="G622" s="14">
        <v>2781.0</v>
      </c>
      <c r="H622" s="14"/>
      <c r="I622" s="14" t="s">
        <v>392</v>
      </c>
      <c r="J622" s="14" t="s">
        <v>18</v>
      </c>
      <c r="K622" s="16" t="s">
        <v>24</v>
      </c>
      <c r="L622" s="14">
        <v>2.0</v>
      </c>
      <c r="M622" s="17">
        <f t="shared" si="1"/>
        <v>2781</v>
      </c>
      <c r="N622" s="14" t="str">
        <f t="shared" si="2"/>
        <v>Tuesday</v>
      </c>
    </row>
    <row r="623">
      <c r="A623" s="14" t="s">
        <v>874</v>
      </c>
      <c r="B623" s="15">
        <v>45943.0</v>
      </c>
      <c r="C623" s="14" t="s">
        <v>21</v>
      </c>
      <c r="D623" s="14" t="s">
        <v>14</v>
      </c>
      <c r="E623" s="14" t="s">
        <v>74</v>
      </c>
      <c r="F623" s="14" t="s">
        <v>16</v>
      </c>
      <c r="G623" s="14">
        <v>2917.0</v>
      </c>
      <c r="H623" s="14"/>
      <c r="I623" s="14" t="s">
        <v>638</v>
      </c>
      <c r="J623" s="14" t="s">
        <v>36</v>
      </c>
      <c r="K623" s="16" t="s">
        <v>24</v>
      </c>
      <c r="L623" s="14">
        <v>4.0</v>
      </c>
      <c r="M623" s="17">
        <f t="shared" si="1"/>
        <v>2917</v>
      </c>
      <c r="N623" s="14" t="str">
        <f t="shared" si="2"/>
        <v>Monday</v>
      </c>
    </row>
    <row r="624">
      <c r="A624" s="14" t="s">
        <v>875</v>
      </c>
      <c r="B624" s="15">
        <v>45972.0</v>
      </c>
      <c r="C624" s="14" t="s">
        <v>55</v>
      </c>
      <c r="D624" s="14" t="s">
        <v>51</v>
      </c>
      <c r="E624" s="14" t="s">
        <v>93</v>
      </c>
      <c r="F624" s="14" t="s">
        <v>33</v>
      </c>
      <c r="G624" s="14">
        <v>3307.0</v>
      </c>
      <c r="H624" s="14"/>
      <c r="I624" s="14" t="s">
        <v>403</v>
      </c>
      <c r="J624" s="14" t="s">
        <v>36</v>
      </c>
      <c r="K624" s="16" t="s">
        <v>24</v>
      </c>
      <c r="L624" s="14">
        <v>2.0</v>
      </c>
      <c r="M624" s="17">
        <f t="shared" si="1"/>
        <v>3307</v>
      </c>
      <c r="N624" s="14" t="str">
        <f t="shared" si="2"/>
        <v>Tuesday</v>
      </c>
    </row>
    <row r="625">
      <c r="A625" s="14" t="s">
        <v>876</v>
      </c>
      <c r="B625" s="15">
        <v>45754.0</v>
      </c>
      <c r="C625" s="14" t="s">
        <v>21</v>
      </c>
      <c r="D625" s="14" t="s">
        <v>26</v>
      </c>
      <c r="E625" s="14" t="s">
        <v>27</v>
      </c>
      <c r="F625" s="14" t="s">
        <v>16</v>
      </c>
      <c r="G625" s="14">
        <v>2477.0</v>
      </c>
      <c r="H625" s="14"/>
      <c r="I625" s="14" t="s">
        <v>398</v>
      </c>
      <c r="J625" s="14" t="s">
        <v>18</v>
      </c>
      <c r="K625" s="16" t="s">
        <v>24</v>
      </c>
      <c r="L625" s="14"/>
      <c r="M625" s="17">
        <f t="shared" si="1"/>
        <v>2477</v>
      </c>
      <c r="N625" s="14" t="str">
        <f t="shared" si="2"/>
        <v>Monday</v>
      </c>
    </row>
    <row r="626">
      <c r="A626" s="14" t="s">
        <v>877</v>
      </c>
      <c r="B626" s="15">
        <v>45761.0</v>
      </c>
      <c r="C626" s="14" t="s">
        <v>21</v>
      </c>
      <c r="D626" s="14" t="s">
        <v>31</v>
      </c>
      <c r="E626" s="14" t="s">
        <v>278</v>
      </c>
      <c r="F626" s="14" t="s">
        <v>16</v>
      </c>
      <c r="G626" s="14">
        <v>3356.0</v>
      </c>
      <c r="H626" s="14" t="s">
        <v>40</v>
      </c>
      <c r="I626" s="14" t="s">
        <v>194</v>
      </c>
      <c r="J626" s="14" t="s">
        <v>29</v>
      </c>
      <c r="K626" s="16" t="s">
        <v>24</v>
      </c>
      <c r="L626" s="14"/>
      <c r="M626" s="17">
        <f t="shared" si="1"/>
        <v>3356</v>
      </c>
      <c r="N626" s="14" t="str">
        <f t="shared" si="2"/>
        <v>Monday</v>
      </c>
    </row>
    <row r="627">
      <c r="A627" s="14" t="s">
        <v>878</v>
      </c>
      <c r="B627" s="15">
        <v>45719.0</v>
      </c>
      <c r="C627" s="14" t="s">
        <v>21</v>
      </c>
      <c r="D627" s="14" t="s">
        <v>59</v>
      </c>
      <c r="E627" s="14" t="s">
        <v>60</v>
      </c>
      <c r="F627" s="14" t="s">
        <v>16</v>
      </c>
      <c r="G627" s="14">
        <v>1038.0</v>
      </c>
      <c r="H627" s="14"/>
      <c r="I627" s="14" t="s">
        <v>247</v>
      </c>
      <c r="J627" s="14" t="s">
        <v>36</v>
      </c>
      <c r="K627" s="16" t="s">
        <v>24</v>
      </c>
      <c r="L627" s="14"/>
      <c r="M627" s="17">
        <f t="shared" si="1"/>
        <v>1038</v>
      </c>
      <c r="N627" s="14" t="str">
        <f t="shared" si="2"/>
        <v>Monday</v>
      </c>
    </row>
    <row r="628">
      <c r="A628" s="14" t="s">
        <v>879</v>
      </c>
      <c r="B628" s="15">
        <v>45963.0</v>
      </c>
      <c r="C628" s="14" t="s">
        <v>13</v>
      </c>
      <c r="D628" s="14" t="s">
        <v>31</v>
      </c>
      <c r="E628" s="14" t="s">
        <v>278</v>
      </c>
      <c r="F628" s="14" t="s">
        <v>33</v>
      </c>
      <c r="G628" s="14">
        <v>2553.0</v>
      </c>
      <c r="H628" s="14" t="s">
        <v>34</v>
      </c>
      <c r="I628" s="14" t="s">
        <v>186</v>
      </c>
      <c r="J628" s="14" t="s">
        <v>36</v>
      </c>
      <c r="K628" s="16" t="s">
        <v>24</v>
      </c>
      <c r="L628" s="14"/>
      <c r="M628" s="17">
        <f t="shared" si="1"/>
        <v>2553</v>
      </c>
      <c r="N628" s="14" t="str">
        <f t="shared" si="2"/>
        <v>Sunday</v>
      </c>
    </row>
    <row r="629">
      <c r="A629" s="14" t="s">
        <v>880</v>
      </c>
      <c r="B629" s="15">
        <v>45930.0</v>
      </c>
      <c r="C629" s="14" t="s">
        <v>21</v>
      </c>
      <c r="D629" s="14" t="s">
        <v>59</v>
      </c>
      <c r="E629" s="14" t="s">
        <v>99</v>
      </c>
      <c r="F629" s="14" t="s">
        <v>16</v>
      </c>
      <c r="G629" s="14">
        <v>1836.0</v>
      </c>
      <c r="H629" s="14"/>
      <c r="I629" s="14" t="s">
        <v>474</v>
      </c>
      <c r="J629" s="14" t="s">
        <v>29</v>
      </c>
      <c r="K629" s="16" t="s">
        <v>113</v>
      </c>
      <c r="L629" s="14">
        <v>3.0</v>
      </c>
      <c r="M629" s="17">
        <f t="shared" si="1"/>
        <v>1652.4</v>
      </c>
      <c r="N629" s="14" t="str">
        <f t="shared" si="2"/>
        <v>Tuesday</v>
      </c>
    </row>
    <row r="630">
      <c r="A630" s="14" t="s">
        <v>881</v>
      </c>
      <c r="B630" s="15">
        <v>45699.0</v>
      </c>
      <c r="C630" s="14" t="s">
        <v>21</v>
      </c>
      <c r="D630" s="14" t="s">
        <v>51</v>
      </c>
      <c r="E630" s="14" t="s">
        <v>56</v>
      </c>
      <c r="F630" s="14" t="s">
        <v>33</v>
      </c>
      <c r="G630" s="14">
        <v>300.0</v>
      </c>
      <c r="H630" s="14"/>
      <c r="I630" s="14" t="s">
        <v>285</v>
      </c>
      <c r="J630" s="14" t="s">
        <v>18</v>
      </c>
      <c r="K630" s="16" t="s">
        <v>113</v>
      </c>
      <c r="L630" s="14">
        <v>5.0</v>
      </c>
      <c r="M630" s="17">
        <f t="shared" si="1"/>
        <v>270</v>
      </c>
      <c r="N630" s="14" t="str">
        <f t="shared" si="2"/>
        <v>Tuesday</v>
      </c>
    </row>
    <row r="631">
      <c r="A631" s="14" t="s">
        <v>882</v>
      </c>
      <c r="B631" s="15">
        <v>45806.0</v>
      </c>
      <c r="C631" s="14" t="s">
        <v>13</v>
      </c>
      <c r="D631" s="14" t="s">
        <v>38</v>
      </c>
      <c r="E631" s="14" t="s">
        <v>108</v>
      </c>
      <c r="F631" s="14" t="s">
        <v>33</v>
      </c>
      <c r="G631" s="14">
        <v>1208.0</v>
      </c>
      <c r="H631" s="14" t="s">
        <v>106</v>
      </c>
      <c r="I631" s="14" t="s">
        <v>672</v>
      </c>
      <c r="J631" s="14" t="s">
        <v>36</v>
      </c>
      <c r="K631" s="16" t="s">
        <v>24</v>
      </c>
      <c r="L631" s="14"/>
      <c r="M631" s="17">
        <f t="shared" si="1"/>
        <v>1208</v>
      </c>
      <c r="N631" s="14" t="str">
        <f t="shared" si="2"/>
        <v>Thursday</v>
      </c>
    </row>
    <row r="632">
      <c r="A632" s="14" t="s">
        <v>883</v>
      </c>
      <c r="B632" s="15">
        <v>45996.0</v>
      </c>
      <c r="C632" s="14" t="s">
        <v>55</v>
      </c>
      <c r="D632" s="14" t="s">
        <v>51</v>
      </c>
      <c r="E632" s="14" t="s">
        <v>52</v>
      </c>
      <c r="F632" s="14" t="s">
        <v>16</v>
      </c>
      <c r="G632" s="14">
        <v>454.0</v>
      </c>
      <c r="H632" s="14"/>
      <c r="I632" s="14" t="s">
        <v>442</v>
      </c>
      <c r="J632" s="14" t="s">
        <v>36</v>
      </c>
      <c r="K632" s="16" t="s">
        <v>24</v>
      </c>
      <c r="L632" s="14">
        <v>3.0</v>
      </c>
      <c r="M632" s="17">
        <f t="shared" si="1"/>
        <v>454</v>
      </c>
      <c r="N632" s="14" t="str">
        <f t="shared" si="2"/>
        <v>Friday</v>
      </c>
    </row>
    <row r="633">
      <c r="A633" s="14" t="s">
        <v>884</v>
      </c>
      <c r="B633" s="15">
        <v>45673.0</v>
      </c>
      <c r="C633" s="14" t="s">
        <v>21</v>
      </c>
      <c r="D633" s="14" t="s">
        <v>51</v>
      </c>
      <c r="E633" s="14" t="s">
        <v>52</v>
      </c>
      <c r="F633" s="14" t="s">
        <v>16</v>
      </c>
      <c r="G633" s="14">
        <v>1349.0</v>
      </c>
      <c r="H633" s="14"/>
      <c r="I633" s="14" t="s">
        <v>75</v>
      </c>
      <c r="J633" s="14" t="s">
        <v>18</v>
      </c>
      <c r="K633" s="16" t="s">
        <v>24</v>
      </c>
      <c r="L633" s="14">
        <v>5.0</v>
      </c>
      <c r="M633" s="17">
        <f t="shared" si="1"/>
        <v>1349</v>
      </c>
      <c r="N633" s="14" t="str">
        <f t="shared" si="2"/>
        <v>Thursday</v>
      </c>
    </row>
    <row r="634">
      <c r="A634" s="14" t="s">
        <v>885</v>
      </c>
      <c r="B634" s="15">
        <v>45991.0</v>
      </c>
      <c r="C634" s="14" t="s">
        <v>21</v>
      </c>
      <c r="D634" s="14" t="s">
        <v>31</v>
      </c>
      <c r="E634" s="14" t="s">
        <v>117</v>
      </c>
      <c r="F634" s="14" t="s">
        <v>33</v>
      </c>
      <c r="G634" s="14">
        <v>2299.0</v>
      </c>
      <c r="H634" s="14" t="s">
        <v>34</v>
      </c>
      <c r="I634" s="14" t="s">
        <v>886</v>
      </c>
      <c r="J634" s="14" t="s">
        <v>29</v>
      </c>
      <c r="K634" s="16" t="s">
        <v>24</v>
      </c>
      <c r="L634" s="14">
        <v>1.0</v>
      </c>
      <c r="M634" s="17">
        <f t="shared" si="1"/>
        <v>2299</v>
      </c>
      <c r="N634" s="14" t="str">
        <f t="shared" si="2"/>
        <v>Sunday</v>
      </c>
    </row>
    <row r="635">
      <c r="A635" s="14" t="s">
        <v>887</v>
      </c>
      <c r="B635" s="15">
        <v>45840.0</v>
      </c>
      <c r="C635" s="14" t="s">
        <v>55</v>
      </c>
      <c r="D635" s="14" t="s">
        <v>26</v>
      </c>
      <c r="E635" s="14" t="s">
        <v>111</v>
      </c>
      <c r="F635" s="14" t="s">
        <v>33</v>
      </c>
      <c r="G635" s="14">
        <v>3293.0</v>
      </c>
      <c r="H635" s="14"/>
      <c r="I635" s="14" t="s">
        <v>179</v>
      </c>
      <c r="J635" s="14" t="s">
        <v>36</v>
      </c>
      <c r="K635" s="16" t="s">
        <v>24</v>
      </c>
      <c r="L635" s="14">
        <v>1.0</v>
      </c>
      <c r="M635" s="17">
        <f t="shared" si="1"/>
        <v>3293</v>
      </c>
      <c r="N635" s="14" t="str">
        <f t="shared" si="2"/>
        <v>Wednesday</v>
      </c>
    </row>
    <row r="636">
      <c r="A636" s="14" t="s">
        <v>888</v>
      </c>
      <c r="B636" s="15">
        <v>45744.0</v>
      </c>
      <c r="C636" s="14" t="s">
        <v>21</v>
      </c>
      <c r="D636" s="14" t="s">
        <v>51</v>
      </c>
      <c r="E636" s="14" t="s">
        <v>71</v>
      </c>
      <c r="F636" s="14" t="s">
        <v>33</v>
      </c>
      <c r="G636" s="14">
        <v>793.0</v>
      </c>
      <c r="H636" s="14"/>
      <c r="I636" s="14" t="s">
        <v>759</v>
      </c>
      <c r="J636" s="14" t="s">
        <v>18</v>
      </c>
      <c r="K636" s="16" t="s">
        <v>19</v>
      </c>
      <c r="L636" s="14">
        <v>5.0</v>
      </c>
      <c r="M636" s="17">
        <f t="shared" si="1"/>
        <v>753.35</v>
      </c>
      <c r="N636" s="14" t="str">
        <f t="shared" si="2"/>
        <v>Friday</v>
      </c>
    </row>
    <row r="637">
      <c r="A637" s="14" t="s">
        <v>889</v>
      </c>
      <c r="B637" s="15">
        <v>45735.0</v>
      </c>
      <c r="C637" s="14" t="s">
        <v>55</v>
      </c>
      <c r="D637" s="14" t="s">
        <v>38</v>
      </c>
      <c r="E637" s="14" t="s">
        <v>396</v>
      </c>
      <c r="F637" s="14" t="s">
        <v>16</v>
      </c>
      <c r="G637" s="14">
        <v>1607.0</v>
      </c>
      <c r="H637" s="14" t="s">
        <v>34</v>
      </c>
      <c r="I637" s="14" t="s">
        <v>634</v>
      </c>
      <c r="J637" s="14" t="s">
        <v>29</v>
      </c>
      <c r="K637" s="16" t="s">
        <v>24</v>
      </c>
      <c r="L637" s="14">
        <v>5.0</v>
      </c>
      <c r="M637" s="17">
        <f t="shared" si="1"/>
        <v>1607</v>
      </c>
      <c r="N637" s="14" t="str">
        <f t="shared" si="2"/>
        <v>Wednesday</v>
      </c>
    </row>
    <row r="638">
      <c r="A638" s="14" t="s">
        <v>890</v>
      </c>
      <c r="B638" s="15">
        <v>45975.0</v>
      </c>
      <c r="C638" s="14" t="s">
        <v>55</v>
      </c>
      <c r="D638" s="14" t="s">
        <v>14</v>
      </c>
      <c r="E638" s="14" t="s">
        <v>15</v>
      </c>
      <c r="F638" s="14" t="s">
        <v>16</v>
      </c>
      <c r="G638" s="14">
        <v>3059.0</v>
      </c>
      <c r="H638" s="14"/>
      <c r="I638" s="14" t="s">
        <v>201</v>
      </c>
      <c r="J638" s="14" t="s">
        <v>36</v>
      </c>
      <c r="K638" s="16" t="s">
        <v>113</v>
      </c>
      <c r="L638" s="14">
        <v>5.0</v>
      </c>
      <c r="M638" s="17">
        <f t="shared" si="1"/>
        <v>2753.1</v>
      </c>
      <c r="N638" s="14" t="str">
        <f t="shared" si="2"/>
        <v>Friday</v>
      </c>
    </row>
    <row r="639">
      <c r="A639" s="14" t="s">
        <v>891</v>
      </c>
      <c r="B639" s="15">
        <v>46014.0</v>
      </c>
      <c r="C639" s="14" t="s">
        <v>21</v>
      </c>
      <c r="D639" s="14" t="s">
        <v>26</v>
      </c>
      <c r="E639" s="14" t="s">
        <v>96</v>
      </c>
      <c r="F639" s="14" t="s">
        <v>16</v>
      </c>
      <c r="G639" s="14">
        <v>2069.0</v>
      </c>
      <c r="H639" s="14"/>
      <c r="I639" s="14" t="s">
        <v>217</v>
      </c>
      <c r="J639" s="14" t="s">
        <v>36</v>
      </c>
      <c r="K639" s="16" t="s">
        <v>24</v>
      </c>
      <c r="L639" s="14">
        <v>3.0</v>
      </c>
      <c r="M639" s="17">
        <f t="shared" si="1"/>
        <v>2069</v>
      </c>
      <c r="N639" s="14" t="str">
        <f t="shared" si="2"/>
        <v>Tuesday</v>
      </c>
    </row>
    <row r="640">
      <c r="A640" s="14" t="s">
        <v>892</v>
      </c>
      <c r="B640" s="15">
        <v>45836.0</v>
      </c>
      <c r="C640" s="14" t="s">
        <v>21</v>
      </c>
      <c r="D640" s="14" t="s">
        <v>38</v>
      </c>
      <c r="E640" s="14" t="s">
        <v>166</v>
      </c>
      <c r="F640" s="14" t="s">
        <v>16</v>
      </c>
      <c r="G640" s="14">
        <v>1375.0</v>
      </c>
      <c r="H640" s="14" t="s">
        <v>40</v>
      </c>
      <c r="I640" s="14" t="s">
        <v>893</v>
      </c>
      <c r="J640" s="14" t="s">
        <v>36</v>
      </c>
      <c r="K640" s="16" t="s">
        <v>24</v>
      </c>
      <c r="L640" s="14"/>
      <c r="M640" s="17">
        <f t="shared" si="1"/>
        <v>1375</v>
      </c>
      <c r="N640" s="14" t="str">
        <f t="shared" si="2"/>
        <v>Saturday</v>
      </c>
    </row>
    <row r="641">
      <c r="A641" s="14" t="s">
        <v>894</v>
      </c>
      <c r="B641" s="15">
        <v>45793.0</v>
      </c>
      <c r="C641" s="14" t="s">
        <v>21</v>
      </c>
      <c r="D641" s="14" t="s">
        <v>31</v>
      </c>
      <c r="E641" s="14" t="s">
        <v>258</v>
      </c>
      <c r="F641" s="14" t="s">
        <v>33</v>
      </c>
      <c r="G641" s="14">
        <v>2298.0</v>
      </c>
      <c r="H641" s="14" t="s">
        <v>40</v>
      </c>
      <c r="I641" s="14" t="s">
        <v>121</v>
      </c>
      <c r="J641" s="14" t="s">
        <v>29</v>
      </c>
      <c r="K641" s="16" t="s">
        <v>24</v>
      </c>
      <c r="L641" s="14">
        <v>5.0</v>
      </c>
      <c r="M641" s="17">
        <f t="shared" si="1"/>
        <v>2298</v>
      </c>
      <c r="N641" s="14" t="str">
        <f t="shared" si="2"/>
        <v>Friday</v>
      </c>
    </row>
    <row r="642">
      <c r="A642" s="14" t="s">
        <v>895</v>
      </c>
      <c r="B642" s="15">
        <v>45776.0</v>
      </c>
      <c r="C642" s="14" t="s">
        <v>21</v>
      </c>
      <c r="D642" s="14" t="s">
        <v>26</v>
      </c>
      <c r="E642" s="14" t="s">
        <v>111</v>
      </c>
      <c r="F642" s="14" t="s">
        <v>16</v>
      </c>
      <c r="G642" s="14">
        <v>593.0</v>
      </c>
      <c r="H642" s="14"/>
      <c r="I642" s="14" t="s">
        <v>489</v>
      </c>
      <c r="J642" s="14" t="s">
        <v>36</v>
      </c>
      <c r="K642" s="16" t="s">
        <v>24</v>
      </c>
      <c r="L642" s="14">
        <v>5.0</v>
      </c>
      <c r="M642" s="17">
        <f t="shared" si="1"/>
        <v>593</v>
      </c>
      <c r="N642" s="14" t="str">
        <f t="shared" si="2"/>
        <v>Tuesday</v>
      </c>
    </row>
    <row r="643">
      <c r="A643" s="14" t="s">
        <v>896</v>
      </c>
      <c r="B643" s="15">
        <v>45976.0</v>
      </c>
      <c r="C643" s="14" t="s">
        <v>13</v>
      </c>
      <c r="D643" s="14" t="s">
        <v>38</v>
      </c>
      <c r="E643" s="14" t="s">
        <v>65</v>
      </c>
      <c r="F643" s="14" t="s">
        <v>33</v>
      </c>
      <c r="G643" s="14">
        <v>1726.0</v>
      </c>
      <c r="H643" s="14" t="s">
        <v>34</v>
      </c>
      <c r="I643" s="14" t="s">
        <v>245</v>
      </c>
      <c r="J643" s="14" t="s">
        <v>36</v>
      </c>
      <c r="K643" s="16" t="s">
        <v>24</v>
      </c>
      <c r="L643" s="14"/>
      <c r="M643" s="17">
        <f t="shared" si="1"/>
        <v>1726</v>
      </c>
      <c r="N643" s="14" t="str">
        <f t="shared" si="2"/>
        <v>Saturday</v>
      </c>
    </row>
    <row r="644">
      <c r="A644" s="14" t="s">
        <v>897</v>
      </c>
      <c r="B644" s="15">
        <v>45966.0</v>
      </c>
      <c r="C644" s="14" t="s">
        <v>21</v>
      </c>
      <c r="D644" s="14" t="s">
        <v>38</v>
      </c>
      <c r="E644" s="14" t="s">
        <v>43</v>
      </c>
      <c r="F644" s="14" t="s">
        <v>16</v>
      </c>
      <c r="G644" s="14">
        <v>2852.0</v>
      </c>
      <c r="H644" s="14" t="s">
        <v>34</v>
      </c>
      <c r="I644" s="14" t="s">
        <v>302</v>
      </c>
      <c r="J644" s="14" t="s">
        <v>36</v>
      </c>
      <c r="K644" s="16" t="s">
        <v>24</v>
      </c>
      <c r="L644" s="14">
        <v>2.0</v>
      </c>
      <c r="M644" s="17">
        <f t="shared" si="1"/>
        <v>2852</v>
      </c>
      <c r="N644" s="14" t="str">
        <f t="shared" si="2"/>
        <v>Wednesday</v>
      </c>
    </row>
    <row r="645">
      <c r="A645" s="14" t="s">
        <v>898</v>
      </c>
      <c r="B645" s="15">
        <v>45996.0</v>
      </c>
      <c r="C645" s="14" t="s">
        <v>55</v>
      </c>
      <c r="D645" s="14" t="s">
        <v>31</v>
      </c>
      <c r="E645" s="14" t="s">
        <v>49</v>
      </c>
      <c r="F645" s="14" t="s">
        <v>16</v>
      </c>
      <c r="G645" s="14">
        <v>760.0</v>
      </c>
      <c r="H645" s="14" t="s">
        <v>40</v>
      </c>
      <c r="I645" s="14" t="s">
        <v>132</v>
      </c>
      <c r="J645" s="14" t="s">
        <v>18</v>
      </c>
      <c r="K645" s="16" t="s">
        <v>24</v>
      </c>
      <c r="L645" s="14">
        <v>5.0</v>
      </c>
      <c r="M645" s="17">
        <f t="shared" si="1"/>
        <v>760</v>
      </c>
      <c r="N645" s="14" t="str">
        <f t="shared" si="2"/>
        <v>Friday</v>
      </c>
    </row>
    <row r="646">
      <c r="A646" s="14" t="s">
        <v>899</v>
      </c>
      <c r="B646" s="15">
        <v>45746.0</v>
      </c>
      <c r="C646" s="14" t="s">
        <v>55</v>
      </c>
      <c r="D646" s="14" t="s">
        <v>31</v>
      </c>
      <c r="E646" s="14" t="s">
        <v>49</v>
      </c>
      <c r="F646" s="14" t="s">
        <v>16</v>
      </c>
      <c r="G646" s="14">
        <v>1549.0</v>
      </c>
      <c r="H646" s="14" t="s">
        <v>34</v>
      </c>
      <c r="I646" s="14" t="s">
        <v>568</v>
      </c>
      <c r="J646" s="14" t="s">
        <v>36</v>
      </c>
      <c r="K646" s="16" t="s">
        <v>24</v>
      </c>
      <c r="L646" s="14">
        <v>2.0</v>
      </c>
      <c r="M646" s="17">
        <f t="shared" si="1"/>
        <v>1549</v>
      </c>
      <c r="N646" s="14" t="str">
        <f t="shared" si="2"/>
        <v>Sunday</v>
      </c>
    </row>
    <row r="647">
      <c r="A647" s="14" t="s">
        <v>900</v>
      </c>
      <c r="B647" s="15">
        <v>45744.0</v>
      </c>
      <c r="C647" s="14" t="s">
        <v>21</v>
      </c>
      <c r="D647" s="14" t="s">
        <v>14</v>
      </c>
      <c r="E647" s="14" t="s">
        <v>22</v>
      </c>
      <c r="F647" s="14" t="s">
        <v>16</v>
      </c>
      <c r="G647" s="14">
        <v>2538.0</v>
      </c>
      <c r="H647" s="14"/>
      <c r="I647" s="14" t="s">
        <v>152</v>
      </c>
      <c r="J647" s="14" t="s">
        <v>36</v>
      </c>
      <c r="K647" s="16" t="s">
        <v>24</v>
      </c>
      <c r="L647" s="14">
        <v>5.0</v>
      </c>
      <c r="M647" s="17">
        <f t="shared" si="1"/>
        <v>2538</v>
      </c>
      <c r="N647" s="14" t="str">
        <f t="shared" si="2"/>
        <v>Friday</v>
      </c>
    </row>
    <row r="648">
      <c r="A648" s="14" t="s">
        <v>901</v>
      </c>
      <c r="B648" s="15">
        <v>45667.0</v>
      </c>
      <c r="C648" s="14" t="s">
        <v>21</v>
      </c>
      <c r="D648" s="14" t="s">
        <v>14</v>
      </c>
      <c r="E648" s="14" t="s">
        <v>15</v>
      </c>
      <c r="F648" s="14" t="s">
        <v>16</v>
      </c>
      <c r="G648" s="14">
        <v>2687.0</v>
      </c>
      <c r="H648" s="14"/>
      <c r="I648" s="14" t="s">
        <v>162</v>
      </c>
      <c r="J648" s="14" t="s">
        <v>29</v>
      </c>
      <c r="K648" s="16" t="s">
        <v>24</v>
      </c>
      <c r="L648" s="14">
        <v>2.0</v>
      </c>
      <c r="M648" s="17">
        <f t="shared" si="1"/>
        <v>2687</v>
      </c>
      <c r="N648" s="14" t="str">
        <f t="shared" si="2"/>
        <v>Friday</v>
      </c>
    </row>
    <row r="649">
      <c r="A649" s="14" t="s">
        <v>902</v>
      </c>
      <c r="B649" s="15">
        <v>45914.0</v>
      </c>
      <c r="C649" s="14" t="s">
        <v>13</v>
      </c>
      <c r="D649" s="14" t="s">
        <v>38</v>
      </c>
      <c r="E649" s="14" t="s">
        <v>43</v>
      </c>
      <c r="F649" s="14" t="s">
        <v>16</v>
      </c>
      <c r="G649" s="14">
        <v>517.0</v>
      </c>
      <c r="H649" s="14" t="s">
        <v>40</v>
      </c>
      <c r="I649" s="14" t="s">
        <v>903</v>
      </c>
      <c r="J649" s="14" t="s">
        <v>29</v>
      </c>
      <c r="K649" s="16" t="s">
        <v>113</v>
      </c>
      <c r="L649" s="14">
        <v>1.0</v>
      </c>
      <c r="M649" s="17">
        <f t="shared" si="1"/>
        <v>465.3</v>
      </c>
      <c r="N649" s="14" t="str">
        <f t="shared" si="2"/>
        <v>Sunday</v>
      </c>
    </row>
    <row r="650">
      <c r="A650" s="14" t="s">
        <v>904</v>
      </c>
      <c r="B650" s="15">
        <v>45733.0</v>
      </c>
      <c r="C650" s="14" t="s">
        <v>55</v>
      </c>
      <c r="D650" s="14" t="s">
        <v>59</v>
      </c>
      <c r="E650" s="14" t="s">
        <v>99</v>
      </c>
      <c r="F650" s="14" t="s">
        <v>33</v>
      </c>
      <c r="G650" s="14">
        <v>378.0</v>
      </c>
      <c r="H650" s="14"/>
      <c r="I650" s="14" t="s">
        <v>217</v>
      </c>
      <c r="J650" s="14" t="s">
        <v>29</v>
      </c>
      <c r="K650" s="16" t="s">
        <v>24</v>
      </c>
      <c r="L650" s="14">
        <v>4.0</v>
      </c>
      <c r="M650" s="17">
        <f t="shared" si="1"/>
        <v>378</v>
      </c>
      <c r="N650" s="14" t="str">
        <f t="shared" si="2"/>
        <v>Monday</v>
      </c>
    </row>
    <row r="651">
      <c r="A651" s="14" t="s">
        <v>905</v>
      </c>
      <c r="B651" s="15">
        <v>45812.0</v>
      </c>
      <c r="C651" s="14" t="s">
        <v>13</v>
      </c>
      <c r="D651" s="14" t="s">
        <v>26</v>
      </c>
      <c r="E651" s="14" t="s">
        <v>111</v>
      </c>
      <c r="F651" s="14" t="s">
        <v>16</v>
      </c>
      <c r="G651" s="14">
        <v>2285.0</v>
      </c>
      <c r="H651" s="14"/>
      <c r="I651" s="14" t="s">
        <v>678</v>
      </c>
      <c r="J651" s="14" t="s">
        <v>29</v>
      </c>
      <c r="K651" s="16" t="s">
        <v>24</v>
      </c>
      <c r="L651" s="14">
        <v>2.0</v>
      </c>
      <c r="M651" s="17">
        <f t="shared" si="1"/>
        <v>2285</v>
      </c>
      <c r="N651" s="14" t="str">
        <f t="shared" si="2"/>
        <v>Wednesday</v>
      </c>
    </row>
    <row r="652">
      <c r="A652" s="14" t="s">
        <v>906</v>
      </c>
      <c r="B652" s="15">
        <v>45785.0</v>
      </c>
      <c r="C652" s="14" t="s">
        <v>55</v>
      </c>
      <c r="D652" s="14" t="s">
        <v>26</v>
      </c>
      <c r="E652" s="14" t="s">
        <v>68</v>
      </c>
      <c r="F652" s="14" t="s">
        <v>16</v>
      </c>
      <c r="G652" s="14">
        <v>1313.0</v>
      </c>
      <c r="H652" s="14"/>
      <c r="I652" s="14" t="s">
        <v>170</v>
      </c>
      <c r="J652" s="14" t="s">
        <v>36</v>
      </c>
      <c r="K652" s="16" t="s">
        <v>24</v>
      </c>
      <c r="L652" s="14">
        <v>4.0</v>
      </c>
      <c r="M652" s="17">
        <f t="shared" si="1"/>
        <v>1313</v>
      </c>
      <c r="N652" s="14" t="str">
        <f t="shared" si="2"/>
        <v>Thursday</v>
      </c>
    </row>
    <row r="653">
      <c r="A653" s="14" t="s">
        <v>907</v>
      </c>
      <c r="B653" s="15">
        <v>45766.0</v>
      </c>
      <c r="C653" s="14" t="s">
        <v>13</v>
      </c>
      <c r="D653" s="14" t="s">
        <v>14</v>
      </c>
      <c r="E653" s="14" t="s">
        <v>15</v>
      </c>
      <c r="F653" s="14" t="s">
        <v>16</v>
      </c>
      <c r="G653" s="14">
        <v>3102.0</v>
      </c>
      <c r="H653" s="14"/>
      <c r="I653" s="14" t="s">
        <v>206</v>
      </c>
      <c r="J653" s="14" t="s">
        <v>36</v>
      </c>
      <c r="K653" s="16" t="s">
        <v>24</v>
      </c>
      <c r="L653" s="14">
        <v>2.0</v>
      </c>
      <c r="M653" s="17">
        <f t="shared" si="1"/>
        <v>3102</v>
      </c>
      <c r="N653" s="14" t="str">
        <f t="shared" si="2"/>
        <v>Saturday</v>
      </c>
    </row>
    <row r="654">
      <c r="A654" s="14" t="s">
        <v>908</v>
      </c>
      <c r="B654" s="15">
        <v>45993.0</v>
      </c>
      <c r="C654" s="14" t="s">
        <v>13</v>
      </c>
      <c r="D654" s="14" t="s">
        <v>26</v>
      </c>
      <c r="E654" s="14" t="s">
        <v>212</v>
      </c>
      <c r="F654" s="14" t="s">
        <v>16</v>
      </c>
      <c r="G654" s="14">
        <v>1885.0</v>
      </c>
      <c r="H654" s="14"/>
      <c r="I654" s="14" t="s">
        <v>23</v>
      </c>
      <c r="J654" s="14" t="s">
        <v>29</v>
      </c>
      <c r="K654" s="16" t="s">
        <v>113</v>
      </c>
      <c r="L654" s="14">
        <v>2.0</v>
      </c>
      <c r="M654" s="17">
        <f t="shared" si="1"/>
        <v>1696.5</v>
      </c>
      <c r="N654" s="14" t="str">
        <f t="shared" si="2"/>
        <v>Tuesday</v>
      </c>
    </row>
    <row r="655">
      <c r="A655" s="14" t="s">
        <v>909</v>
      </c>
      <c r="B655" s="15">
        <v>45684.0</v>
      </c>
      <c r="C655" s="14" t="s">
        <v>21</v>
      </c>
      <c r="D655" s="14" t="s">
        <v>31</v>
      </c>
      <c r="E655" s="14" t="s">
        <v>49</v>
      </c>
      <c r="F655" s="14" t="s">
        <v>33</v>
      </c>
      <c r="G655" s="14">
        <v>659.0</v>
      </c>
      <c r="H655" s="14" t="s">
        <v>40</v>
      </c>
      <c r="I655" s="14" t="s">
        <v>41</v>
      </c>
      <c r="J655" s="14" t="s">
        <v>36</v>
      </c>
      <c r="K655" s="16" t="s">
        <v>24</v>
      </c>
      <c r="L655" s="14"/>
      <c r="M655" s="17">
        <f t="shared" si="1"/>
        <v>659</v>
      </c>
      <c r="N655" s="14" t="str">
        <f t="shared" si="2"/>
        <v>Monday</v>
      </c>
    </row>
    <row r="656">
      <c r="A656" s="14" t="s">
        <v>910</v>
      </c>
      <c r="B656" s="15">
        <v>45958.0</v>
      </c>
      <c r="C656" s="14" t="s">
        <v>21</v>
      </c>
      <c r="D656" s="14" t="s">
        <v>26</v>
      </c>
      <c r="E656" s="14" t="s">
        <v>111</v>
      </c>
      <c r="F656" s="14" t="s">
        <v>16</v>
      </c>
      <c r="G656" s="14">
        <v>1284.0</v>
      </c>
      <c r="H656" s="14"/>
      <c r="I656" s="14" t="s">
        <v>454</v>
      </c>
      <c r="J656" s="14" t="s">
        <v>18</v>
      </c>
      <c r="K656" s="16" t="s">
        <v>24</v>
      </c>
      <c r="L656" s="14">
        <v>3.0</v>
      </c>
      <c r="M656" s="17">
        <f t="shared" si="1"/>
        <v>1284</v>
      </c>
      <c r="N656" s="14" t="str">
        <f t="shared" si="2"/>
        <v>Tuesday</v>
      </c>
    </row>
    <row r="657">
      <c r="A657" s="14" t="s">
        <v>911</v>
      </c>
      <c r="B657" s="15">
        <v>45766.0</v>
      </c>
      <c r="C657" s="14" t="s">
        <v>21</v>
      </c>
      <c r="D657" s="14" t="s">
        <v>26</v>
      </c>
      <c r="E657" s="14" t="s">
        <v>212</v>
      </c>
      <c r="F657" s="14" t="s">
        <v>33</v>
      </c>
      <c r="G657" s="14">
        <v>1146.0</v>
      </c>
      <c r="H657" s="14"/>
      <c r="I657" s="14" t="s">
        <v>436</v>
      </c>
      <c r="J657" s="14" t="s">
        <v>18</v>
      </c>
      <c r="K657" s="16" t="s">
        <v>24</v>
      </c>
      <c r="L657" s="14"/>
      <c r="M657" s="17">
        <f t="shared" si="1"/>
        <v>1146</v>
      </c>
      <c r="N657" s="14" t="str">
        <f t="shared" si="2"/>
        <v>Saturday</v>
      </c>
    </row>
    <row r="658">
      <c r="A658" s="14" t="s">
        <v>912</v>
      </c>
      <c r="B658" s="15">
        <v>45794.0</v>
      </c>
      <c r="C658" s="14" t="s">
        <v>21</v>
      </c>
      <c r="D658" s="14" t="s">
        <v>31</v>
      </c>
      <c r="E658" s="14" t="s">
        <v>258</v>
      </c>
      <c r="F658" s="14" t="s">
        <v>33</v>
      </c>
      <c r="G658" s="14">
        <v>2061.0</v>
      </c>
      <c r="H658" s="14" t="s">
        <v>40</v>
      </c>
      <c r="I658" s="14" t="s">
        <v>759</v>
      </c>
      <c r="J658" s="14" t="s">
        <v>18</v>
      </c>
      <c r="K658" s="16" t="s">
        <v>24</v>
      </c>
      <c r="L658" s="14">
        <v>5.0</v>
      </c>
      <c r="M658" s="17">
        <f t="shared" si="1"/>
        <v>2061</v>
      </c>
      <c r="N658" s="14" t="str">
        <f t="shared" si="2"/>
        <v>Saturday</v>
      </c>
    </row>
    <row r="659">
      <c r="A659" s="14" t="s">
        <v>913</v>
      </c>
      <c r="B659" s="15">
        <v>45907.0</v>
      </c>
      <c r="C659" s="14" t="s">
        <v>55</v>
      </c>
      <c r="D659" s="14" t="s">
        <v>31</v>
      </c>
      <c r="E659" s="14" t="s">
        <v>49</v>
      </c>
      <c r="F659" s="14" t="s">
        <v>16</v>
      </c>
      <c r="G659" s="14">
        <v>1054.0</v>
      </c>
      <c r="H659" s="14" t="s">
        <v>40</v>
      </c>
      <c r="I659" s="14" t="s">
        <v>259</v>
      </c>
      <c r="J659" s="14" t="s">
        <v>18</v>
      </c>
      <c r="K659" s="16" t="s">
        <v>19</v>
      </c>
      <c r="L659" s="14">
        <v>3.0</v>
      </c>
      <c r="M659" s="17">
        <f t="shared" si="1"/>
        <v>1001.3</v>
      </c>
      <c r="N659" s="14" t="str">
        <f t="shared" si="2"/>
        <v>Sunday</v>
      </c>
    </row>
    <row r="660">
      <c r="A660" s="14" t="s">
        <v>914</v>
      </c>
      <c r="B660" s="15">
        <v>45855.0</v>
      </c>
      <c r="C660" s="14" t="s">
        <v>21</v>
      </c>
      <c r="D660" s="14" t="s">
        <v>59</v>
      </c>
      <c r="E660" s="14" t="s">
        <v>60</v>
      </c>
      <c r="F660" s="14" t="s">
        <v>33</v>
      </c>
      <c r="G660" s="14">
        <v>3354.0</v>
      </c>
      <c r="H660" s="14"/>
      <c r="I660" s="14" t="s">
        <v>336</v>
      </c>
      <c r="J660" s="14" t="s">
        <v>29</v>
      </c>
      <c r="K660" s="16" t="s">
        <v>24</v>
      </c>
      <c r="L660" s="14">
        <v>2.0</v>
      </c>
      <c r="M660" s="17">
        <f t="shared" si="1"/>
        <v>3354</v>
      </c>
      <c r="N660" s="14" t="str">
        <f t="shared" si="2"/>
        <v>Thursday</v>
      </c>
    </row>
    <row r="661">
      <c r="A661" s="14" t="s">
        <v>915</v>
      </c>
      <c r="B661" s="15">
        <v>45813.0</v>
      </c>
      <c r="C661" s="14" t="s">
        <v>13</v>
      </c>
      <c r="D661" s="14" t="s">
        <v>38</v>
      </c>
      <c r="E661" s="14" t="s">
        <v>108</v>
      </c>
      <c r="F661" s="14" t="s">
        <v>16</v>
      </c>
      <c r="G661" s="14">
        <v>2780.0</v>
      </c>
      <c r="H661" s="14" t="s">
        <v>106</v>
      </c>
      <c r="I661" s="14" t="s">
        <v>57</v>
      </c>
      <c r="J661" s="14" t="s">
        <v>29</v>
      </c>
      <c r="K661" s="16" t="s">
        <v>24</v>
      </c>
      <c r="L661" s="14">
        <v>2.0</v>
      </c>
      <c r="M661" s="17">
        <f t="shared" si="1"/>
        <v>2780</v>
      </c>
      <c r="N661" s="14" t="str">
        <f t="shared" si="2"/>
        <v>Thursday</v>
      </c>
    </row>
    <row r="662">
      <c r="A662" s="14" t="s">
        <v>916</v>
      </c>
      <c r="B662" s="15">
        <v>45921.0</v>
      </c>
      <c r="C662" s="14" t="s">
        <v>21</v>
      </c>
      <c r="D662" s="14" t="s">
        <v>31</v>
      </c>
      <c r="E662" s="14" t="s">
        <v>117</v>
      </c>
      <c r="F662" s="14" t="s">
        <v>33</v>
      </c>
      <c r="G662" s="14">
        <v>849.0</v>
      </c>
      <c r="H662" s="14" t="s">
        <v>106</v>
      </c>
      <c r="I662" s="14" t="s">
        <v>261</v>
      </c>
      <c r="J662" s="14" t="s">
        <v>29</v>
      </c>
      <c r="K662" s="16" t="s">
        <v>24</v>
      </c>
      <c r="L662" s="14"/>
      <c r="M662" s="17">
        <f t="shared" si="1"/>
        <v>849</v>
      </c>
      <c r="N662" s="14" t="str">
        <f t="shared" si="2"/>
        <v>Sunday</v>
      </c>
    </row>
    <row r="663">
      <c r="A663" s="14" t="s">
        <v>917</v>
      </c>
      <c r="B663" s="15">
        <v>45985.0</v>
      </c>
      <c r="C663" s="14" t="s">
        <v>21</v>
      </c>
      <c r="D663" s="14" t="s">
        <v>51</v>
      </c>
      <c r="E663" s="14" t="s">
        <v>79</v>
      </c>
      <c r="F663" s="14" t="s">
        <v>33</v>
      </c>
      <c r="G663" s="14">
        <v>2240.0</v>
      </c>
      <c r="H663" s="14"/>
      <c r="I663" s="14" t="s">
        <v>61</v>
      </c>
      <c r="J663" s="14" t="s">
        <v>18</v>
      </c>
      <c r="K663" s="16" t="s">
        <v>24</v>
      </c>
      <c r="L663" s="14">
        <v>1.0</v>
      </c>
      <c r="M663" s="17">
        <f t="shared" si="1"/>
        <v>2240</v>
      </c>
      <c r="N663" s="14" t="str">
        <f t="shared" si="2"/>
        <v>Monday</v>
      </c>
    </row>
    <row r="664">
      <c r="A664" s="14" t="s">
        <v>918</v>
      </c>
      <c r="B664" s="15">
        <v>45866.0</v>
      </c>
      <c r="C664" s="14" t="s">
        <v>21</v>
      </c>
      <c r="D664" s="14" t="s">
        <v>59</v>
      </c>
      <c r="E664" s="14" t="s">
        <v>88</v>
      </c>
      <c r="F664" s="14" t="s">
        <v>33</v>
      </c>
      <c r="G664" s="14">
        <v>1211.0</v>
      </c>
      <c r="H664" s="14"/>
      <c r="I664" s="14" t="s">
        <v>172</v>
      </c>
      <c r="J664" s="14" t="s">
        <v>29</v>
      </c>
      <c r="K664" s="16" t="s">
        <v>113</v>
      </c>
      <c r="L664" s="14">
        <v>2.0</v>
      </c>
      <c r="M664" s="17">
        <f t="shared" si="1"/>
        <v>1089.9</v>
      </c>
      <c r="N664" s="14" t="str">
        <f t="shared" si="2"/>
        <v>Monday</v>
      </c>
    </row>
    <row r="665">
      <c r="A665" s="14" t="s">
        <v>919</v>
      </c>
      <c r="B665" s="15">
        <v>45786.0</v>
      </c>
      <c r="C665" s="14" t="s">
        <v>21</v>
      </c>
      <c r="D665" s="14" t="s">
        <v>38</v>
      </c>
      <c r="E665" s="14" t="s">
        <v>108</v>
      </c>
      <c r="F665" s="14" t="s">
        <v>33</v>
      </c>
      <c r="G665" s="14">
        <v>3117.0</v>
      </c>
      <c r="H665" s="14" t="s">
        <v>40</v>
      </c>
      <c r="I665" s="14" t="s">
        <v>186</v>
      </c>
      <c r="J665" s="14" t="s">
        <v>36</v>
      </c>
      <c r="K665" s="16" t="s">
        <v>19</v>
      </c>
      <c r="L665" s="14">
        <v>4.0</v>
      </c>
      <c r="M665" s="17">
        <f t="shared" si="1"/>
        <v>2961.15</v>
      </c>
      <c r="N665" s="14" t="str">
        <f t="shared" si="2"/>
        <v>Friday</v>
      </c>
    </row>
    <row r="666">
      <c r="A666" s="14" t="s">
        <v>920</v>
      </c>
      <c r="B666" s="15">
        <v>45668.0</v>
      </c>
      <c r="C666" s="14" t="s">
        <v>13</v>
      </c>
      <c r="D666" s="14" t="s">
        <v>59</v>
      </c>
      <c r="E666" s="14" t="s">
        <v>88</v>
      </c>
      <c r="F666" s="14" t="s">
        <v>33</v>
      </c>
      <c r="G666" s="14">
        <v>1914.0</v>
      </c>
      <c r="H666" s="14"/>
      <c r="I666" s="14" t="s">
        <v>204</v>
      </c>
      <c r="J666" s="14" t="s">
        <v>29</v>
      </c>
      <c r="K666" s="16" t="s">
        <v>24</v>
      </c>
      <c r="L666" s="14">
        <v>5.0</v>
      </c>
      <c r="M666" s="17">
        <f t="shared" si="1"/>
        <v>1914</v>
      </c>
      <c r="N666" s="14" t="str">
        <f t="shared" si="2"/>
        <v>Saturday</v>
      </c>
    </row>
    <row r="667">
      <c r="A667" s="14" t="s">
        <v>921</v>
      </c>
      <c r="B667" s="15">
        <v>45702.0</v>
      </c>
      <c r="C667" s="14" t="s">
        <v>55</v>
      </c>
      <c r="D667" s="14" t="s">
        <v>26</v>
      </c>
      <c r="E667" s="14" t="s">
        <v>111</v>
      </c>
      <c r="F667" s="14" t="s">
        <v>16</v>
      </c>
      <c r="G667" s="14">
        <v>2149.0</v>
      </c>
      <c r="H667" s="14"/>
      <c r="I667" s="14" t="s">
        <v>109</v>
      </c>
      <c r="J667" s="14" t="s">
        <v>18</v>
      </c>
      <c r="K667" s="16" t="s">
        <v>19</v>
      </c>
      <c r="L667" s="14">
        <v>2.0</v>
      </c>
      <c r="M667" s="17">
        <f t="shared" si="1"/>
        <v>2041.55</v>
      </c>
      <c r="N667" s="14" t="str">
        <f t="shared" si="2"/>
        <v>Friday</v>
      </c>
    </row>
    <row r="668">
      <c r="A668" s="14" t="s">
        <v>922</v>
      </c>
      <c r="B668" s="15">
        <v>45998.0</v>
      </c>
      <c r="C668" s="14" t="s">
        <v>55</v>
      </c>
      <c r="D668" s="14" t="s">
        <v>26</v>
      </c>
      <c r="E668" s="14" t="s">
        <v>96</v>
      </c>
      <c r="F668" s="14" t="s">
        <v>33</v>
      </c>
      <c r="G668" s="14">
        <v>2584.0</v>
      </c>
      <c r="H668" s="14"/>
      <c r="I668" s="14" t="s">
        <v>548</v>
      </c>
      <c r="J668" s="14" t="s">
        <v>29</v>
      </c>
      <c r="K668" s="16" t="s">
        <v>19</v>
      </c>
      <c r="L668" s="14">
        <v>1.0</v>
      </c>
      <c r="M668" s="17">
        <f t="shared" si="1"/>
        <v>2454.8</v>
      </c>
      <c r="N668" s="14" t="str">
        <f t="shared" si="2"/>
        <v>Sunday</v>
      </c>
    </row>
    <row r="669">
      <c r="A669" s="14" t="s">
        <v>923</v>
      </c>
      <c r="B669" s="15">
        <v>45759.0</v>
      </c>
      <c r="C669" s="14" t="s">
        <v>13</v>
      </c>
      <c r="D669" s="14" t="s">
        <v>31</v>
      </c>
      <c r="E669" s="14" t="s">
        <v>49</v>
      </c>
      <c r="F669" s="14" t="s">
        <v>33</v>
      </c>
      <c r="G669" s="14">
        <v>3468.0</v>
      </c>
      <c r="H669" s="14" t="s">
        <v>34</v>
      </c>
      <c r="I669" s="14" t="s">
        <v>553</v>
      </c>
      <c r="J669" s="14" t="s">
        <v>36</v>
      </c>
      <c r="K669" s="16" t="s">
        <v>24</v>
      </c>
      <c r="L669" s="14">
        <v>3.0</v>
      </c>
      <c r="M669" s="17">
        <f t="shared" si="1"/>
        <v>3468</v>
      </c>
      <c r="N669" s="14" t="str">
        <f t="shared" si="2"/>
        <v>Saturday</v>
      </c>
    </row>
    <row r="670">
      <c r="A670" s="14" t="s">
        <v>924</v>
      </c>
      <c r="B670" s="15">
        <v>45727.0</v>
      </c>
      <c r="C670" s="14" t="s">
        <v>21</v>
      </c>
      <c r="D670" s="14" t="s">
        <v>26</v>
      </c>
      <c r="E670" s="14" t="s">
        <v>27</v>
      </c>
      <c r="F670" s="14" t="s">
        <v>16</v>
      </c>
      <c r="G670" s="14">
        <v>2946.0</v>
      </c>
      <c r="H670" s="14"/>
      <c r="I670" s="14" t="s">
        <v>568</v>
      </c>
      <c r="J670" s="14" t="s">
        <v>18</v>
      </c>
      <c r="K670" s="16" t="s">
        <v>19</v>
      </c>
      <c r="L670" s="14">
        <v>1.0</v>
      </c>
      <c r="M670" s="17">
        <f t="shared" si="1"/>
        <v>2798.7</v>
      </c>
      <c r="N670" s="14" t="str">
        <f t="shared" si="2"/>
        <v>Tuesday</v>
      </c>
    </row>
    <row r="671">
      <c r="A671" s="14" t="s">
        <v>925</v>
      </c>
      <c r="B671" s="15">
        <v>45883.0</v>
      </c>
      <c r="C671" s="14" t="s">
        <v>21</v>
      </c>
      <c r="D671" s="14" t="s">
        <v>31</v>
      </c>
      <c r="E671" s="14" t="s">
        <v>278</v>
      </c>
      <c r="F671" s="14" t="s">
        <v>16</v>
      </c>
      <c r="G671" s="14">
        <v>1624.0</v>
      </c>
      <c r="H671" s="14" t="s">
        <v>34</v>
      </c>
      <c r="I671" s="14" t="s">
        <v>568</v>
      </c>
      <c r="J671" s="14" t="s">
        <v>18</v>
      </c>
      <c r="K671" s="16" t="s">
        <v>24</v>
      </c>
      <c r="L671" s="14">
        <v>5.0</v>
      </c>
      <c r="M671" s="17">
        <f t="shared" si="1"/>
        <v>1624</v>
      </c>
      <c r="N671" s="14" t="str">
        <f t="shared" si="2"/>
        <v>Thursday</v>
      </c>
    </row>
    <row r="672">
      <c r="A672" s="14" t="s">
        <v>926</v>
      </c>
      <c r="B672" s="15">
        <v>45761.0</v>
      </c>
      <c r="C672" s="14" t="s">
        <v>55</v>
      </c>
      <c r="D672" s="14" t="s">
        <v>14</v>
      </c>
      <c r="E672" s="14" t="s">
        <v>15</v>
      </c>
      <c r="F672" s="14" t="s">
        <v>33</v>
      </c>
      <c r="G672" s="14">
        <v>1324.0</v>
      </c>
      <c r="H672" s="14"/>
      <c r="I672" s="14" t="s">
        <v>77</v>
      </c>
      <c r="J672" s="14" t="s">
        <v>29</v>
      </c>
      <c r="K672" s="16" t="s">
        <v>24</v>
      </c>
      <c r="L672" s="14"/>
      <c r="M672" s="17">
        <f t="shared" si="1"/>
        <v>1324</v>
      </c>
      <c r="N672" s="14" t="str">
        <f t="shared" si="2"/>
        <v>Monday</v>
      </c>
    </row>
    <row r="673">
      <c r="A673" s="14" t="s">
        <v>927</v>
      </c>
      <c r="B673" s="15">
        <v>45672.0</v>
      </c>
      <c r="C673" s="14" t="s">
        <v>21</v>
      </c>
      <c r="D673" s="14" t="s">
        <v>31</v>
      </c>
      <c r="E673" s="14" t="s">
        <v>117</v>
      </c>
      <c r="F673" s="14" t="s">
        <v>16</v>
      </c>
      <c r="G673" s="14">
        <v>2897.0</v>
      </c>
      <c r="H673" s="14" t="s">
        <v>106</v>
      </c>
      <c r="I673" s="14" t="s">
        <v>338</v>
      </c>
      <c r="J673" s="14" t="s">
        <v>18</v>
      </c>
      <c r="K673" s="16" t="s">
        <v>24</v>
      </c>
      <c r="L673" s="14">
        <v>4.0</v>
      </c>
      <c r="M673" s="17">
        <f t="shared" si="1"/>
        <v>2897</v>
      </c>
      <c r="N673" s="14" t="str">
        <f t="shared" si="2"/>
        <v>Wednesday</v>
      </c>
    </row>
    <row r="674">
      <c r="A674" s="14" t="s">
        <v>928</v>
      </c>
      <c r="B674" s="15">
        <v>45700.0</v>
      </c>
      <c r="C674" s="14" t="s">
        <v>21</v>
      </c>
      <c r="D674" s="14" t="s">
        <v>14</v>
      </c>
      <c r="E674" s="14" t="s">
        <v>22</v>
      </c>
      <c r="F674" s="14" t="s">
        <v>16</v>
      </c>
      <c r="G674" s="14">
        <v>2554.0</v>
      </c>
      <c r="H674" s="14"/>
      <c r="I674" s="14" t="s">
        <v>156</v>
      </c>
      <c r="J674" s="14" t="s">
        <v>18</v>
      </c>
      <c r="K674" s="16" t="s">
        <v>19</v>
      </c>
      <c r="L674" s="14">
        <v>3.0</v>
      </c>
      <c r="M674" s="17">
        <f t="shared" si="1"/>
        <v>2426.3</v>
      </c>
      <c r="N674" s="14" t="str">
        <f t="shared" si="2"/>
        <v>Wednesday</v>
      </c>
    </row>
    <row r="675">
      <c r="A675" s="14" t="s">
        <v>929</v>
      </c>
      <c r="B675" s="15">
        <v>45889.0</v>
      </c>
      <c r="C675" s="14" t="s">
        <v>21</v>
      </c>
      <c r="D675" s="14" t="s">
        <v>26</v>
      </c>
      <c r="E675" s="14" t="s">
        <v>111</v>
      </c>
      <c r="F675" s="14" t="s">
        <v>16</v>
      </c>
      <c r="G675" s="14">
        <v>892.0</v>
      </c>
      <c r="H675" s="14"/>
      <c r="I675" s="14" t="s">
        <v>140</v>
      </c>
      <c r="J675" s="14" t="s">
        <v>29</v>
      </c>
      <c r="K675" s="16" t="s">
        <v>24</v>
      </c>
      <c r="L675" s="14">
        <v>3.0</v>
      </c>
      <c r="M675" s="17">
        <f t="shared" si="1"/>
        <v>892</v>
      </c>
      <c r="N675" s="14" t="str">
        <f t="shared" si="2"/>
        <v>Wednesday</v>
      </c>
    </row>
    <row r="676">
      <c r="A676" s="14" t="s">
        <v>930</v>
      </c>
      <c r="B676" s="15">
        <v>45826.0</v>
      </c>
      <c r="C676" s="14" t="s">
        <v>21</v>
      </c>
      <c r="D676" s="14" t="s">
        <v>51</v>
      </c>
      <c r="E676" s="14" t="s">
        <v>56</v>
      </c>
      <c r="F676" s="14" t="s">
        <v>33</v>
      </c>
      <c r="G676" s="14">
        <v>781.0</v>
      </c>
      <c r="H676" s="14"/>
      <c r="I676" s="14" t="s">
        <v>719</v>
      </c>
      <c r="J676" s="14" t="s">
        <v>18</v>
      </c>
      <c r="K676" s="16" t="s">
        <v>24</v>
      </c>
      <c r="L676" s="14">
        <v>3.0</v>
      </c>
      <c r="M676" s="17">
        <f t="shared" si="1"/>
        <v>781</v>
      </c>
      <c r="N676" s="14" t="str">
        <f t="shared" si="2"/>
        <v>Wednesday</v>
      </c>
    </row>
    <row r="677">
      <c r="A677" s="14" t="s">
        <v>931</v>
      </c>
      <c r="B677" s="15">
        <v>45792.0</v>
      </c>
      <c r="C677" s="14" t="s">
        <v>55</v>
      </c>
      <c r="D677" s="14" t="s">
        <v>38</v>
      </c>
      <c r="E677" s="14" t="s">
        <v>166</v>
      </c>
      <c r="F677" s="14" t="s">
        <v>33</v>
      </c>
      <c r="G677" s="14">
        <v>2790.0</v>
      </c>
      <c r="H677" s="14" t="s">
        <v>34</v>
      </c>
      <c r="I677" s="14" t="s">
        <v>456</v>
      </c>
      <c r="J677" s="14" t="s">
        <v>18</v>
      </c>
      <c r="K677" s="16" t="s">
        <v>24</v>
      </c>
      <c r="L677" s="14"/>
      <c r="M677" s="17">
        <f t="shared" si="1"/>
        <v>2790</v>
      </c>
      <c r="N677" s="14" t="str">
        <f t="shared" si="2"/>
        <v>Thursday</v>
      </c>
    </row>
    <row r="678">
      <c r="A678" s="14" t="s">
        <v>932</v>
      </c>
      <c r="B678" s="15">
        <v>45940.0</v>
      </c>
      <c r="C678" s="14" t="s">
        <v>21</v>
      </c>
      <c r="D678" s="14" t="s">
        <v>59</v>
      </c>
      <c r="E678" s="14" t="s">
        <v>60</v>
      </c>
      <c r="F678" s="14" t="s">
        <v>33</v>
      </c>
      <c r="G678" s="14">
        <v>625.0</v>
      </c>
      <c r="H678" s="14"/>
      <c r="I678" s="14" t="s">
        <v>234</v>
      </c>
      <c r="J678" s="14" t="s">
        <v>29</v>
      </c>
      <c r="K678" s="16" t="s">
        <v>24</v>
      </c>
      <c r="L678" s="14">
        <v>5.0</v>
      </c>
      <c r="M678" s="17">
        <f t="shared" si="1"/>
        <v>625</v>
      </c>
      <c r="N678" s="14" t="str">
        <f t="shared" si="2"/>
        <v>Friday</v>
      </c>
    </row>
    <row r="679">
      <c r="A679" s="14" t="s">
        <v>933</v>
      </c>
      <c r="B679" s="15">
        <v>45963.0</v>
      </c>
      <c r="C679" s="14" t="s">
        <v>55</v>
      </c>
      <c r="D679" s="14" t="s">
        <v>51</v>
      </c>
      <c r="E679" s="14" t="s">
        <v>52</v>
      </c>
      <c r="F679" s="14" t="s">
        <v>16</v>
      </c>
      <c r="G679" s="14">
        <v>1057.0</v>
      </c>
      <c r="H679" s="14"/>
      <c r="I679" s="14" t="s">
        <v>302</v>
      </c>
      <c r="J679" s="14" t="s">
        <v>18</v>
      </c>
      <c r="K679" s="16" t="s">
        <v>24</v>
      </c>
      <c r="L679" s="14">
        <v>1.0</v>
      </c>
      <c r="M679" s="17">
        <f t="shared" si="1"/>
        <v>1057</v>
      </c>
      <c r="N679" s="14" t="str">
        <f t="shared" si="2"/>
        <v>Sunday</v>
      </c>
    </row>
    <row r="680">
      <c r="A680" s="14" t="s">
        <v>934</v>
      </c>
      <c r="B680" s="15">
        <v>45779.0</v>
      </c>
      <c r="C680" s="14" t="s">
        <v>55</v>
      </c>
      <c r="D680" s="14" t="s">
        <v>31</v>
      </c>
      <c r="E680" s="14" t="s">
        <v>117</v>
      </c>
      <c r="F680" s="14" t="s">
        <v>33</v>
      </c>
      <c r="G680" s="14">
        <v>500.0</v>
      </c>
      <c r="H680" s="14" t="s">
        <v>34</v>
      </c>
      <c r="I680" s="14" t="s">
        <v>194</v>
      </c>
      <c r="J680" s="14" t="s">
        <v>36</v>
      </c>
      <c r="K680" s="16" t="s">
        <v>113</v>
      </c>
      <c r="L680" s="14">
        <v>2.0</v>
      </c>
      <c r="M680" s="17">
        <f t="shared" si="1"/>
        <v>450</v>
      </c>
      <c r="N680" s="14" t="str">
        <f t="shared" si="2"/>
        <v>Friday</v>
      </c>
    </row>
    <row r="681">
      <c r="A681" s="14" t="s">
        <v>935</v>
      </c>
      <c r="B681" s="15">
        <v>45827.0</v>
      </c>
      <c r="C681" s="14" t="s">
        <v>21</v>
      </c>
      <c r="D681" s="14" t="s">
        <v>14</v>
      </c>
      <c r="E681" s="14" t="s">
        <v>74</v>
      </c>
      <c r="F681" s="14" t="s">
        <v>16</v>
      </c>
      <c r="G681" s="14">
        <v>3369.0</v>
      </c>
      <c r="H681" s="14"/>
      <c r="I681" s="14" t="s">
        <v>255</v>
      </c>
      <c r="J681" s="14" t="s">
        <v>36</v>
      </c>
      <c r="K681" s="16" t="s">
        <v>113</v>
      </c>
      <c r="L681" s="14">
        <v>1.0</v>
      </c>
      <c r="M681" s="17">
        <f t="shared" si="1"/>
        <v>3032.1</v>
      </c>
      <c r="N681" s="14" t="str">
        <f t="shared" si="2"/>
        <v>Thursday</v>
      </c>
    </row>
    <row r="682">
      <c r="A682" s="14" t="s">
        <v>936</v>
      </c>
      <c r="B682" s="15">
        <v>45893.0</v>
      </c>
      <c r="C682" s="14" t="s">
        <v>21</v>
      </c>
      <c r="D682" s="14" t="s">
        <v>51</v>
      </c>
      <c r="E682" s="14" t="s">
        <v>71</v>
      </c>
      <c r="F682" s="14" t="s">
        <v>33</v>
      </c>
      <c r="G682" s="14">
        <v>577.0</v>
      </c>
      <c r="H682" s="14"/>
      <c r="I682" s="14" t="s">
        <v>566</v>
      </c>
      <c r="J682" s="14" t="s">
        <v>36</v>
      </c>
      <c r="K682" s="16" t="s">
        <v>19</v>
      </c>
      <c r="L682" s="14">
        <v>1.0</v>
      </c>
      <c r="M682" s="17">
        <f t="shared" si="1"/>
        <v>548.15</v>
      </c>
      <c r="N682" s="14" t="str">
        <f t="shared" si="2"/>
        <v>Sunday</v>
      </c>
    </row>
    <row r="683">
      <c r="A683" s="14" t="s">
        <v>937</v>
      </c>
      <c r="B683" s="15">
        <v>45856.0</v>
      </c>
      <c r="C683" s="14" t="s">
        <v>55</v>
      </c>
      <c r="D683" s="14" t="s">
        <v>51</v>
      </c>
      <c r="E683" s="14" t="s">
        <v>56</v>
      </c>
      <c r="F683" s="14" t="s">
        <v>16</v>
      </c>
      <c r="G683" s="14">
        <v>3145.0</v>
      </c>
      <c r="H683" s="14"/>
      <c r="I683" s="14" t="s">
        <v>253</v>
      </c>
      <c r="J683" s="14" t="s">
        <v>36</v>
      </c>
      <c r="K683" s="16" t="s">
        <v>24</v>
      </c>
      <c r="L683" s="14">
        <v>5.0</v>
      </c>
      <c r="M683" s="17">
        <f t="shared" si="1"/>
        <v>3145</v>
      </c>
      <c r="N683" s="14" t="str">
        <f t="shared" si="2"/>
        <v>Friday</v>
      </c>
    </row>
    <row r="684">
      <c r="A684" s="14" t="s">
        <v>938</v>
      </c>
      <c r="B684" s="15">
        <v>45702.0</v>
      </c>
      <c r="C684" s="14" t="s">
        <v>55</v>
      </c>
      <c r="D684" s="14" t="s">
        <v>31</v>
      </c>
      <c r="E684" s="14" t="s">
        <v>258</v>
      </c>
      <c r="F684" s="14" t="s">
        <v>16</v>
      </c>
      <c r="G684" s="14">
        <v>2281.0</v>
      </c>
      <c r="H684" s="14" t="s">
        <v>106</v>
      </c>
      <c r="I684" s="14" t="s">
        <v>285</v>
      </c>
      <c r="J684" s="14" t="s">
        <v>29</v>
      </c>
      <c r="K684" s="16" t="s">
        <v>24</v>
      </c>
      <c r="L684" s="14"/>
      <c r="M684" s="17">
        <f t="shared" si="1"/>
        <v>2281</v>
      </c>
      <c r="N684" s="14" t="str">
        <f t="shared" si="2"/>
        <v>Friday</v>
      </c>
    </row>
    <row r="685">
      <c r="A685" s="14" t="s">
        <v>939</v>
      </c>
      <c r="B685" s="15">
        <v>45807.0</v>
      </c>
      <c r="C685" s="14" t="s">
        <v>13</v>
      </c>
      <c r="D685" s="14" t="s">
        <v>51</v>
      </c>
      <c r="E685" s="14" t="s">
        <v>56</v>
      </c>
      <c r="F685" s="14" t="s">
        <v>33</v>
      </c>
      <c r="G685" s="14">
        <v>2452.0</v>
      </c>
      <c r="H685" s="14"/>
      <c r="I685" s="14" t="s">
        <v>179</v>
      </c>
      <c r="J685" s="14" t="s">
        <v>29</v>
      </c>
      <c r="K685" s="16" t="s">
        <v>24</v>
      </c>
      <c r="L685" s="14">
        <v>2.0</v>
      </c>
      <c r="M685" s="17">
        <f t="shared" si="1"/>
        <v>2452</v>
      </c>
      <c r="N685" s="14" t="str">
        <f t="shared" si="2"/>
        <v>Friday</v>
      </c>
    </row>
    <row r="686">
      <c r="A686" s="14" t="s">
        <v>940</v>
      </c>
      <c r="B686" s="15">
        <v>46007.0</v>
      </c>
      <c r="C686" s="14" t="s">
        <v>21</v>
      </c>
      <c r="D686" s="14" t="s">
        <v>26</v>
      </c>
      <c r="E686" s="14" t="s">
        <v>96</v>
      </c>
      <c r="F686" s="14" t="s">
        <v>33</v>
      </c>
      <c r="G686" s="14">
        <v>2317.0</v>
      </c>
      <c r="H686" s="14"/>
      <c r="I686" s="14" t="s">
        <v>322</v>
      </c>
      <c r="J686" s="14" t="s">
        <v>29</v>
      </c>
      <c r="K686" s="16" t="s">
        <v>24</v>
      </c>
      <c r="L686" s="14">
        <v>3.0</v>
      </c>
      <c r="M686" s="17">
        <f t="shared" si="1"/>
        <v>2317</v>
      </c>
      <c r="N686" s="14" t="str">
        <f t="shared" si="2"/>
        <v>Tuesday</v>
      </c>
    </row>
    <row r="687">
      <c r="A687" s="14" t="s">
        <v>941</v>
      </c>
      <c r="B687" s="15">
        <v>45881.0</v>
      </c>
      <c r="C687" s="14" t="s">
        <v>21</v>
      </c>
      <c r="D687" s="14" t="s">
        <v>31</v>
      </c>
      <c r="E687" s="14" t="s">
        <v>117</v>
      </c>
      <c r="F687" s="14" t="s">
        <v>16</v>
      </c>
      <c r="G687" s="14">
        <v>2861.0</v>
      </c>
      <c r="H687" s="14" t="s">
        <v>106</v>
      </c>
      <c r="I687" s="14" t="s">
        <v>561</v>
      </c>
      <c r="J687" s="14" t="s">
        <v>29</v>
      </c>
      <c r="K687" s="16" t="s">
        <v>19</v>
      </c>
      <c r="L687" s="14">
        <v>5.0</v>
      </c>
      <c r="M687" s="17">
        <f t="shared" si="1"/>
        <v>2717.95</v>
      </c>
      <c r="N687" s="14" t="str">
        <f t="shared" si="2"/>
        <v>Tuesday</v>
      </c>
    </row>
    <row r="688">
      <c r="A688" s="14" t="s">
        <v>942</v>
      </c>
      <c r="B688" s="15">
        <v>45731.0</v>
      </c>
      <c r="C688" s="14" t="s">
        <v>13</v>
      </c>
      <c r="D688" s="14" t="s">
        <v>59</v>
      </c>
      <c r="E688" s="14" t="s">
        <v>60</v>
      </c>
      <c r="F688" s="14" t="s">
        <v>16</v>
      </c>
      <c r="G688" s="14">
        <v>1732.0</v>
      </c>
      <c r="H688" s="14"/>
      <c r="I688" s="14" t="s">
        <v>358</v>
      </c>
      <c r="J688" s="14" t="s">
        <v>29</v>
      </c>
      <c r="K688" s="16" t="s">
        <v>24</v>
      </c>
      <c r="L688" s="14"/>
      <c r="M688" s="17">
        <f t="shared" si="1"/>
        <v>1732</v>
      </c>
      <c r="N688" s="14" t="str">
        <f t="shared" si="2"/>
        <v>Saturday</v>
      </c>
    </row>
    <row r="689">
      <c r="A689" s="14" t="s">
        <v>943</v>
      </c>
      <c r="B689" s="15">
        <v>45756.0</v>
      </c>
      <c r="C689" s="14" t="s">
        <v>13</v>
      </c>
      <c r="D689" s="14" t="s">
        <v>31</v>
      </c>
      <c r="E689" s="14" t="s">
        <v>49</v>
      </c>
      <c r="F689" s="14" t="s">
        <v>33</v>
      </c>
      <c r="G689" s="14">
        <v>1529.0</v>
      </c>
      <c r="H689" s="14" t="s">
        <v>106</v>
      </c>
      <c r="I689" s="14" t="s">
        <v>312</v>
      </c>
      <c r="J689" s="14" t="s">
        <v>29</v>
      </c>
      <c r="K689" s="16" t="s">
        <v>24</v>
      </c>
      <c r="L689" s="14">
        <v>1.0</v>
      </c>
      <c r="M689" s="17">
        <f t="shared" si="1"/>
        <v>1529</v>
      </c>
      <c r="N689" s="14" t="str">
        <f t="shared" si="2"/>
        <v>Wednesday</v>
      </c>
    </row>
    <row r="690">
      <c r="A690" s="14" t="s">
        <v>944</v>
      </c>
      <c r="B690" s="15">
        <v>45675.0</v>
      </c>
      <c r="C690" s="14" t="s">
        <v>55</v>
      </c>
      <c r="D690" s="14" t="s">
        <v>38</v>
      </c>
      <c r="E690" s="14" t="s">
        <v>39</v>
      </c>
      <c r="F690" s="14" t="s">
        <v>33</v>
      </c>
      <c r="G690" s="14">
        <v>1019.0</v>
      </c>
      <c r="H690" s="14" t="s">
        <v>34</v>
      </c>
      <c r="I690" s="14" t="s">
        <v>459</v>
      </c>
      <c r="J690" s="14" t="s">
        <v>36</v>
      </c>
      <c r="K690" s="16" t="s">
        <v>19</v>
      </c>
      <c r="L690" s="14"/>
      <c r="M690" s="17">
        <f t="shared" si="1"/>
        <v>968.05</v>
      </c>
      <c r="N690" s="14" t="str">
        <f t="shared" si="2"/>
        <v>Saturday</v>
      </c>
    </row>
    <row r="691">
      <c r="A691" s="14" t="s">
        <v>945</v>
      </c>
      <c r="B691" s="15">
        <v>45933.0</v>
      </c>
      <c r="C691" s="14" t="s">
        <v>21</v>
      </c>
      <c r="D691" s="14" t="s">
        <v>59</v>
      </c>
      <c r="E691" s="14" t="s">
        <v>60</v>
      </c>
      <c r="F691" s="14" t="s">
        <v>16</v>
      </c>
      <c r="G691" s="14">
        <v>2272.0</v>
      </c>
      <c r="H691" s="14"/>
      <c r="I691" s="14" t="s">
        <v>315</v>
      </c>
      <c r="J691" s="14" t="s">
        <v>29</v>
      </c>
      <c r="K691" s="16" t="s">
        <v>24</v>
      </c>
      <c r="L691" s="14">
        <v>5.0</v>
      </c>
      <c r="M691" s="17">
        <f t="shared" si="1"/>
        <v>2272</v>
      </c>
      <c r="N691" s="14" t="str">
        <f t="shared" si="2"/>
        <v>Friday</v>
      </c>
    </row>
    <row r="692">
      <c r="A692" s="14" t="s">
        <v>946</v>
      </c>
      <c r="B692" s="15">
        <v>45827.0</v>
      </c>
      <c r="C692" s="14" t="s">
        <v>55</v>
      </c>
      <c r="D692" s="14" t="s">
        <v>51</v>
      </c>
      <c r="E692" s="14" t="s">
        <v>56</v>
      </c>
      <c r="F692" s="14" t="s">
        <v>33</v>
      </c>
      <c r="G692" s="14">
        <v>2434.0</v>
      </c>
      <c r="H692" s="14"/>
      <c r="I692" s="14" t="s">
        <v>75</v>
      </c>
      <c r="J692" s="14" t="s">
        <v>29</v>
      </c>
      <c r="K692" s="16" t="s">
        <v>19</v>
      </c>
      <c r="L692" s="14">
        <v>3.0</v>
      </c>
      <c r="M692" s="17">
        <f t="shared" si="1"/>
        <v>2312.3</v>
      </c>
      <c r="N692" s="14" t="str">
        <f t="shared" si="2"/>
        <v>Thursday</v>
      </c>
    </row>
    <row r="693">
      <c r="A693" s="14" t="s">
        <v>947</v>
      </c>
      <c r="B693" s="15">
        <v>45658.0</v>
      </c>
      <c r="C693" s="14" t="s">
        <v>21</v>
      </c>
      <c r="D693" s="14" t="s">
        <v>26</v>
      </c>
      <c r="E693" s="14" t="s">
        <v>96</v>
      </c>
      <c r="F693" s="14" t="s">
        <v>16</v>
      </c>
      <c r="G693" s="14">
        <v>2665.0</v>
      </c>
      <c r="H693" s="14"/>
      <c r="I693" s="14" t="s">
        <v>510</v>
      </c>
      <c r="J693" s="14" t="s">
        <v>36</v>
      </c>
      <c r="K693" s="16" t="s">
        <v>19</v>
      </c>
      <c r="L693" s="14">
        <v>3.0</v>
      </c>
      <c r="M693" s="17">
        <f t="shared" si="1"/>
        <v>2531.75</v>
      </c>
      <c r="N693" s="14" t="str">
        <f t="shared" si="2"/>
        <v>Wednesday</v>
      </c>
    </row>
    <row r="694">
      <c r="A694" s="14" t="s">
        <v>948</v>
      </c>
      <c r="B694" s="15">
        <v>45859.0</v>
      </c>
      <c r="C694" s="14" t="s">
        <v>13</v>
      </c>
      <c r="D694" s="14" t="s">
        <v>38</v>
      </c>
      <c r="E694" s="14" t="s">
        <v>108</v>
      </c>
      <c r="F694" s="14" t="s">
        <v>33</v>
      </c>
      <c r="G694" s="14">
        <v>1836.0</v>
      </c>
      <c r="H694" s="14" t="s">
        <v>106</v>
      </c>
      <c r="I694" s="14" t="s">
        <v>415</v>
      </c>
      <c r="J694" s="14" t="s">
        <v>29</v>
      </c>
      <c r="K694" s="16" t="s">
        <v>19</v>
      </c>
      <c r="L694" s="14">
        <v>5.0</v>
      </c>
      <c r="M694" s="17">
        <f t="shared" si="1"/>
        <v>1744.2</v>
      </c>
      <c r="N694" s="14" t="str">
        <f t="shared" si="2"/>
        <v>Monday</v>
      </c>
    </row>
    <row r="695">
      <c r="A695" s="14" t="s">
        <v>949</v>
      </c>
      <c r="B695" s="15">
        <v>46017.0</v>
      </c>
      <c r="C695" s="14" t="s">
        <v>55</v>
      </c>
      <c r="D695" s="14" t="s">
        <v>26</v>
      </c>
      <c r="E695" s="14" t="s">
        <v>68</v>
      </c>
      <c r="F695" s="14" t="s">
        <v>16</v>
      </c>
      <c r="G695" s="14">
        <v>3378.0</v>
      </c>
      <c r="H695" s="14"/>
      <c r="I695" s="14" t="s">
        <v>144</v>
      </c>
      <c r="J695" s="14" t="s">
        <v>29</v>
      </c>
      <c r="K695" s="16" t="s">
        <v>19</v>
      </c>
      <c r="L695" s="14"/>
      <c r="M695" s="17">
        <f t="shared" si="1"/>
        <v>3209.1</v>
      </c>
      <c r="N695" s="14" t="str">
        <f t="shared" si="2"/>
        <v>Friday</v>
      </c>
    </row>
    <row r="696">
      <c r="A696" s="14" t="s">
        <v>950</v>
      </c>
      <c r="B696" s="15">
        <v>45971.0</v>
      </c>
      <c r="C696" s="14" t="s">
        <v>21</v>
      </c>
      <c r="D696" s="14" t="s">
        <v>38</v>
      </c>
      <c r="E696" s="14" t="s">
        <v>43</v>
      </c>
      <c r="F696" s="14" t="s">
        <v>33</v>
      </c>
      <c r="G696" s="14">
        <v>1273.0</v>
      </c>
      <c r="H696" s="14" t="s">
        <v>106</v>
      </c>
      <c r="I696" s="14" t="s">
        <v>289</v>
      </c>
      <c r="J696" s="14" t="s">
        <v>36</v>
      </c>
      <c r="K696" s="16" t="s">
        <v>19</v>
      </c>
      <c r="L696" s="14">
        <v>3.0</v>
      </c>
      <c r="M696" s="17">
        <f t="shared" si="1"/>
        <v>1209.35</v>
      </c>
      <c r="N696" s="14" t="str">
        <f t="shared" si="2"/>
        <v>Monday</v>
      </c>
    </row>
    <row r="697">
      <c r="A697" s="14" t="s">
        <v>951</v>
      </c>
      <c r="B697" s="15">
        <v>45867.0</v>
      </c>
      <c r="C697" s="14" t="s">
        <v>55</v>
      </c>
      <c r="D697" s="14" t="s">
        <v>31</v>
      </c>
      <c r="E697" s="14" t="s">
        <v>278</v>
      </c>
      <c r="F697" s="14" t="s">
        <v>33</v>
      </c>
      <c r="G697" s="14">
        <v>1832.0</v>
      </c>
      <c r="H697" s="14" t="s">
        <v>106</v>
      </c>
      <c r="I697" s="14" t="s">
        <v>371</v>
      </c>
      <c r="J697" s="14" t="s">
        <v>18</v>
      </c>
      <c r="K697" s="16" t="s">
        <v>113</v>
      </c>
      <c r="L697" s="14">
        <v>4.0</v>
      </c>
      <c r="M697" s="17">
        <f t="shared" si="1"/>
        <v>1648.8</v>
      </c>
      <c r="N697" s="14" t="str">
        <f t="shared" si="2"/>
        <v>Tuesday</v>
      </c>
    </row>
    <row r="698">
      <c r="A698" s="14" t="s">
        <v>952</v>
      </c>
      <c r="B698" s="15">
        <v>45924.0</v>
      </c>
      <c r="C698" s="14" t="s">
        <v>21</v>
      </c>
      <c r="D698" s="14" t="s">
        <v>26</v>
      </c>
      <c r="E698" s="14" t="s">
        <v>27</v>
      </c>
      <c r="F698" s="14" t="s">
        <v>33</v>
      </c>
      <c r="G698" s="14">
        <v>1079.0</v>
      </c>
      <c r="H698" s="14"/>
      <c r="I698" s="14" t="s">
        <v>953</v>
      </c>
      <c r="J698" s="14" t="s">
        <v>36</v>
      </c>
      <c r="K698" s="16" t="s">
        <v>19</v>
      </c>
      <c r="L698" s="14">
        <v>5.0</v>
      </c>
      <c r="M698" s="17">
        <f t="shared" si="1"/>
        <v>1025.05</v>
      </c>
      <c r="N698" s="14" t="str">
        <f t="shared" si="2"/>
        <v>Wednesday</v>
      </c>
    </row>
    <row r="699">
      <c r="A699" s="14" t="s">
        <v>954</v>
      </c>
      <c r="B699" s="15">
        <v>45937.0</v>
      </c>
      <c r="C699" s="14" t="s">
        <v>55</v>
      </c>
      <c r="D699" s="14" t="s">
        <v>51</v>
      </c>
      <c r="E699" s="14" t="s">
        <v>71</v>
      </c>
      <c r="F699" s="14" t="s">
        <v>16</v>
      </c>
      <c r="G699" s="14">
        <v>2414.0</v>
      </c>
      <c r="H699" s="14"/>
      <c r="I699" s="14" t="s">
        <v>724</v>
      </c>
      <c r="J699" s="14" t="s">
        <v>18</v>
      </c>
      <c r="K699" s="16" t="s">
        <v>24</v>
      </c>
      <c r="L699" s="14">
        <v>1.0</v>
      </c>
      <c r="M699" s="17">
        <f t="shared" si="1"/>
        <v>2414</v>
      </c>
      <c r="N699" s="14" t="str">
        <f t="shared" si="2"/>
        <v>Tuesday</v>
      </c>
    </row>
    <row r="700">
      <c r="A700" s="14" t="s">
        <v>955</v>
      </c>
      <c r="B700" s="15">
        <v>45946.0</v>
      </c>
      <c r="C700" s="14" t="s">
        <v>55</v>
      </c>
      <c r="D700" s="14" t="s">
        <v>59</v>
      </c>
      <c r="E700" s="14" t="s">
        <v>60</v>
      </c>
      <c r="F700" s="14" t="s">
        <v>16</v>
      </c>
      <c r="G700" s="14">
        <v>1573.0</v>
      </c>
      <c r="H700" s="14"/>
      <c r="I700" s="14" t="s">
        <v>164</v>
      </c>
      <c r="J700" s="14" t="s">
        <v>29</v>
      </c>
      <c r="K700" s="16" t="s">
        <v>19</v>
      </c>
      <c r="L700" s="14">
        <v>1.0</v>
      </c>
      <c r="M700" s="17">
        <f t="shared" si="1"/>
        <v>1494.35</v>
      </c>
      <c r="N700" s="14" t="str">
        <f t="shared" si="2"/>
        <v>Thursday</v>
      </c>
    </row>
    <row r="701">
      <c r="A701" s="14" t="s">
        <v>956</v>
      </c>
      <c r="B701" s="15">
        <v>45944.0</v>
      </c>
      <c r="C701" s="14" t="s">
        <v>55</v>
      </c>
      <c r="D701" s="14" t="s">
        <v>51</v>
      </c>
      <c r="E701" s="14" t="s">
        <v>56</v>
      </c>
      <c r="F701" s="14" t="s">
        <v>16</v>
      </c>
      <c r="G701" s="14">
        <v>2432.0</v>
      </c>
      <c r="H701" s="14"/>
      <c r="I701" s="14" t="s">
        <v>474</v>
      </c>
      <c r="J701" s="14" t="s">
        <v>29</v>
      </c>
      <c r="K701" s="16" t="s">
        <v>19</v>
      </c>
      <c r="L701" s="14">
        <v>1.0</v>
      </c>
      <c r="M701" s="17">
        <f t="shared" si="1"/>
        <v>2310.4</v>
      </c>
      <c r="N701" s="14" t="str">
        <f t="shared" si="2"/>
        <v>Tuesday</v>
      </c>
    </row>
    <row r="702">
      <c r="A702" s="14" t="s">
        <v>957</v>
      </c>
      <c r="B702" s="15">
        <v>45918.0</v>
      </c>
      <c r="C702" s="14" t="s">
        <v>13</v>
      </c>
      <c r="D702" s="14" t="s">
        <v>26</v>
      </c>
      <c r="E702" s="14" t="s">
        <v>212</v>
      </c>
      <c r="F702" s="14" t="s">
        <v>16</v>
      </c>
      <c r="G702" s="14">
        <v>1121.0</v>
      </c>
      <c r="H702" s="14"/>
      <c r="I702" s="14" t="s">
        <v>459</v>
      </c>
      <c r="J702" s="14" t="s">
        <v>36</v>
      </c>
      <c r="K702" s="16" t="s">
        <v>24</v>
      </c>
      <c r="L702" s="14">
        <v>3.0</v>
      </c>
      <c r="M702" s="17">
        <f t="shared" si="1"/>
        <v>1121</v>
      </c>
      <c r="N702" s="14" t="str">
        <f t="shared" si="2"/>
        <v>Thursday</v>
      </c>
    </row>
    <row r="703">
      <c r="A703" s="14" t="s">
        <v>958</v>
      </c>
      <c r="B703" s="15">
        <v>45734.0</v>
      </c>
      <c r="C703" s="14" t="s">
        <v>21</v>
      </c>
      <c r="D703" s="14" t="s">
        <v>59</v>
      </c>
      <c r="E703" s="14" t="s">
        <v>88</v>
      </c>
      <c r="F703" s="14" t="s">
        <v>33</v>
      </c>
      <c r="G703" s="14">
        <v>945.0</v>
      </c>
      <c r="H703" s="14"/>
      <c r="I703" s="14" t="s">
        <v>253</v>
      </c>
      <c r="J703" s="14" t="s">
        <v>18</v>
      </c>
      <c r="K703" s="16" t="s">
        <v>24</v>
      </c>
      <c r="L703" s="14">
        <v>5.0</v>
      </c>
      <c r="M703" s="17">
        <f t="shared" si="1"/>
        <v>945</v>
      </c>
      <c r="N703" s="14" t="str">
        <f t="shared" si="2"/>
        <v>Tuesday</v>
      </c>
    </row>
    <row r="704">
      <c r="A704" s="14" t="s">
        <v>959</v>
      </c>
      <c r="B704" s="15">
        <v>45799.0</v>
      </c>
      <c r="C704" s="14" t="s">
        <v>21</v>
      </c>
      <c r="D704" s="14" t="s">
        <v>26</v>
      </c>
      <c r="E704" s="14" t="s">
        <v>96</v>
      </c>
      <c r="F704" s="14" t="s">
        <v>16</v>
      </c>
      <c r="G704" s="14">
        <v>2522.0</v>
      </c>
      <c r="H704" s="14"/>
      <c r="I704" s="14" t="s">
        <v>342</v>
      </c>
      <c r="J704" s="14" t="s">
        <v>29</v>
      </c>
      <c r="K704" s="16" t="s">
        <v>24</v>
      </c>
      <c r="L704" s="14">
        <v>2.0</v>
      </c>
      <c r="M704" s="17">
        <f t="shared" si="1"/>
        <v>2522</v>
      </c>
      <c r="N704" s="14" t="str">
        <f t="shared" si="2"/>
        <v>Thursday</v>
      </c>
    </row>
    <row r="705">
      <c r="A705" s="14" t="s">
        <v>960</v>
      </c>
      <c r="B705" s="15">
        <v>45825.0</v>
      </c>
      <c r="C705" s="14" t="s">
        <v>21</v>
      </c>
      <c r="D705" s="14" t="s">
        <v>14</v>
      </c>
      <c r="E705" s="14" t="s">
        <v>74</v>
      </c>
      <c r="F705" s="14" t="s">
        <v>16</v>
      </c>
      <c r="G705" s="14">
        <v>591.0</v>
      </c>
      <c r="H705" s="14"/>
      <c r="I705" s="14" t="s">
        <v>340</v>
      </c>
      <c r="J705" s="14" t="s">
        <v>29</v>
      </c>
      <c r="K705" s="16" t="s">
        <v>19</v>
      </c>
      <c r="L705" s="14">
        <v>5.0</v>
      </c>
      <c r="M705" s="17">
        <f t="shared" si="1"/>
        <v>561.45</v>
      </c>
      <c r="N705" s="14" t="str">
        <f t="shared" si="2"/>
        <v>Tuesday</v>
      </c>
    </row>
    <row r="706">
      <c r="A706" s="14" t="s">
        <v>961</v>
      </c>
      <c r="B706" s="15">
        <v>45685.0</v>
      </c>
      <c r="C706" s="14" t="s">
        <v>55</v>
      </c>
      <c r="D706" s="14" t="s">
        <v>59</v>
      </c>
      <c r="E706" s="14" t="s">
        <v>88</v>
      </c>
      <c r="F706" s="14" t="s">
        <v>16</v>
      </c>
      <c r="G706" s="14">
        <v>2228.0</v>
      </c>
      <c r="H706" s="14"/>
      <c r="I706" s="14" t="s">
        <v>597</v>
      </c>
      <c r="J706" s="14" t="s">
        <v>18</v>
      </c>
      <c r="K706" s="16" t="s">
        <v>24</v>
      </c>
      <c r="L706" s="14">
        <v>1.0</v>
      </c>
      <c r="M706" s="17">
        <f t="shared" si="1"/>
        <v>2228</v>
      </c>
      <c r="N706" s="14" t="str">
        <f t="shared" si="2"/>
        <v>Tuesday</v>
      </c>
    </row>
    <row r="707">
      <c r="A707" s="14" t="s">
        <v>962</v>
      </c>
      <c r="B707" s="15">
        <v>45915.0</v>
      </c>
      <c r="C707" s="14" t="s">
        <v>21</v>
      </c>
      <c r="D707" s="14" t="s">
        <v>38</v>
      </c>
      <c r="E707" s="14" t="s">
        <v>396</v>
      </c>
      <c r="F707" s="14" t="s">
        <v>33</v>
      </c>
      <c r="G707" s="14">
        <v>2824.0</v>
      </c>
      <c r="H707" s="14" t="s">
        <v>106</v>
      </c>
      <c r="I707" s="14" t="s">
        <v>386</v>
      </c>
      <c r="J707" s="14" t="s">
        <v>36</v>
      </c>
      <c r="K707" s="16" t="s">
        <v>24</v>
      </c>
      <c r="L707" s="14">
        <v>2.0</v>
      </c>
      <c r="M707" s="17">
        <f t="shared" si="1"/>
        <v>2824</v>
      </c>
      <c r="N707" s="14" t="str">
        <f t="shared" si="2"/>
        <v>Monday</v>
      </c>
    </row>
    <row r="708">
      <c r="A708" s="14" t="s">
        <v>963</v>
      </c>
      <c r="B708" s="15">
        <v>46015.0</v>
      </c>
      <c r="C708" s="14" t="s">
        <v>21</v>
      </c>
      <c r="D708" s="14" t="s">
        <v>14</v>
      </c>
      <c r="E708" s="14" t="s">
        <v>22</v>
      </c>
      <c r="F708" s="14" t="s">
        <v>16</v>
      </c>
      <c r="G708" s="14">
        <v>2625.0</v>
      </c>
      <c r="H708" s="14"/>
      <c r="I708" s="14" t="s">
        <v>719</v>
      </c>
      <c r="J708" s="14" t="s">
        <v>18</v>
      </c>
      <c r="K708" s="16" t="s">
        <v>19</v>
      </c>
      <c r="L708" s="14"/>
      <c r="M708" s="17">
        <f t="shared" si="1"/>
        <v>2493.75</v>
      </c>
      <c r="N708" s="14" t="str">
        <f t="shared" si="2"/>
        <v>Wednesday</v>
      </c>
    </row>
    <row r="709">
      <c r="A709" s="14" t="s">
        <v>964</v>
      </c>
      <c r="B709" s="15">
        <v>45786.0</v>
      </c>
      <c r="C709" s="14" t="s">
        <v>13</v>
      </c>
      <c r="D709" s="14" t="s">
        <v>59</v>
      </c>
      <c r="E709" s="14" t="s">
        <v>88</v>
      </c>
      <c r="F709" s="14" t="s">
        <v>33</v>
      </c>
      <c r="G709" s="14">
        <v>3103.0</v>
      </c>
      <c r="H709" s="14"/>
      <c r="I709" s="14" t="s">
        <v>497</v>
      </c>
      <c r="J709" s="14" t="s">
        <v>29</v>
      </c>
      <c r="K709" s="16" t="s">
        <v>19</v>
      </c>
      <c r="L709" s="14">
        <v>4.0</v>
      </c>
      <c r="M709" s="17">
        <f t="shared" si="1"/>
        <v>2947.85</v>
      </c>
      <c r="N709" s="14" t="str">
        <f t="shared" si="2"/>
        <v>Friday</v>
      </c>
    </row>
    <row r="710">
      <c r="A710" s="14" t="s">
        <v>965</v>
      </c>
      <c r="B710" s="15">
        <v>45900.0</v>
      </c>
      <c r="C710" s="14" t="s">
        <v>13</v>
      </c>
      <c r="D710" s="14" t="s">
        <v>31</v>
      </c>
      <c r="E710" s="14" t="s">
        <v>258</v>
      </c>
      <c r="F710" s="14" t="s">
        <v>16</v>
      </c>
      <c r="G710" s="14">
        <v>1788.0</v>
      </c>
      <c r="H710" s="14" t="s">
        <v>40</v>
      </c>
      <c r="I710" s="14" t="s">
        <v>429</v>
      </c>
      <c r="J710" s="14" t="s">
        <v>18</v>
      </c>
      <c r="K710" s="16" t="s">
        <v>24</v>
      </c>
      <c r="L710" s="14"/>
      <c r="M710" s="17">
        <f t="shared" si="1"/>
        <v>1788</v>
      </c>
      <c r="N710" s="14" t="str">
        <f t="shared" si="2"/>
        <v>Sunday</v>
      </c>
    </row>
    <row r="711">
      <c r="A711" s="14" t="s">
        <v>966</v>
      </c>
      <c r="B711" s="15">
        <v>45779.0</v>
      </c>
      <c r="C711" s="14" t="s">
        <v>21</v>
      </c>
      <c r="D711" s="14" t="s">
        <v>51</v>
      </c>
      <c r="E711" s="14" t="s">
        <v>71</v>
      </c>
      <c r="F711" s="14" t="s">
        <v>33</v>
      </c>
      <c r="G711" s="14">
        <v>423.0</v>
      </c>
      <c r="H711" s="14"/>
      <c r="I711" s="14" t="s">
        <v>383</v>
      </c>
      <c r="J711" s="14" t="s">
        <v>36</v>
      </c>
      <c r="K711" s="16" t="s">
        <v>24</v>
      </c>
      <c r="L711" s="14">
        <v>4.0</v>
      </c>
      <c r="M711" s="17">
        <f t="shared" si="1"/>
        <v>423</v>
      </c>
      <c r="N711" s="14" t="str">
        <f t="shared" si="2"/>
        <v>Friday</v>
      </c>
    </row>
    <row r="712">
      <c r="A712" s="14" t="s">
        <v>967</v>
      </c>
      <c r="B712" s="15">
        <v>45915.0</v>
      </c>
      <c r="C712" s="14" t="s">
        <v>13</v>
      </c>
      <c r="D712" s="14" t="s">
        <v>59</v>
      </c>
      <c r="E712" s="14" t="s">
        <v>85</v>
      </c>
      <c r="F712" s="14" t="s">
        <v>33</v>
      </c>
      <c r="G712" s="14">
        <v>2775.0</v>
      </c>
      <c r="H712" s="14"/>
      <c r="I712" s="14" t="s">
        <v>179</v>
      </c>
      <c r="J712" s="14" t="s">
        <v>18</v>
      </c>
      <c r="K712" s="16" t="s">
        <v>24</v>
      </c>
      <c r="L712" s="14">
        <v>4.0</v>
      </c>
      <c r="M712" s="17">
        <f t="shared" si="1"/>
        <v>2775</v>
      </c>
      <c r="N712" s="14" t="str">
        <f t="shared" si="2"/>
        <v>Monday</v>
      </c>
    </row>
    <row r="713">
      <c r="A713" s="14" t="s">
        <v>968</v>
      </c>
      <c r="B713" s="15">
        <v>45987.0</v>
      </c>
      <c r="C713" s="14" t="s">
        <v>55</v>
      </c>
      <c r="D713" s="14" t="s">
        <v>14</v>
      </c>
      <c r="E713" s="14" t="s">
        <v>15</v>
      </c>
      <c r="F713" s="14" t="s">
        <v>33</v>
      </c>
      <c r="G713" s="14">
        <v>1537.0</v>
      </c>
      <c r="H713" s="14"/>
      <c r="I713" s="14" t="s">
        <v>333</v>
      </c>
      <c r="J713" s="14" t="s">
        <v>36</v>
      </c>
      <c r="K713" s="16" t="s">
        <v>24</v>
      </c>
      <c r="L713" s="14">
        <v>4.0</v>
      </c>
      <c r="M713" s="17">
        <f t="shared" si="1"/>
        <v>1537</v>
      </c>
      <c r="N713" s="14" t="str">
        <f t="shared" si="2"/>
        <v>Wednesday</v>
      </c>
    </row>
    <row r="714">
      <c r="A714" s="14" t="s">
        <v>969</v>
      </c>
      <c r="B714" s="15">
        <v>45706.0</v>
      </c>
      <c r="C714" s="14" t="s">
        <v>21</v>
      </c>
      <c r="D714" s="14" t="s">
        <v>31</v>
      </c>
      <c r="E714" s="14" t="s">
        <v>278</v>
      </c>
      <c r="F714" s="14" t="s">
        <v>16</v>
      </c>
      <c r="G714" s="14">
        <v>2275.0</v>
      </c>
      <c r="H714" s="14" t="s">
        <v>40</v>
      </c>
      <c r="I714" s="14" t="s">
        <v>398</v>
      </c>
      <c r="J714" s="14" t="s">
        <v>18</v>
      </c>
      <c r="K714" s="16" t="s">
        <v>24</v>
      </c>
      <c r="L714" s="14"/>
      <c r="M714" s="17">
        <f t="shared" si="1"/>
        <v>2275</v>
      </c>
      <c r="N714" s="14" t="str">
        <f t="shared" si="2"/>
        <v>Tuesday</v>
      </c>
    </row>
    <row r="715">
      <c r="A715" s="14" t="s">
        <v>970</v>
      </c>
      <c r="B715" s="15">
        <v>45937.0</v>
      </c>
      <c r="C715" s="14" t="s">
        <v>13</v>
      </c>
      <c r="D715" s="14" t="s">
        <v>26</v>
      </c>
      <c r="E715" s="14" t="s">
        <v>68</v>
      </c>
      <c r="F715" s="14" t="s">
        <v>33</v>
      </c>
      <c r="G715" s="14">
        <v>2530.0</v>
      </c>
      <c r="H715" s="14"/>
      <c r="I715" s="14" t="s">
        <v>530</v>
      </c>
      <c r="J715" s="14" t="s">
        <v>18</v>
      </c>
      <c r="K715" s="16" t="s">
        <v>24</v>
      </c>
      <c r="L715" s="14"/>
      <c r="M715" s="17">
        <f t="shared" si="1"/>
        <v>2530</v>
      </c>
      <c r="N715" s="14" t="str">
        <f t="shared" si="2"/>
        <v>Tuesday</v>
      </c>
    </row>
    <row r="716">
      <c r="A716" s="14" t="s">
        <v>971</v>
      </c>
      <c r="B716" s="15">
        <v>46007.0</v>
      </c>
      <c r="C716" s="14" t="s">
        <v>21</v>
      </c>
      <c r="D716" s="14" t="s">
        <v>38</v>
      </c>
      <c r="E716" s="14" t="s">
        <v>166</v>
      </c>
      <c r="F716" s="14" t="s">
        <v>16</v>
      </c>
      <c r="G716" s="14">
        <v>1632.0</v>
      </c>
      <c r="H716" s="14" t="s">
        <v>40</v>
      </c>
      <c r="I716" s="14" t="s">
        <v>521</v>
      </c>
      <c r="J716" s="14" t="s">
        <v>18</v>
      </c>
      <c r="K716" s="16" t="s">
        <v>19</v>
      </c>
      <c r="L716" s="14">
        <v>2.0</v>
      </c>
      <c r="M716" s="17">
        <f t="shared" si="1"/>
        <v>1550.4</v>
      </c>
      <c r="N716" s="14" t="str">
        <f t="shared" si="2"/>
        <v>Tuesday</v>
      </c>
    </row>
    <row r="717">
      <c r="A717" s="14" t="s">
        <v>972</v>
      </c>
      <c r="B717" s="15">
        <v>45774.0</v>
      </c>
      <c r="C717" s="14" t="s">
        <v>55</v>
      </c>
      <c r="D717" s="14" t="s">
        <v>51</v>
      </c>
      <c r="E717" s="14" t="s">
        <v>56</v>
      </c>
      <c r="F717" s="14" t="s">
        <v>16</v>
      </c>
      <c r="G717" s="14">
        <v>3107.0</v>
      </c>
      <c r="H717" s="14"/>
      <c r="I717" s="14" t="s">
        <v>678</v>
      </c>
      <c r="J717" s="14" t="s">
        <v>36</v>
      </c>
      <c r="K717" s="16" t="s">
        <v>24</v>
      </c>
      <c r="L717" s="14"/>
      <c r="M717" s="17">
        <f t="shared" si="1"/>
        <v>3107</v>
      </c>
      <c r="N717" s="14" t="str">
        <f t="shared" si="2"/>
        <v>Sunday</v>
      </c>
    </row>
    <row r="718">
      <c r="A718" s="14" t="s">
        <v>973</v>
      </c>
      <c r="B718" s="15">
        <v>45854.0</v>
      </c>
      <c r="C718" s="14" t="s">
        <v>21</v>
      </c>
      <c r="D718" s="14" t="s">
        <v>14</v>
      </c>
      <c r="E718" s="14" t="s">
        <v>15</v>
      </c>
      <c r="F718" s="14" t="s">
        <v>16</v>
      </c>
      <c r="G718" s="14">
        <v>869.0</v>
      </c>
      <c r="H718" s="14"/>
      <c r="I718" s="14" t="s">
        <v>255</v>
      </c>
      <c r="J718" s="14" t="s">
        <v>29</v>
      </c>
      <c r="K718" s="16" t="s">
        <v>19</v>
      </c>
      <c r="L718" s="14">
        <v>2.0</v>
      </c>
      <c r="M718" s="17">
        <f t="shared" si="1"/>
        <v>825.55</v>
      </c>
      <c r="N718" s="14" t="str">
        <f t="shared" si="2"/>
        <v>Wednesday</v>
      </c>
    </row>
    <row r="719">
      <c r="A719" s="14" t="s">
        <v>974</v>
      </c>
      <c r="B719" s="15">
        <v>45778.0</v>
      </c>
      <c r="C719" s="14" t="s">
        <v>13</v>
      </c>
      <c r="D719" s="14" t="s">
        <v>14</v>
      </c>
      <c r="E719" s="14" t="s">
        <v>15</v>
      </c>
      <c r="F719" s="14" t="s">
        <v>33</v>
      </c>
      <c r="G719" s="14">
        <v>1897.0</v>
      </c>
      <c r="H719" s="14"/>
      <c r="I719" s="14" t="s">
        <v>449</v>
      </c>
      <c r="J719" s="14" t="s">
        <v>29</v>
      </c>
      <c r="K719" s="16" t="s">
        <v>24</v>
      </c>
      <c r="L719" s="14">
        <v>2.0</v>
      </c>
      <c r="M719" s="17">
        <f t="shared" si="1"/>
        <v>1897</v>
      </c>
      <c r="N719" s="14" t="str">
        <f t="shared" si="2"/>
        <v>Thursday</v>
      </c>
    </row>
    <row r="720">
      <c r="A720" s="14" t="s">
        <v>975</v>
      </c>
      <c r="B720" s="15">
        <v>45916.0</v>
      </c>
      <c r="C720" s="14" t="s">
        <v>13</v>
      </c>
      <c r="D720" s="14" t="s">
        <v>14</v>
      </c>
      <c r="E720" s="14" t="s">
        <v>74</v>
      </c>
      <c r="F720" s="14" t="s">
        <v>33</v>
      </c>
      <c r="G720" s="14">
        <v>2080.0</v>
      </c>
      <c r="H720" s="14"/>
      <c r="I720" s="14" t="s">
        <v>392</v>
      </c>
      <c r="J720" s="14" t="s">
        <v>36</v>
      </c>
      <c r="K720" s="16" t="s">
        <v>113</v>
      </c>
      <c r="L720" s="14">
        <v>5.0</v>
      </c>
      <c r="M720" s="17">
        <f t="shared" si="1"/>
        <v>1872</v>
      </c>
      <c r="N720" s="14" t="str">
        <f t="shared" si="2"/>
        <v>Tuesday</v>
      </c>
    </row>
    <row r="721">
      <c r="A721" s="14" t="s">
        <v>976</v>
      </c>
      <c r="B721" s="15">
        <v>45816.0</v>
      </c>
      <c r="C721" s="14" t="s">
        <v>55</v>
      </c>
      <c r="D721" s="14" t="s">
        <v>38</v>
      </c>
      <c r="E721" s="14" t="s">
        <v>396</v>
      </c>
      <c r="F721" s="14" t="s">
        <v>16</v>
      </c>
      <c r="G721" s="14">
        <v>1812.0</v>
      </c>
      <c r="H721" s="14" t="s">
        <v>34</v>
      </c>
      <c r="I721" s="14" t="s">
        <v>247</v>
      </c>
      <c r="J721" s="14" t="s">
        <v>18</v>
      </c>
      <c r="K721" s="16" t="s">
        <v>24</v>
      </c>
      <c r="L721" s="14">
        <v>5.0</v>
      </c>
      <c r="M721" s="17">
        <f t="shared" si="1"/>
        <v>1812</v>
      </c>
      <c r="N721" s="14" t="str">
        <f t="shared" si="2"/>
        <v>Sunday</v>
      </c>
    </row>
    <row r="722">
      <c r="A722" s="14" t="s">
        <v>977</v>
      </c>
      <c r="B722" s="15">
        <v>45784.0</v>
      </c>
      <c r="C722" s="14" t="s">
        <v>55</v>
      </c>
      <c r="D722" s="14" t="s">
        <v>51</v>
      </c>
      <c r="E722" s="14" t="s">
        <v>93</v>
      </c>
      <c r="F722" s="14" t="s">
        <v>33</v>
      </c>
      <c r="G722" s="14">
        <v>1263.0</v>
      </c>
      <c r="H722" s="14"/>
      <c r="I722" s="14" t="s">
        <v>268</v>
      </c>
      <c r="J722" s="14" t="s">
        <v>29</v>
      </c>
      <c r="K722" s="16" t="s">
        <v>24</v>
      </c>
      <c r="L722" s="14"/>
      <c r="M722" s="17">
        <f t="shared" si="1"/>
        <v>1263</v>
      </c>
      <c r="N722" s="14" t="str">
        <f t="shared" si="2"/>
        <v>Wednesday</v>
      </c>
    </row>
    <row r="723">
      <c r="A723" s="14" t="s">
        <v>978</v>
      </c>
      <c r="B723" s="15">
        <v>45814.0</v>
      </c>
      <c r="C723" s="14" t="s">
        <v>21</v>
      </c>
      <c r="D723" s="14" t="s">
        <v>51</v>
      </c>
      <c r="E723" s="14" t="s">
        <v>56</v>
      </c>
      <c r="F723" s="14" t="s">
        <v>33</v>
      </c>
      <c r="G723" s="14">
        <v>2082.0</v>
      </c>
      <c r="H723" s="14"/>
      <c r="I723" s="14" t="s">
        <v>273</v>
      </c>
      <c r="J723" s="14" t="s">
        <v>18</v>
      </c>
      <c r="K723" s="16" t="s">
        <v>24</v>
      </c>
      <c r="L723" s="14">
        <v>4.0</v>
      </c>
      <c r="M723" s="17">
        <f t="shared" si="1"/>
        <v>2082</v>
      </c>
      <c r="N723" s="14" t="str">
        <f t="shared" si="2"/>
        <v>Friday</v>
      </c>
    </row>
    <row r="724">
      <c r="A724" s="14" t="s">
        <v>979</v>
      </c>
      <c r="B724" s="15">
        <v>45928.0</v>
      </c>
      <c r="C724" s="14" t="s">
        <v>21</v>
      </c>
      <c r="D724" s="14" t="s">
        <v>31</v>
      </c>
      <c r="E724" s="14" t="s">
        <v>258</v>
      </c>
      <c r="F724" s="14" t="s">
        <v>33</v>
      </c>
      <c r="G724" s="14">
        <v>931.0</v>
      </c>
      <c r="H724" s="14" t="s">
        <v>34</v>
      </c>
      <c r="I724" s="14" t="s">
        <v>553</v>
      </c>
      <c r="J724" s="14" t="s">
        <v>29</v>
      </c>
      <c r="K724" s="16" t="s">
        <v>24</v>
      </c>
      <c r="L724" s="14">
        <v>1.0</v>
      </c>
      <c r="M724" s="17">
        <f t="shared" si="1"/>
        <v>931</v>
      </c>
      <c r="N724" s="14" t="str">
        <f t="shared" si="2"/>
        <v>Sunday</v>
      </c>
    </row>
    <row r="725">
      <c r="A725" s="14" t="s">
        <v>980</v>
      </c>
      <c r="B725" s="15">
        <v>45772.0</v>
      </c>
      <c r="C725" s="14" t="s">
        <v>21</v>
      </c>
      <c r="D725" s="14" t="s">
        <v>38</v>
      </c>
      <c r="E725" s="14" t="s">
        <v>101</v>
      </c>
      <c r="F725" s="14" t="s">
        <v>16</v>
      </c>
      <c r="G725" s="14">
        <v>2994.0</v>
      </c>
      <c r="H725" s="14" t="s">
        <v>40</v>
      </c>
      <c r="I725" s="14" t="s">
        <v>394</v>
      </c>
      <c r="J725" s="14" t="s">
        <v>18</v>
      </c>
      <c r="K725" s="16" t="s">
        <v>24</v>
      </c>
      <c r="L725" s="14"/>
      <c r="M725" s="17">
        <f t="shared" si="1"/>
        <v>2994</v>
      </c>
      <c r="N725" s="14" t="str">
        <f t="shared" si="2"/>
        <v>Friday</v>
      </c>
    </row>
    <row r="726">
      <c r="A726" s="14" t="s">
        <v>981</v>
      </c>
      <c r="B726" s="15">
        <v>45873.0</v>
      </c>
      <c r="C726" s="14" t="s">
        <v>21</v>
      </c>
      <c r="D726" s="14" t="s">
        <v>59</v>
      </c>
      <c r="E726" s="14" t="s">
        <v>60</v>
      </c>
      <c r="F726" s="14" t="s">
        <v>33</v>
      </c>
      <c r="G726" s="14">
        <v>2161.0</v>
      </c>
      <c r="H726" s="14"/>
      <c r="I726" s="14" t="s">
        <v>431</v>
      </c>
      <c r="J726" s="14" t="s">
        <v>36</v>
      </c>
      <c r="K726" s="16" t="s">
        <v>24</v>
      </c>
      <c r="L726" s="14">
        <v>4.0</v>
      </c>
      <c r="M726" s="17">
        <f t="shared" si="1"/>
        <v>2161</v>
      </c>
      <c r="N726" s="14" t="str">
        <f t="shared" si="2"/>
        <v>Monday</v>
      </c>
    </row>
    <row r="727">
      <c r="A727" s="14" t="s">
        <v>982</v>
      </c>
      <c r="B727" s="15">
        <v>45707.0</v>
      </c>
      <c r="C727" s="14" t="s">
        <v>21</v>
      </c>
      <c r="D727" s="14" t="s">
        <v>59</v>
      </c>
      <c r="E727" s="14" t="s">
        <v>99</v>
      </c>
      <c r="F727" s="14" t="s">
        <v>16</v>
      </c>
      <c r="G727" s="14">
        <v>2039.0</v>
      </c>
      <c r="H727" s="14"/>
      <c r="I727" s="14" t="s">
        <v>983</v>
      </c>
      <c r="J727" s="14" t="s">
        <v>18</v>
      </c>
      <c r="K727" s="16" t="s">
        <v>24</v>
      </c>
      <c r="L727" s="14"/>
      <c r="M727" s="17">
        <f t="shared" si="1"/>
        <v>2039</v>
      </c>
      <c r="N727" s="14" t="str">
        <f t="shared" si="2"/>
        <v>Wednesday</v>
      </c>
    </row>
    <row r="728">
      <c r="A728" s="14" t="s">
        <v>984</v>
      </c>
      <c r="B728" s="15">
        <v>45732.0</v>
      </c>
      <c r="C728" s="14" t="s">
        <v>13</v>
      </c>
      <c r="D728" s="14" t="s">
        <v>31</v>
      </c>
      <c r="E728" s="14" t="s">
        <v>278</v>
      </c>
      <c r="F728" s="14" t="s">
        <v>33</v>
      </c>
      <c r="G728" s="14">
        <v>437.0</v>
      </c>
      <c r="H728" s="14" t="s">
        <v>34</v>
      </c>
      <c r="I728" s="14" t="s">
        <v>371</v>
      </c>
      <c r="J728" s="14" t="s">
        <v>29</v>
      </c>
      <c r="K728" s="16" t="s">
        <v>24</v>
      </c>
      <c r="L728" s="14">
        <v>3.0</v>
      </c>
      <c r="M728" s="17">
        <f t="shared" si="1"/>
        <v>437</v>
      </c>
      <c r="N728" s="14" t="str">
        <f t="shared" si="2"/>
        <v>Sunday</v>
      </c>
    </row>
    <row r="729">
      <c r="A729" s="14" t="s">
        <v>985</v>
      </c>
      <c r="B729" s="15">
        <v>45821.0</v>
      </c>
      <c r="C729" s="14" t="s">
        <v>13</v>
      </c>
      <c r="D729" s="14" t="s">
        <v>38</v>
      </c>
      <c r="E729" s="14" t="s">
        <v>166</v>
      </c>
      <c r="F729" s="14" t="s">
        <v>16</v>
      </c>
      <c r="G729" s="14">
        <v>2204.0</v>
      </c>
      <c r="H729" s="14" t="s">
        <v>106</v>
      </c>
      <c r="I729" s="14" t="s">
        <v>389</v>
      </c>
      <c r="J729" s="14" t="s">
        <v>18</v>
      </c>
      <c r="K729" s="16" t="s">
        <v>24</v>
      </c>
      <c r="L729" s="14">
        <v>5.0</v>
      </c>
      <c r="M729" s="17">
        <f t="shared" si="1"/>
        <v>2204</v>
      </c>
      <c r="N729" s="14" t="str">
        <f t="shared" si="2"/>
        <v>Friday</v>
      </c>
    </row>
    <row r="730">
      <c r="A730" s="14" t="s">
        <v>986</v>
      </c>
      <c r="B730" s="15">
        <v>45916.0</v>
      </c>
      <c r="C730" s="14" t="s">
        <v>55</v>
      </c>
      <c r="D730" s="14" t="s">
        <v>38</v>
      </c>
      <c r="E730" s="14" t="s">
        <v>46</v>
      </c>
      <c r="F730" s="14" t="s">
        <v>33</v>
      </c>
      <c r="G730" s="14">
        <v>3101.0</v>
      </c>
      <c r="H730" s="14" t="s">
        <v>40</v>
      </c>
      <c r="I730" s="14" t="s">
        <v>47</v>
      </c>
      <c r="J730" s="14" t="s">
        <v>29</v>
      </c>
      <c r="K730" s="16" t="s">
        <v>19</v>
      </c>
      <c r="L730" s="14">
        <v>3.0</v>
      </c>
      <c r="M730" s="17">
        <f t="shared" si="1"/>
        <v>2945.95</v>
      </c>
      <c r="N730" s="14" t="str">
        <f t="shared" si="2"/>
        <v>Tuesday</v>
      </c>
    </row>
    <row r="731">
      <c r="A731" s="14" t="s">
        <v>987</v>
      </c>
      <c r="B731" s="15">
        <v>45805.0</v>
      </c>
      <c r="C731" s="14" t="s">
        <v>55</v>
      </c>
      <c r="D731" s="14" t="s">
        <v>26</v>
      </c>
      <c r="E731" s="14" t="s">
        <v>27</v>
      </c>
      <c r="F731" s="14" t="s">
        <v>33</v>
      </c>
      <c r="G731" s="14">
        <v>2220.0</v>
      </c>
      <c r="H731" s="14"/>
      <c r="I731" s="14" t="s">
        <v>109</v>
      </c>
      <c r="J731" s="14" t="s">
        <v>29</v>
      </c>
      <c r="K731" s="16" t="s">
        <v>113</v>
      </c>
      <c r="L731" s="14">
        <v>5.0</v>
      </c>
      <c r="M731" s="17">
        <f t="shared" si="1"/>
        <v>1998</v>
      </c>
      <c r="N731" s="14" t="str">
        <f t="shared" si="2"/>
        <v>Wednesday</v>
      </c>
    </row>
    <row r="732">
      <c r="A732" s="14" t="s">
        <v>988</v>
      </c>
      <c r="B732" s="15">
        <v>45921.0</v>
      </c>
      <c r="C732" s="14" t="s">
        <v>13</v>
      </c>
      <c r="D732" s="14" t="s">
        <v>14</v>
      </c>
      <c r="E732" s="14" t="s">
        <v>74</v>
      </c>
      <c r="F732" s="14" t="s">
        <v>33</v>
      </c>
      <c r="G732" s="14">
        <v>1506.0</v>
      </c>
      <c r="H732" s="14"/>
      <c r="I732" s="14" t="s">
        <v>217</v>
      </c>
      <c r="J732" s="14" t="s">
        <v>18</v>
      </c>
      <c r="K732" s="16" t="s">
        <v>24</v>
      </c>
      <c r="L732" s="14">
        <v>5.0</v>
      </c>
      <c r="M732" s="17">
        <f t="shared" si="1"/>
        <v>1506</v>
      </c>
      <c r="N732" s="14" t="str">
        <f t="shared" si="2"/>
        <v>Sunday</v>
      </c>
    </row>
    <row r="733">
      <c r="A733" s="14" t="s">
        <v>989</v>
      </c>
      <c r="B733" s="15">
        <v>45948.0</v>
      </c>
      <c r="C733" s="14" t="s">
        <v>55</v>
      </c>
      <c r="D733" s="14" t="s">
        <v>14</v>
      </c>
      <c r="E733" s="14" t="s">
        <v>74</v>
      </c>
      <c r="F733" s="14" t="s">
        <v>33</v>
      </c>
      <c r="G733" s="14">
        <v>2877.0</v>
      </c>
      <c r="H733" s="14"/>
      <c r="I733" s="14" t="s">
        <v>506</v>
      </c>
      <c r="J733" s="14" t="s">
        <v>29</v>
      </c>
      <c r="K733" s="16" t="s">
        <v>24</v>
      </c>
      <c r="L733" s="14">
        <v>1.0</v>
      </c>
      <c r="M733" s="17">
        <f t="shared" si="1"/>
        <v>2877</v>
      </c>
      <c r="N733" s="14" t="str">
        <f t="shared" si="2"/>
        <v>Saturday</v>
      </c>
    </row>
    <row r="734">
      <c r="A734" s="14" t="s">
        <v>990</v>
      </c>
      <c r="B734" s="15">
        <v>46008.0</v>
      </c>
      <c r="C734" s="14" t="s">
        <v>13</v>
      </c>
      <c r="D734" s="14" t="s">
        <v>14</v>
      </c>
      <c r="E734" s="14" t="s">
        <v>74</v>
      </c>
      <c r="F734" s="14" t="s">
        <v>16</v>
      </c>
      <c r="G734" s="14">
        <v>2285.0</v>
      </c>
      <c r="H734" s="14"/>
      <c r="I734" s="14" t="s">
        <v>893</v>
      </c>
      <c r="J734" s="14" t="s">
        <v>18</v>
      </c>
      <c r="K734" s="16" t="s">
        <v>24</v>
      </c>
      <c r="L734" s="14">
        <v>3.0</v>
      </c>
      <c r="M734" s="17">
        <f t="shared" si="1"/>
        <v>2285</v>
      </c>
      <c r="N734" s="14" t="str">
        <f t="shared" si="2"/>
        <v>Wednesday</v>
      </c>
    </row>
    <row r="735">
      <c r="A735" s="14" t="s">
        <v>991</v>
      </c>
      <c r="B735" s="15">
        <v>45725.0</v>
      </c>
      <c r="C735" s="14" t="s">
        <v>13</v>
      </c>
      <c r="D735" s="14" t="s">
        <v>51</v>
      </c>
      <c r="E735" s="14" t="s">
        <v>79</v>
      </c>
      <c r="F735" s="14" t="s">
        <v>33</v>
      </c>
      <c r="G735" s="14">
        <v>1352.0</v>
      </c>
      <c r="H735" s="14"/>
      <c r="I735" s="14" t="s">
        <v>743</v>
      </c>
      <c r="J735" s="14" t="s">
        <v>29</v>
      </c>
      <c r="K735" s="16" t="s">
        <v>24</v>
      </c>
      <c r="L735" s="14">
        <v>2.0</v>
      </c>
      <c r="M735" s="17">
        <f t="shared" si="1"/>
        <v>1352</v>
      </c>
      <c r="N735" s="14" t="str">
        <f t="shared" si="2"/>
        <v>Sunday</v>
      </c>
    </row>
    <row r="736">
      <c r="A736" s="14" t="s">
        <v>992</v>
      </c>
      <c r="B736" s="15">
        <v>45897.0</v>
      </c>
      <c r="C736" s="14" t="s">
        <v>21</v>
      </c>
      <c r="D736" s="14" t="s">
        <v>26</v>
      </c>
      <c r="E736" s="14" t="s">
        <v>111</v>
      </c>
      <c r="F736" s="14" t="s">
        <v>16</v>
      </c>
      <c r="G736" s="14">
        <v>1814.0</v>
      </c>
      <c r="H736" s="14"/>
      <c r="I736" s="14" t="s">
        <v>344</v>
      </c>
      <c r="J736" s="14" t="s">
        <v>36</v>
      </c>
      <c r="K736" s="16" t="s">
        <v>19</v>
      </c>
      <c r="L736" s="14">
        <v>2.0</v>
      </c>
      <c r="M736" s="17">
        <f t="shared" si="1"/>
        <v>1723.3</v>
      </c>
      <c r="N736" s="14" t="str">
        <f t="shared" si="2"/>
        <v>Thursday</v>
      </c>
    </row>
    <row r="737">
      <c r="A737" s="14" t="s">
        <v>993</v>
      </c>
      <c r="B737" s="15">
        <v>45879.0</v>
      </c>
      <c r="C737" s="14" t="s">
        <v>13</v>
      </c>
      <c r="D737" s="14" t="s">
        <v>59</v>
      </c>
      <c r="E737" s="14" t="s">
        <v>85</v>
      </c>
      <c r="F737" s="14" t="s">
        <v>16</v>
      </c>
      <c r="G737" s="14">
        <v>645.0</v>
      </c>
      <c r="H737" s="14"/>
      <c r="I737" s="14" t="s">
        <v>302</v>
      </c>
      <c r="J737" s="14" t="s">
        <v>29</v>
      </c>
      <c r="K737" s="16" t="s">
        <v>113</v>
      </c>
      <c r="L737" s="14">
        <v>2.0</v>
      </c>
      <c r="M737" s="17">
        <f t="shared" si="1"/>
        <v>580.5</v>
      </c>
      <c r="N737" s="14" t="str">
        <f t="shared" si="2"/>
        <v>Sunday</v>
      </c>
    </row>
    <row r="738">
      <c r="A738" s="14" t="s">
        <v>994</v>
      </c>
      <c r="B738" s="15">
        <v>45774.0</v>
      </c>
      <c r="C738" s="14" t="s">
        <v>21</v>
      </c>
      <c r="D738" s="14" t="s">
        <v>59</v>
      </c>
      <c r="E738" s="14" t="s">
        <v>60</v>
      </c>
      <c r="F738" s="14" t="s">
        <v>33</v>
      </c>
      <c r="G738" s="14">
        <v>3006.0</v>
      </c>
      <c r="H738" s="14"/>
      <c r="I738" s="14" t="s">
        <v>174</v>
      </c>
      <c r="J738" s="14" t="s">
        <v>29</v>
      </c>
      <c r="K738" s="16" t="s">
        <v>24</v>
      </c>
      <c r="L738" s="14">
        <v>2.0</v>
      </c>
      <c r="M738" s="17">
        <f t="shared" si="1"/>
        <v>3006</v>
      </c>
      <c r="N738" s="14" t="str">
        <f t="shared" si="2"/>
        <v>Sunday</v>
      </c>
    </row>
    <row r="739">
      <c r="A739" s="14" t="s">
        <v>995</v>
      </c>
      <c r="B739" s="15">
        <v>45815.0</v>
      </c>
      <c r="C739" s="14" t="s">
        <v>55</v>
      </c>
      <c r="D739" s="14" t="s">
        <v>26</v>
      </c>
      <c r="E739" s="14" t="s">
        <v>111</v>
      </c>
      <c r="F739" s="14" t="s">
        <v>33</v>
      </c>
      <c r="G739" s="14">
        <v>2930.0</v>
      </c>
      <c r="H739" s="14"/>
      <c r="I739" s="14" t="s">
        <v>647</v>
      </c>
      <c r="J739" s="14" t="s">
        <v>18</v>
      </c>
      <c r="K739" s="16" t="s">
        <v>24</v>
      </c>
      <c r="L739" s="14">
        <v>4.0</v>
      </c>
      <c r="M739" s="17">
        <f t="shared" si="1"/>
        <v>2930</v>
      </c>
      <c r="N739" s="14" t="str">
        <f t="shared" si="2"/>
        <v>Saturday</v>
      </c>
    </row>
    <row r="740">
      <c r="A740" s="14" t="s">
        <v>996</v>
      </c>
      <c r="B740" s="15">
        <v>45870.0</v>
      </c>
      <c r="C740" s="14" t="s">
        <v>21</v>
      </c>
      <c r="D740" s="14" t="s">
        <v>59</v>
      </c>
      <c r="E740" s="14" t="s">
        <v>60</v>
      </c>
      <c r="F740" s="14" t="s">
        <v>33</v>
      </c>
      <c r="G740" s="14">
        <v>3356.0</v>
      </c>
      <c r="H740" s="14"/>
      <c r="I740" s="14" t="s">
        <v>318</v>
      </c>
      <c r="J740" s="14" t="s">
        <v>29</v>
      </c>
      <c r="K740" s="16" t="s">
        <v>24</v>
      </c>
      <c r="L740" s="14"/>
      <c r="M740" s="17">
        <f t="shared" si="1"/>
        <v>3356</v>
      </c>
      <c r="N740" s="14" t="str">
        <f t="shared" si="2"/>
        <v>Friday</v>
      </c>
    </row>
    <row r="741">
      <c r="A741" s="14" t="s">
        <v>997</v>
      </c>
      <c r="B741" s="15">
        <v>45981.0</v>
      </c>
      <c r="C741" s="14" t="s">
        <v>13</v>
      </c>
      <c r="D741" s="14" t="s">
        <v>14</v>
      </c>
      <c r="E741" s="14" t="s">
        <v>74</v>
      </c>
      <c r="F741" s="14" t="s">
        <v>33</v>
      </c>
      <c r="G741" s="14">
        <v>894.0</v>
      </c>
      <c r="H741" s="14"/>
      <c r="I741" s="14" t="s">
        <v>170</v>
      </c>
      <c r="J741" s="14" t="s">
        <v>36</v>
      </c>
      <c r="K741" s="16" t="s">
        <v>24</v>
      </c>
      <c r="L741" s="14">
        <v>4.0</v>
      </c>
      <c r="M741" s="17">
        <f t="shared" si="1"/>
        <v>894</v>
      </c>
      <c r="N741" s="14" t="str">
        <f t="shared" si="2"/>
        <v>Thursday</v>
      </c>
    </row>
    <row r="742">
      <c r="A742" s="14" t="s">
        <v>998</v>
      </c>
      <c r="B742" s="15">
        <v>45658.0</v>
      </c>
      <c r="C742" s="14" t="s">
        <v>55</v>
      </c>
      <c r="D742" s="14" t="s">
        <v>59</v>
      </c>
      <c r="E742" s="14" t="s">
        <v>99</v>
      </c>
      <c r="F742" s="14" t="s">
        <v>16</v>
      </c>
      <c r="G742" s="14">
        <v>2476.0</v>
      </c>
      <c r="H742" s="14"/>
      <c r="I742" s="14" t="s">
        <v>336</v>
      </c>
      <c r="J742" s="14" t="s">
        <v>36</v>
      </c>
      <c r="K742" s="16" t="s">
        <v>113</v>
      </c>
      <c r="L742" s="14">
        <v>4.0</v>
      </c>
      <c r="M742" s="17">
        <f t="shared" si="1"/>
        <v>2228.4</v>
      </c>
      <c r="N742" s="14" t="str">
        <f t="shared" si="2"/>
        <v>Wednesday</v>
      </c>
    </row>
    <row r="743">
      <c r="A743" s="14" t="s">
        <v>999</v>
      </c>
      <c r="B743" s="15">
        <v>45776.0</v>
      </c>
      <c r="C743" s="14" t="s">
        <v>13</v>
      </c>
      <c r="D743" s="14" t="s">
        <v>26</v>
      </c>
      <c r="E743" s="14" t="s">
        <v>111</v>
      </c>
      <c r="F743" s="14" t="s">
        <v>33</v>
      </c>
      <c r="G743" s="14">
        <v>1407.0</v>
      </c>
      <c r="H743" s="14"/>
      <c r="I743" s="14" t="s">
        <v>489</v>
      </c>
      <c r="J743" s="14" t="s">
        <v>18</v>
      </c>
      <c r="K743" s="16" t="s">
        <v>24</v>
      </c>
      <c r="L743" s="14">
        <v>5.0</v>
      </c>
      <c r="M743" s="17">
        <f t="shared" si="1"/>
        <v>1407</v>
      </c>
      <c r="N743" s="14" t="str">
        <f t="shared" si="2"/>
        <v>Tuesday</v>
      </c>
    </row>
    <row r="744">
      <c r="A744" s="14" t="s">
        <v>1000</v>
      </c>
      <c r="B744" s="15">
        <v>45769.0</v>
      </c>
      <c r="C744" s="14" t="s">
        <v>21</v>
      </c>
      <c r="D744" s="14" t="s">
        <v>59</v>
      </c>
      <c r="E744" s="14" t="s">
        <v>60</v>
      </c>
      <c r="F744" s="14" t="s">
        <v>16</v>
      </c>
      <c r="G744" s="14">
        <v>2429.0</v>
      </c>
      <c r="H744" s="14"/>
      <c r="I744" s="14" t="s">
        <v>89</v>
      </c>
      <c r="J744" s="14" t="s">
        <v>29</v>
      </c>
      <c r="K744" s="16" t="s">
        <v>24</v>
      </c>
      <c r="L744" s="14">
        <v>2.0</v>
      </c>
      <c r="M744" s="17">
        <f t="shared" si="1"/>
        <v>2429</v>
      </c>
      <c r="N744" s="14" t="str">
        <f t="shared" si="2"/>
        <v>Tuesday</v>
      </c>
    </row>
    <row r="745">
      <c r="A745" s="14" t="s">
        <v>1001</v>
      </c>
      <c r="B745" s="15">
        <v>45739.0</v>
      </c>
      <c r="C745" s="14" t="s">
        <v>55</v>
      </c>
      <c r="D745" s="14" t="s">
        <v>51</v>
      </c>
      <c r="E745" s="14" t="s">
        <v>52</v>
      </c>
      <c r="F745" s="14" t="s">
        <v>16</v>
      </c>
      <c r="G745" s="14">
        <v>578.0</v>
      </c>
      <c r="H745" s="14"/>
      <c r="I745" s="14" t="s">
        <v>743</v>
      </c>
      <c r="J745" s="14" t="s">
        <v>36</v>
      </c>
      <c r="K745" s="16" t="s">
        <v>24</v>
      </c>
      <c r="L745" s="14">
        <v>1.0</v>
      </c>
      <c r="M745" s="17">
        <f t="shared" si="1"/>
        <v>578</v>
      </c>
      <c r="N745" s="14" t="str">
        <f t="shared" si="2"/>
        <v>Sunday</v>
      </c>
    </row>
    <row r="746">
      <c r="A746" s="14" t="s">
        <v>1002</v>
      </c>
      <c r="B746" s="15">
        <v>45824.0</v>
      </c>
      <c r="C746" s="14" t="s">
        <v>21</v>
      </c>
      <c r="D746" s="14" t="s">
        <v>14</v>
      </c>
      <c r="E746" s="14" t="s">
        <v>74</v>
      </c>
      <c r="F746" s="14" t="s">
        <v>33</v>
      </c>
      <c r="G746" s="14">
        <v>3270.0</v>
      </c>
      <c r="H746" s="14"/>
      <c r="I746" s="14" t="s">
        <v>129</v>
      </c>
      <c r="J746" s="14" t="s">
        <v>36</v>
      </c>
      <c r="K746" s="16" t="s">
        <v>24</v>
      </c>
      <c r="L746" s="14">
        <v>1.0</v>
      </c>
      <c r="M746" s="17">
        <f t="shared" si="1"/>
        <v>3270</v>
      </c>
      <c r="N746" s="14" t="str">
        <f t="shared" si="2"/>
        <v>Monday</v>
      </c>
    </row>
    <row r="747">
      <c r="A747" s="14" t="s">
        <v>1003</v>
      </c>
      <c r="B747" s="15">
        <v>45963.0</v>
      </c>
      <c r="C747" s="14" t="s">
        <v>21</v>
      </c>
      <c r="D747" s="14" t="s">
        <v>26</v>
      </c>
      <c r="E747" s="14" t="s">
        <v>27</v>
      </c>
      <c r="F747" s="14" t="s">
        <v>16</v>
      </c>
      <c r="G747" s="14">
        <v>2755.0</v>
      </c>
      <c r="H747" s="14"/>
      <c r="I747" s="14" t="s">
        <v>336</v>
      </c>
      <c r="J747" s="14" t="s">
        <v>18</v>
      </c>
      <c r="K747" s="16" t="s">
        <v>19</v>
      </c>
      <c r="L747" s="14">
        <v>1.0</v>
      </c>
      <c r="M747" s="17">
        <f t="shared" si="1"/>
        <v>2617.25</v>
      </c>
      <c r="N747" s="14" t="str">
        <f t="shared" si="2"/>
        <v>Sunday</v>
      </c>
    </row>
    <row r="748">
      <c r="A748" s="14" t="s">
        <v>1004</v>
      </c>
      <c r="B748" s="15">
        <v>45883.0</v>
      </c>
      <c r="C748" s="14" t="s">
        <v>21</v>
      </c>
      <c r="D748" s="14" t="s">
        <v>38</v>
      </c>
      <c r="E748" s="14" t="s">
        <v>108</v>
      </c>
      <c r="F748" s="14" t="s">
        <v>33</v>
      </c>
      <c r="G748" s="14">
        <v>754.0</v>
      </c>
      <c r="H748" s="14" t="s">
        <v>40</v>
      </c>
      <c r="I748" s="14" t="s">
        <v>167</v>
      </c>
      <c r="J748" s="14" t="s">
        <v>18</v>
      </c>
      <c r="K748" s="16" t="s">
        <v>24</v>
      </c>
      <c r="L748" s="14">
        <v>4.0</v>
      </c>
      <c r="M748" s="17">
        <f t="shared" si="1"/>
        <v>754</v>
      </c>
      <c r="N748" s="14" t="str">
        <f t="shared" si="2"/>
        <v>Thursday</v>
      </c>
    </row>
    <row r="749">
      <c r="A749" s="14" t="s">
        <v>1005</v>
      </c>
      <c r="B749" s="15">
        <v>45893.0</v>
      </c>
      <c r="C749" s="14" t="s">
        <v>13</v>
      </c>
      <c r="D749" s="14" t="s">
        <v>14</v>
      </c>
      <c r="E749" s="14" t="s">
        <v>15</v>
      </c>
      <c r="F749" s="14" t="s">
        <v>33</v>
      </c>
      <c r="G749" s="14">
        <v>3451.0</v>
      </c>
      <c r="H749" s="14"/>
      <c r="I749" s="14" t="s">
        <v>184</v>
      </c>
      <c r="J749" s="14" t="s">
        <v>29</v>
      </c>
      <c r="K749" s="16" t="s">
        <v>113</v>
      </c>
      <c r="L749" s="14">
        <v>3.0</v>
      </c>
      <c r="M749" s="17">
        <f t="shared" si="1"/>
        <v>3105.9</v>
      </c>
      <c r="N749" s="14" t="str">
        <f t="shared" si="2"/>
        <v>Sunday</v>
      </c>
    </row>
    <row r="750">
      <c r="A750" s="14" t="s">
        <v>1006</v>
      </c>
      <c r="B750" s="15">
        <v>45912.0</v>
      </c>
      <c r="C750" s="14" t="s">
        <v>13</v>
      </c>
      <c r="D750" s="14" t="s">
        <v>51</v>
      </c>
      <c r="E750" s="14" t="s">
        <v>79</v>
      </c>
      <c r="F750" s="14" t="s">
        <v>16</v>
      </c>
      <c r="G750" s="14">
        <v>3483.0</v>
      </c>
      <c r="H750" s="14"/>
      <c r="I750" s="14" t="s">
        <v>638</v>
      </c>
      <c r="J750" s="14" t="s">
        <v>36</v>
      </c>
      <c r="K750" s="16" t="s">
        <v>24</v>
      </c>
      <c r="L750" s="14">
        <v>1.0</v>
      </c>
      <c r="M750" s="17">
        <f t="shared" si="1"/>
        <v>3483</v>
      </c>
      <c r="N750" s="14" t="str">
        <f t="shared" si="2"/>
        <v>Friday</v>
      </c>
    </row>
    <row r="751">
      <c r="A751" s="14" t="s">
        <v>1007</v>
      </c>
      <c r="B751" s="15">
        <v>45783.0</v>
      </c>
      <c r="C751" s="14" t="s">
        <v>21</v>
      </c>
      <c r="D751" s="14" t="s">
        <v>51</v>
      </c>
      <c r="E751" s="14" t="s">
        <v>71</v>
      </c>
      <c r="F751" s="14" t="s">
        <v>16</v>
      </c>
      <c r="G751" s="14">
        <v>584.0</v>
      </c>
      <c r="H751" s="14"/>
      <c r="I751" s="14" t="s">
        <v>199</v>
      </c>
      <c r="J751" s="14" t="s">
        <v>18</v>
      </c>
      <c r="K751" s="16" t="s">
        <v>24</v>
      </c>
      <c r="L751" s="14">
        <v>2.0</v>
      </c>
      <c r="M751" s="17">
        <f t="shared" si="1"/>
        <v>584</v>
      </c>
      <c r="N751" s="14" t="str">
        <f t="shared" si="2"/>
        <v>Tuesday</v>
      </c>
    </row>
    <row r="752">
      <c r="A752" s="14" t="s">
        <v>1008</v>
      </c>
      <c r="B752" s="15">
        <v>45838.0</v>
      </c>
      <c r="C752" s="14" t="s">
        <v>21</v>
      </c>
      <c r="D752" s="14" t="s">
        <v>14</v>
      </c>
      <c r="E752" s="14" t="s">
        <v>74</v>
      </c>
      <c r="F752" s="14" t="s">
        <v>16</v>
      </c>
      <c r="G752" s="14">
        <v>2514.0</v>
      </c>
      <c r="H752" s="14"/>
      <c r="I752" s="14" t="s">
        <v>474</v>
      </c>
      <c r="J752" s="14" t="s">
        <v>36</v>
      </c>
      <c r="K752" s="16" t="s">
        <v>24</v>
      </c>
      <c r="L752" s="14"/>
      <c r="M752" s="17">
        <f t="shared" si="1"/>
        <v>2514</v>
      </c>
      <c r="N752" s="14" t="str">
        <f t="shared" si="2"/>
        <v>Monday</v>
      </c>
    </row>
    <row r="753">
      <c r="A753" s="14" t="s">
        <v>1009</v>
      </c>
      <c r="B753" s="15">
        <v>45829.0</v>
      </c>
      <c r="C753" s="14" t="s">
        <v>55</v>
      </c>
      <c r="D753" s="14" t="s">
        <v>38</v>
      </c>
      <c r="E753" s="14" t="s">
        <v>166</v>
      </c>
      <c r="F753" s="14" t="s">
        <v>33</v>
      </c>
      <c r="G753" s="14">
        <v>598.0</v>
      </c>
      <c r="H753" s="14" t="s">
        <v>106</v>
      </c>
      <c r="I753" s="14" t="s">
        <v>403</v>
      </c>
      <c r="J753" s="14" t="s">
        <v>29</v>
      </c>
      <c r="K753" s="16" t="s">
        <v>19</v>
      </c>
      <c r="L753" s="14">
        <v>4.0</v>
      </c>
      <c r="M753" s="17">
        <f t="shared" si="1"/>
        <v>568.1</v>
      </c>
      <c r="N753" s="14" t="str">
        <f t="shared" si="2"/>
        <v>Saturday</v>
      </c>
    </row>
    <row r="754">
      <c r="A754" s="14" t="s">
        <v>1010</v>
      </c>
      <c r="B754" s="15">
        <v>45829.0</v>
      </c>
      <c r="C754" s="14" t="s">
        <v>55</v>
      </c>
      <c r="D754" s="14" t="s">
        <v>38</v>
      </c>
      <c r="E754" s="14" t="s">
        <v>166</v>
      </c>
      <c r="F754" s="14" t="s">
        <v>16</v>
      </c>
      <c r="G754" s="14">
        <v>454.0</v>
      </c>
      <c r="H754" s="14" t="s">
        <v>40</v>
      </c>
      <c r="I754" s="14" t="s">
        <v>1011</v>
      </c>
      <c r="J754" s="14" t="s">
        <v>36</v>
      </c>
      <c r="K754" s="16" t="s">
        <v>24</v>
      </c>
      <c r="L754" s="14"/>
      <c r="M754" s="17">
        <f t="shared" si="1"/>
        <v>454</v>
      </c>
      <c r="N754" s="14" t="str">
        <f t="shared" si="2"/>
        <v>Saturday</v>
      </c>
    </row>
    <row r="755">
      <c r="A755" s="14" t="s">
        <v>1012</v>
      </c>
      <c r="B755" s="15">
        <v>45920.0</v>
      </c>
      <c r="C755" s="14" t="s">
        <v>21</v>
      </c>
      <c r="D755" s="14" t="s">
        <v>51</v>
      </c>
      <c r="E755" s="14" t="s">
        <v>56</v>
      </c>
      <c r="F755" s="14" t="s">
        <v>16</v>
      </c>
      <c r="G755" s="14">
        <v>2258.0</v>
      </c>
      <c r="H755" s="14"/>
      <c r="I755" s="14" t="s">
        <v>394</v>
      </c>
      <c r="J755" s="14" t="s">
        <v>36</v>
      </c>
      <c r="K755" s="16" t="s">
        <v>19</v>
      </c>
      <c r="L755" s="14">
        <v>1.0</v>
      </c>
      <c r="M755" s="17">
        <f t="shared" si="1"/>
        <v>2145.1</v>
      </c>
      <c r="N755" s="14" t="str">
        <f t="shared" si="2"/>
        <v>Saturday</v>
      </c>
    </row>
    <row r="756">
      <c r="A756" s="14" t="s">
        <v>1013</v>
      </c>
      <c r="B756" s="15">
        <v>45740.0</v>
      </c>
      <c r="C756" s="14" t="s">
        <v>21</v>
      </c>
      <c r="D756" s="14" t="s">
        <v>26</v>
      </c>
      <c r="E756" s="14" t="s">
        <v>82</v>
      </c>
      <c r="F756" s="14" t="s">
        <v>16</v>
      </c>
      <c r="G756" s="14">
        <v>3123.0</v>
      </c>
      <c r="H756" s="14"/>
      <c r="I756" s="14" t="s">
        <v>138</v>
      </c>
      <c r="J756" s="14" t="s">
        <v>36</v>
      </c>
      <c r="K756" s="16" t="s">
        <v>24</v>
      </c>
      <c r="L756" s="14">
        <v>5.0</v>
      </c>
      <c r="M756" s="17">
        <f t="shared" si="1"/>
        <v>3123</v>
      </c>
      <c r="N756" s="14" t="str">
        <f t="shared" si="2"/>
        <v>Monday</v>
      </c>
    </row>
    <row r="757">
      <c r="A757" s="14" t="s">
        <v>1014</v>
      </c>
      <c r="B757" s="15">
        <v>45856.0</v>
      </c>
      <c r="C757" s="14" t="s">
        <v>21</v>
      </c>
      <c r="D757" s="14" t="s">
        <v>51</v>
      </c>
      <c r="E757" s="14" t="s">
        <v>71</v>
      </c>
      <c r="F757" s="14" t="s">
        <v>33</v>
      </c>
      <c r="G757" s="14">
        <v>526.0</v>
      </c>
      <c r="H757" s="14"/>
      <c r="I757" s="14" t="s">
        <v>91</v>
      </c>
      <c r="J757" s="14" t="s">
        <v>29</v>
      </c>
      <c r="K757" s="16" t="s">
        <v>24</v>
      </c>
      <c r="L757" s="14">
        <v>5.0</v>
      </c>
      <c r="M757" s="17">
        <f t="shared" si="1"/>
        <v>526</v>
      </c>
      <c r="N757" s="14" t="str">
        <f t="shared" si="2"/>
        <v>Friday</v>
      </c>
    </row>
    <row r="758">
      <c r="A758" s="14" t="s">
        <v>1015</v>
      </c>
      <c r="B758" s="15">
        <v>45841.0</v>
      </c>
      <c r="C758" s="14" t="s">
        <v>13</v>
      </c>
      <c r="D758" s="14" t="s">
        <v>51</v>
      </c>
      <c r="E758" s="14" t="s">
        <v>93</v>
      </c>
      <c r="F758" s="14" t="s">
        <v>33</v>
      </c>
      <c r="G758" s="14">
        <v>2953.0</v>
      </c>
      <c r="H758" s="14"/>
      <c r="I758" s="14" t="s">
        <v>282</v>
      </c>
      <c r="J758" s="14" t="s">
        <v>18</v>
      </c>
      <c r="K758" s="16" t="s">
        <v>24</v>
      </c>
      <c r="L758" s="14">
        <v>4.0</v>
      </c>
      <c r="M758" s="17">
        <f t="shared" si="1"/>
        <v>2953</v>
      </c>
      <c r="N758" s="14" t="str">
        <f t="shared" si="2"/>
        <v>Thursday</v>
      </c>
    </row>
    <row r="759">
      <c r="A759" s="14" t="s">
        <v>1016</v>
      </c>
      <c r="B759" s="15">
        <v>45966.0</v>
      </c>
      <c r="C759" s="14" t="s">
        <v>21</v>
      </c>
      <c r="D759" s="14" t="s">
        <v>14</v>
      </c>
      <c r="E759" s="14" t="s">
        <v>15</v>
      </c>
      <c r="F759" s="14" t="s">
        <v>33</v>
      </c>
      <c r="G759" s="14">
        <v>737.0</v>
      </c>
      <c r="H759" s="14"/>
      <c r="I759" s="14" t="s">
        <v>91</v>
      </c>
      <c r="J759" s="14" t="s">
        <v>29</v>
      </c>
      <c r="K759" s="16" t="s">
        <v>24</v>
      </c>
      <c r="L759" s="14">
        <v>1.0</v>
      </c>
      <c r="M759" s="17">
        <f t="shared" si="1"/>
        <v>737</v>
      </c>
      <c r="N759" s="14" t="str">
        <f t="shared" si="2"/>
        <v>Wednesday</v>
      </c>
    </row>
    <row r="760">
      <c r="A760" s="14" t="s">
        <v>1017</v>
      </c>
      <c r="B760" s="15">
        <v>46007.0</v>
      </c>
      <c r="C760" s="14" t="s">
        <v>21</v>
      </c>
      <c r="D760" s="14" t="s">
        <v>14</v>
      </c>
      <c r="E760" s="14" t="s">
        <v>74</v>
      </c>
      <c r="F760" s="14" t="s">
        <v>16</v>
      </c>
      <c r="G760" s="14">
        <v>446.0</v>
      </c>
      <c r="H760" s="14"/>
      <c r="I760" s="14" t="s">
        <v>459</v>
      </c>
      <c r="J760" s="14" t="s">
        <v>18</v>
      </c>
      <c r="K760" s="16" t="s">
        <v>19</v>
      </c>
      <c r="L760" s="14">
        <v>5.0</v>
      </c>
      <c r="M760" s="17">
        <f t="shared" si="1"/>
        <v>423.7</v>
      </c>
      <c r="N760" s="14" t="str">
        <f t="shared" si="2"/>
        <v>Tuesday</v>
      </c>
    </row>
    <row r="761">
      <c r="A761" s="14" t="s">
        <v>1018</v>
      </c>
      <c r="B761" s="15">
        <v>45967.0</v>
      </c>
      <c r="C761" s="14" t="s">
        <v>13</v>
      </c>
      <c r="D761" s="14" t="s">
        <v>31</v>
      </c>
      <c r="E761" s="14" t="s">
        <v>32</v>
      </c>
      <c r="F761" s="14" t="s">
        <v>33</v>
      </c>
      <c r="G761" s="14">
        <v>2346.0</v>
      </c>
      <c r="H761" s="14" t="s">
        <v>106</v>
      </c>
      <c r="I761" s="14" t="s">
        <v>333</v>
      </c>
      <c r="J761" s="14" t="s">
        <v>36</v>
      </c>
      <c r="K761" s="16" t="s">
        <v>113</v>
      </c>
      <c r="L761" s="14">
        <v>1.0</v>
      </c>
      <c r="M761" s="17">
        <f t="shared" si="1"/>
        <v>2111.4</v>
      </c>
      <c r="N761" s="14" t="str">
        <f t="shared" si="2"/>
        <v>Thursday</v>
      </c>
    </row>
    <row r="762">
      <c r="A762" s="14" t="s">
        <v>1019</v>
      </c>
      <c r="B762" s="15">
        <v>45943.0</v>
      </c>
      <c r="C762" s="14" t="s">
        <v>55</v>
      </c>
      <c r="D762" s="14" t="s">
        <v>38</v>
      </c>
      <c r="E762" s="14" t="s">
        <v>39</v>
      </c>
      <c r="F762" s="14" t="s">
        <v>16</v>
      </c>
      <c r="G762" s="14">
        <v>1960.0</v>
      </c>
      <c r="H762" s="14" t="s">
        <v>34</v>
      </c>
      <c r="I762" s="14" t="s">
        <v>561</v>
      </c>
      <c r="J762" s="14" t="s">
        <v>18</v>
      </c>
      <c r="K762" s="16" t="s">
        <v>19</v>
      </c>
      <c r="L762" s="14"/>
      <c r="M762" s="17">
        <f t="shared" si="1"/>
        <v>1862</v>
      </c>
      <c r="N762" s="14" t="str">
        <f t="shared" si="2"/>
        <v>Monday</v>
      </c>
    </row>
    <row r="763">
      <c r="A763" s="14" t="s">
        <v>1020</v>
      </c>
      <c r="B763" s="15">
        <v>45723.0</v>
      </c>
      <c r="C763" s="14" t="s">
        <v>21</v>
      </c>
      <c r="D763" s="14" t="s">
        <v>26</v>
      </c>
      <c r="E763" s="14" t="s">
        <v>68</v>
      </c>
      <c r="F763" s="14" t="s">
        <v>16</v>
      </c>
      <c r="G763" s="14">
        <v>595.0</v>
      </c>
      <c r="H763" s="14"/>
      <c r="I763" s="14" t="s">
        <v>371</v>
      </c>
      <c r="J763" s="14" t="s">
        <v>29</v>
      </c>
      <c r="K763" s="16" t="s">
        <v>24</v>
      </c>
      <c r="L763" s="14"/>
      <c r="M763" s="17">
        <f t="shared" si="1"/>
        <v>595</v>
      </c>
      <c r="N763" s="14" t="str">
        <f t="shared" si="2"/>
        <v>Friday</v>
      </c>
    </row>
    <row r="764">
      <c r="A764" s="14" t="s">
        <v>1021</v>
      </c>
      <c r="B764" s="15">
        <v>45913.0</v>
      </c>
      <c r="C764" s="14" t="s">
        <v>21</v>
      </c>
      <c r="D764" s="14" t="s">
        <v>38</v>
      </c>
      <c r="E764" s="14" t="s">
        <v>166</v>
      </c>
      <c r="F764" s="14" t="s">
        <v>16</v>
      </c>
      <c r="G764" s="14">
        <v>358.0</v>
      </c>
      <c r="H764" s="14" t="s">
        <v>106</v>
      </c>
      <c r="I764" s="14" t="s">
        <v>344</v>
      </c>
      <c r="J764" s="14" t="s">
        <v>29</v>
      </c>
      <c r="K764" s="16" t="s">
        <v>24</v>
      </c>
      <c r="L764" s="14">
        <v>3.0</v>
      </c>
      <c r="M764" s="17">
        <f t="shared" si="1"/>
        <v>358</v>
      </c>
      <c r="N764" s="14" t="str">
        <f t="shared" si="2"/>
        <v>Saturday</v>
      </c>
    </row>
    <row r="765">
      <c r="A765" s="14" t="s">
        <v>1022</v>
      </c>
      <c r="B765" s="15">
        <v>45690.0</v>
      </c>
      <c r="C765" s="14" t="s">
        <v>55</v>
      </c>
      <c r="D765" s="14" t="s">
        <v>38</v>
      </c>
      <c r="E765" s="14" t="s">
        <v>166</v>
      </c>
      <c r="F765" s="14" t="s">
        <v>16</v>
      </c>
      <c r="G765" s="14">
        <v>735.0</v>
      </c>
      <c r="H765" s="14" t="s">
        <v>40</v>
      </c>
      <c r="I765" s="14" t="s">
        <v>229</v>
      </c>
      <c r="J765" s="14" t="s">
        <v>36</v>
      </c>
      <c r="K765" s="16" t="s">
        <v>24</v>
      </c>
      <c r="L765" s="14">
        <v>5.0</v>
      </c>
      <c r="M765" s="17">
        <f t="shared" si="1"/>
        <v>735</v>
      </c>
      <c r="N765" s="14" t="str">
        <f t="shared" si="2"/>
        <v>Sunday</v>
      </c>
    </row>
    <row r="766">
      <c r="A766" s="14" t="s">
        <v>1023</v>
      </c>
      <c r="B766" s="15">
        <v>45768.0</v>
      </c>
      <c r="C766" s="14" t="s">
        <v>13</v>
      </c>
      <c r="D766" s="14" t="s">
        <v>31</v>
      </c>
      <c r="E766" s="14" t="s">
        <v>117</v>
      </c>
      <c r="F766" s="14" t="s">
        <v>16</v>
      </c>
      <c r="G766" s="14">
        <v>3322.0</v>
      </c>
      <c r="H766" s="14" t="s">
        <v>34</v>
      </c>
      <c r="I766" s="14" t="s">
        <v>724</v>
      </c>
      <c r="J766" s="14" t="s">
        <v>36</v>
      </c>
      <c r="K766" s="16" t="s">
        <v>24</v>
      </c>
      <c r="L766" s="14"/>
      <c r="M766" s="17">
        <f t="shared" si="1"/>
        <v>3322</v>
      </c>
      <c r="N766" s="14" t="str">
        <f t="shared" si="2"/>
        <v>Monday</v>
      </c>
    </row>
    <row r="767">
      <c r="A767" s="14" t="s">
        <v>1024</v>
      </c>
      <c r="B767" s="15">
        <v>45858.0</v>
      </c>
      <c r="C767" s="14" t="s">
        <v>13</v>
      </c>
      <c r="D767" s="14" t="s">
        <v>26</v>
      </c>
      <c r="E767" s="14" t="s">
        <v>96</v>
      </c>
      <c r="F767" s="14" t="s">
        <v>16</v>
      </c>
      <c r="G767" s="14">
        <v>1173.0</v>
      </c>
      <c r="H767" s="14"/>
      <c r="I767" s="14" t="s">
        <v>35</v>
      </c>
      <c r="J767" s="14" t="s">
        <v>18</v>
      </c>
      <c r="K767" s="16" t="s">
        <v>24</v>
      </c>
      <c r="L767" s="14">
        <v>3.0</v>
      </c>
      <c r="M767" s="17">
        <f t="shared" si="1"/>
        <v>1173</v>
      </c>
      <c r="N767" s="14" t="str">
        <f t="shared" si="2"/>
        <v>Sunday</v>
      </c>
    </row>
    <row r="768">
      <c r="A768" s="14" t="s">
        <v>1025</v>
      </c>
      <c r="B768" s="15">
        <v>45915.0</v>
      </c>
      <c r="C768" s="14" t="s">
        <v>21</v>
      </c>
      <c r="D768" s="14" t="s">
        <v>38</v>
      </c>
      <c r="E768" s="14" t="s">
        <v>65</v>
      </c>
      <c r="F768" s="14" t="s">
        <v>33</v>
      </c>
      <c r="G768" s="14">
        <v>988.0</v>
      </c>
      <c r="H768" s="14" t="s">
        <v>106</v>
      </c>
      <c r="I768" s="14" t="s">
        <v>167</v>
      </c>
      <c r="J768" s="14" t="s">
        <v>36</v>
      </c>
      <c r="K768" s="16" t="s">
        <v>24</v>
      </c>
      <c r="L768" s="14">
        <v>4.0</v>
      </c>
      <c r="M768" s="17">
        <f t="shared" si="1"/>
        <v>988</v>
      </c>
      <c r="N768" s="14" t="str">
        <f t="shared" si="2"/>
        <v>Monday</v>
      </c>
    </row>
    <row r="769">
      <c r="A769" s="14" t="s">
        <v>1026</v>
      </c>
      <c r="B769" s="15">
        <v>45903.0</v>
      </c>
      <c r="C769" s="14" t="s">
        <v>55</v>
      </c>
      <c r="D769" s="14" t="s">
        <v>31</v>
      </c>
      <c r="E769" s="14" t="s">
        <v>278</v>
      </c>
      <c r="F769" s="14" t="s">
        <v>16</v>
      </c>
      <c r="G769" s="14">
        <v>2889.0</v>
      </c>
      <c r="H769" s="14" t="s">
        <v>106</v>
      </c>
      <c r="I769" s="14" t="s">
        <v>204</v>
      </c>
      <c r="J769" s="14" t="s">
        <v>36</v>
      </c>
      <c r="K769" s="16" t="s">
        <v>19</v>
      </c>
      <c r="L769" s="14">
        <v>1.0</v>
      </c>
      <c r="M769" s="17">
        <f t="shared" si="1"/>
        <v>2744.55</v>
      </c>
      <c r="N769" s="14" t="str">
        <f t="shared" si="2"/>
        <v>Wednesday</v>
      </c>
    </row>
    <row r="770">
      <c r="A770" s="14" t="s">
        <v>1027</v>
      </c>
      <c r="B770" s="15">
        <v>45898.0</v>
      </c>
      <c r="C770" s="14" t="s">
        <v>55</v>
      </c>
      <c r="D770" s="14" t="s">
        <v>59</v>
      </c>
      <c r="E770" s="14" t="s">
        <v>88</v>
      </c>
      <c r="F770" s="14" t="s">
        <v>16</v>
      </c>
      <c r="G770" s="14">
        <v>1034.0</v>
      </c>
      <c r="H770" s="14"/>
      <c r="I770" s="14" t="s">
        <v>407</v>
      </c>
      <c r="J770" s="14" t="s">
        <v>29</v>
      </c>
      <c r="K770" s="16" t="s">
        <v>24</v>
      </c>
      <c r="L770" s="14">
        <v>3.0</v>
      </c>
      <c r="M770" s="17">
        <f t="shared" si="1"/>
        <v>1034</v>
      </c>
      <c r="N770" s="14" t="str">
        <f t="shared" si="2"/>
        <v>Friday</v>
      </c>
    </row>
    <row r="771">
      <c r="A771" s="14" t="s">
        <v>1028</v>
      </c>
      <c r="B771" s="15">
        <v>45788.0</v>
      </c>
      <c r="C771" s="14" t="s">
        <v>21</v>
      </c>
      <c r="D771" s="14" t="s">
        <v>59</v>
      </c>
      <c r="E771" s="14" t="s">
        <v>60</v>
      </c>
      <c r="F771" s="14" t="s">
        <v>16</v>
      </c>
      <c r="G771" s="14">
        <v>886.0</v>
      </c>
      <c r="H771" s="14"/>
      <c r="I771" s="14" t="s">
        <v>336</v>
      </c>
      <c r="J771" s="14" t="s">
        <v>36</v>
      </c>
      <c r="K771" s="16" t="s">
        <v>24</v>
      </c>
      <c r="L771" s="14">
        <v>4.0</v>
      </c>
      <c r="M771" s="17">
        <f t="shared" si="1"/>
        <v>886</v>
      </c>
      <c r="N771" s="14" t="str">
        <f t="shared" si="2"/>
        <v>Sunday</v>
      </c>
    </row>
    <row r="772">
      <c r="A772" s="14" t="s">
        <v>1029</v>
      </c>
      <c r="B772" s="15">
        <v>45694.0</v>
      </c>
      <c r="C772" s="14" t="s">
        <v>21</v>
      </c>
      <c r="D772" s="14" t="s">
        <v>31</v>
      </c>
      <c r="E772" s="14" t="s">
        <v>258</v>
      </c>
      <c r="F772" s="14" t="s">
        <v>16</v>
      </c>
      <c r="G772" s="14">
        <v>3237.0</v>
      </c>
      <c r="H772" s="14" t="s">
        <v>40</v>
      </c>
      <c r="I772" s="14" t="s">
        <v>376</v>
      </c>
      <c r="J772" s="14" t="s">
        <v>29</v>
      </c>
      <c r="K772" s="16" t="s">
        <v>113</v>
      </c>
      <c r="L772" s="14"/>
      <c r="M772" s="17">
        <f t="shared" si="1"/>
        <v>2913.3</v>
      </c>
      <c r="N772" s="14" t="str">
        <f t="shared" si="2"/>
        <v>Thursday</v>
      </c>
    </row>
    <row r="773">
      <c r="A773" s="14" t="s">
        <v>1030</v>
      </c>
      <c r="B773" s="15">
        <v>45975.0</v>
      </c>
      <c r="C773" s="14" t="s">
        <v>55</v>
      </c>
      <c r="D773" s="14" t="s">
        <v>51</v>
      </c>
      <c r="E773" s="14" t="s">
        <v>71</v>
      </c>
      <c r="F773" s="14" t="s">
        <v>33</v>
      </c>
      <c r="G773" s="14">
        <v>2584.0</v>
      </c>
      <c r="H773" s="14"/>
      <c r="I773" s="14" t="s">
        <v>607</v>
      </c>
      <c r="J773" s="14" t="s">
        <v>18</v>
      </c>
      <c r="K773" s="16" t="s">
        <v>24</v>
      </c>
      <c r="L773" s="14">
        <v>5.0</v>
      </c>
      <c r="M773" s="17">
        <f t="shared" si="1"/>
        <v>2584</v>
      </c>
      <c r="N773" s="14" t="str">
        <f t="shared" si="2"/>
        <v>Friday</v>
      </c>
    </row>
    <row r="774">
      <c r="A774" s="14" t="s">
        <v>1031</v>
      </c>
      <c r="B774" s="15">
        <v>45949.0</v>
      </c>
      <c r="C774" s="14" t="s">
        <v>21</v>
      </c>
      <c r="D774" s="14" t="s">
        <v>38</v>
      </c>
      <c r="E774" s="14" t="s">
        <v>39</v>
      </c>
      <c r="F774" s="14" t="s">
        <v>16</v>
      </c>
      <c r="G774" s="14">
        <v>1432.0</v>
      </c>
      <c r="H774" s="14" t="s">
        <v>34</v>
      </c>
      <c r="I774" s="14" t="s">
        <v>306</v>
      </c>
      <c r="J774" s="14" t="s">
        <v>18</v>
      </c>
      <c r="K774" s="16" t="s">
        <v>24</v>
      </c>
      <c r="L774" s="14">
        <v>2.0</v>
      </c>
      <c r="M774" s="17">
        <f t="shared" si="1"/>
        <v>1432</v>
      </c>
      <c r="N774" s="14" t="str">
        <f t="shared" si="2"/>
        <v>Sunday</v>
      </c>
    </row>
    <row r="775">
      <c r="A775" s="14" t="s">
        <v>1032</v>
      </c>
      <c r="B775" s="15">
        <v>45749.0</v>
      </c>
      <c r="C775" s="14" t="s">
        <v>21</v>
      </c>
      <c r="D775" s="14" t="s">
        <v>14</v>
      </c>
      <c r="E775" s="14" t="s">
        <v>74</v>
      </c>
      <c r="F775" s="14" t="s">
        <v>33</v>
      </c>
      <c r="G775" s="14">
        <v>954.0</v>
      </c>
      <c r="H775" s="14"/>
      <c r="I775" s="14" t="s">
        <v>86</v>
      </c>
      <c r="J775" s="14" t="s">
        <v>18</v>
      </c>
      <c r="K775" s="16" t="s">
        <v>24</v>
      </c>
      <c r="L775" s="14">
        <v>3.0</v>
      </c>
      <c r="M775" s="17">
        <f t="shared" si="1"/>
        <v>954</v>
      </c>
      <c r="N775" s="14" t="str">
        <f t="shared" si="2"/>
        <v>Wednesday</v>
      </c>
    </row>
    <row r="776">
      <c r="A776" s="14" t="s">
        <v>1033</v>
      </c>
      <c r="B776" s="15">
        <v>45919.0</v>
      </c>
      <c r="C776" s="14" t="s">
        <v>13</v>
      </c>
      <c r="D776" s="14" t="s">
        <v>51</v>
      </c>
      <c r="E776" s="14" t="s">
        <v>79</v>
      </c>
      <c r="F776" s="14" t="s">
        <v>33</v>
      </c>
      <c r="G776" s="14">
        <v>1669.0</v>
      </c>
      <c r="H776" s="14"/>
      <c r="I776" s="14" t="s">
        <v>449</v>
      </c>
      <c r="J776" s="14" t="s">
        <v>36</v>
      </c>
      <c r="K776" s="16" t="s">
        <v>24</v>
      </c>
      <c r="L776" s="14"/>
      <c r="M776" s="17">
        <f t="shared" si="1"/>
        <v>1669</v>
      </c>
      <c r="N776" s="14" t="str">
        <f t="shared" si="2"/>
        <v>Friday</v>
      </c>
    </row>
    <row r="777">
      <c r="A777" s="14" t="s">
        <v>1034</v>
      </c>
      <c r="B777" s="15">
        <v>45778.0</v>
      </c>
      <c r="C777" s="14" t="s">
        <v>21</v>
      </c>
      <c r="D777" s="14" t="s">
        <v>38</v>
      </c>
      <c r="E777" s="14" t="s">
        <v>108</v>
      </c>
      <c r="F777" s="14" t="s">
        <v>16</v>
      </c>
      <c r="G777" s="14">
        <v>2409.0</v>
      </c>
      <c r="H777" s="14" t="s">
        <v>106</v>
      </c>
      <c r="I777" s="14" t="s">
        <v>229</v>
      </c>
      <c r="J777" s="14" t="s">
        <v>18</v>
      </c>
      <c r="K777" s="16" t="s">
        <v>19</v>
      </c>
      <c r="L777" s="14"/>
      <c r="M777" s="17">
        <f t="shared" si="1"/>
        <v>2288.55</v>
      </c>
      <c r="N777" s="14" t="str">
        <f t="shared" si="2"/>
        <v>Thursday</v>
      </c>
    </row>
    <row r="778">
      <c r="A778" s="14" t="s">
        <v>1035</v>
      </c>
      <c r="B778" s="15">
        <v>45745.0</v>
      </c>
      <c r="C778" s="14" t="s">
        <v>21</v>
      </c>
      <c r="D778" s="14" t="s">
        <v>59</v>
      </c>
      <c r="E778" s="14" t="s">
        <v>126</v>
      </c>
      <c r="F778" s="14" t="s">
        <v>33</v>
      </c>
      <c r="G778" s="14">
        <v>1114.0</v>
      </c>
      <c r="H778" s="14"/>
      <c r="I778" s="14" t="s">
        <v>1036</v>
      </c>
      <c r="J778" s="14" t="s">
        <v>29</v>
      </c>
      <c r="K778" s="16" t="s">
        <v>19</v>
      </c>
      <c r="L778" s="14">
        <v>2.0</v>
      </c>
      <c r="M778" s="17">
        <f t="shared" si="1"/>
        <v>1058.3</v>
      </c>
      <c r="N778" s="14" t="str">
        <f t="shared" si="2"/>
        <v>Saturday</v>
      </c>
    </row>
    <row r="779">
      <c r="A779" s="14" t="s">
        <v>1037</v>
      </c>
      <c r="B779" s="15">
        <v>45971.0</v>
      </c>
      <c r="C779" s="14" t="s">
        <v>21</v>
      </c>
      <c r="D779" s="14" t="s">
        <v>38</v>
      </c>
      <c r="E779" s="14" t="s">
        <v>39</v>
      </c>
      <c r="F779" s="14" t="s">
        <v>16</v>
      </c>
      <c r="G779" s="14">
        <v>3321.0</v>
      </c>
      <c r="H779" s="14" t="s">
        <v>106</v>
      </c>
      <c r="I779" s="14" t="s">
        <v>241</v>
      </c>
      <c r="J779" s="14" t="s">
        <v>18</v>
      </c>
      <c r="K779" s="16" t="s">
        <v>24</v>
      </c>
      <c r="L779" s="14">
        <v>2.0</v>
      </c>
      <c r="M779" s="17">
        <f t="shared" si="1"/>
        <v>3321</v>
      </c>
      <c r="N779" s="14" t="str">
        <f t="shared" si="2"/>
        <v>Monday</v>
      </c>
    </row>
    <row r="780">
      <c r="A780" s="14" t="s">
        <v>1038</v>
      </c>
      <c r="B780" s="15">
        <v>45735.0</v>
      </c>
      <c r="C780" s="14" t="s">
        <v>21</v>
      </c>
      <c r="D780" s="14" t="s">
        <v>38</v>
      </c>
      <c r="E780" s="14" t="s">
        <v>166</v>
      </c>
      <c r="F780" s="14" t="s">
        <v>33</v>
      </c>
      <c r="G780" s="14">
        <v>893.0</v>
      </c>
      <c r="H780" s="14" t="s">
        <v>106</v>
      </c>
      <c r="I780" s="14" t="s">
        <v>214</v>
      </c>
      <c r="J780" s="14" t="s">
        <v>29</v>
      </c>
      <c r="K780" s="16" t="s">
        <v>24</v>
      </c>
      <c r="L780" s="14">
        <v>4.0</v>
      </c>
      <c r="M780" s="17">
        <f t="shared" si="1"/>
        <v>893</v>
      </c>
      <c r="N780" s="14" t="str">
        <f t="shared" si="2"/>
        <v>Wednesday</v>
      </c>
    </row>
    <row r="781">
      <c r="A781" s="14" t="s">
        <v>1039</v>
      </c>
      <c r="B781" s="15">
        <v>45715.0</v>
      </c>
      <c r="C781" s="14" t="s">
        <v>21</v>
      </c>
      <c r="D781" s="14" t="s">
        <v>51</v>
      </c>
      <c r="E781" s="14" t="s">
        <v>79</v>
      </c>
      <c r="F781" s="14" t="s">
        <v>33</v>
      </c>
      <c r="G781" s="14">
        <v>2888.0</v>
      </c>
      <c r="H781" s="14"/>
      <c r="I781" s="14" t="s">
        <v>386</v>
      </c>
      <c r="J781" s="14" t="s">
        <v>36</v>
      </c>
      <c r="K781" s="16" t="s">
        <v>24</v>
      </c>
      <c r="L781" s="14">
        <v>2.0</v>
      </c>
      <c r="M781" s="17">
        <f t="shared" si="1"/>
        <v>2888</v>
      </c>
      <c r="N781" s="14" t="str">
        <f t="shared" si="2"/>
        <v>Thursday</v>
      </c>
    </row>
    <row r="782">
      <c r="A782" s="14" t="s">
        <v>1040</v>
      </c>
      <c r="B782" s="15">
        <v>45667.0</v>
      </c>
      <c r="C782" s="14" t="s">
        <v>55</v>
      </c>
      <c r="D782" s="14" t="s">
        <v>38</v>
      </c>
      <c r="E782" s="14" t="s">
        <v>101</v>
      </c>
      <c r="F782" s="14" t="s">
        <v>33</v>
      </c>
      <c r="G782" s="14">
        <v>2206.0</v>
      </c>
      <c r="H782" s="14" t="s">
        <v>106</v>
      </c>
      <c r="I782" s="14" t="s">
        <v>442</v>
      </c>
      <c r="J782" s="14" t="s">
        <v>36</v>
      </c>
      <c r="K782" s="16" t="s">
        <v>24</v>
      </c>
      <c r="L782" s="14">
        <v>3.0</v>
      </c>
      <c r="M782" s="17">
        <f t="shared" si="1"/>
        <v>2206</v>
      </c>
      <c r="N782" s="14" t="str">
        <f t="shared" si="2"/>
        <v>Friday</v>
      </c>
    </row>
    <row r="783">
      <c r="A783" s="14" t="s">
        <v>1041</v>
      </c>
      <c r="B783" s="15">
        <v>45675.0</v>
      </c>
      <c r="C783" s="14" t="s">
        <v>21</v>
      </c>
      <c r="D783" s="14" t="s">
        <v>31</v>
      </c>
      <c r="E783" s="14" t="s">
        <v>49</v>
      </c>
      <c r="F783" s="14" t="s">
        <v>16</v>
      </c>
      <c r="G783" s="14">
        <v>2667.0</v>
      </c>
      <c r="H783" s="14" t="s">
        <v>40</v>
      </c>
      <c r="I783" s="14" t="s">
        <v>127</v>
      </c>
      <c r="J783" s="14" t="s">
        <v>18</v>
      </c>
      <c r="K783" s="16" t="s">
        <v>24</v>
      </c>
      <c r="L783" s="14">
        <v>5.0</v>
      </c>
      <c r="M783" s="17">
        <f t="shared" si="1"/>
        <v>2667</v>
      </c>
      <c r="N783" s="14" t="str">
        <f t="shared" si="2"/>
        <v>Saturday</v>
      </c>
    </row>
    <row r="784">
      <c r="A784" s="14" t="s">
        <v>1042</v>
      </c>
      <c r="B784" s="15">
        <v>45753.0</v>
      </c>
      <c r="C784" s="14" t="s">
        <v>21</v>
      </c>
      <c r="D784" s="14" t="s">
        <v>59</v>
      </c>
      <c r="E784" s="14" t="s">
        <v>85</v>
      </c>
      <c r="F784" s="14" t="s">
        <v>33</v>
      </c>
      <c r="G784" s="14">
        <v>1443.0</v>
      </c>
      <c r="H784" s="14"/>
      <c r="I784" s="14" t="s">
        <v>743</v>
      </c>
      <c r="J784" s="14" t="s">
        <v>29</v>
      </c>
      <c r="K784" s="16" t="s">
        <v>24</v>
      </c>
      <c r="L784" s="14">
        <v>2.0</v>
      </c>
      <c r="M784" s="17">
        <f t="shared" si="1"/>
        <v>1443</v>
      </c>
      <c r="N784" s="14" t="str">
        <f t="shared" si="2"/>
        <v>Sunday</v>
      </c>
    </row>
    <row r="785">
      <c r="A785" s="14" t="s">
        <v>1043</v>
      </c>
      <c r="B785" s="15">
        <v>45842.0</v>
      </c>
      <c r="C785" s="14" t="s">
        <v>21</v>
      </c>
      <c r="D785" s="14" t="s">
        <v>31</v>
      </c>
      <c r="E785" s="14" t="s">
        <v>49</v>
      </c>
      <c r="F785" s="14" t="s">
        <v>33</v>
      </c>
      <c r="G785" s="14">
        <v>2723.0</v>
      </c>
      <c r="H785" s="14" t="s">
        <v>40</v>
      </c>
      <c r="I785" s="14" t="s">
        <v>134</v>
      </c>
      <c r="J785" s="14" t="s">
        <v>29</v>
      </c>
      <c r="K785" s="16" t="s">
        <v>19</v>
      </c>
      <c r="L785" s="14">
        <v>4.0</v>
      </c>
      <c r="M785" s="17">
        <f t="shared" si="1"/>
        <v>2586.85</v>
      </c>
      <c r="N785" s="14" t="str">
        <f t="shared" si="2"/>
        <v>Friday</v>
      </c>
    </row>
    <row r="786">
      <c r="A786" s="14" t="s">
        <v>1044</v>
      </c>
      <c r="B786" s="15">
        <v>45895.0</v>
      </c>
      <c r="C786" s="14" t="s">
        <v>55</v>
      </c>
      <c r="D786" s="14" t="s">
        <v>38</v>
      </c>
      <c r="E786" s="14" t="s">
        <v>101</v>
      </c>
      <c r="F786" s="14" t="s">
        <v>33</v>
      </c>
      <c r="G786" s="14">
        <v>2043.0</v>
      </c>
      <c r="H786" s="14" t="s">
        <v>40</v>
      </c>
      <c r="I786" s="14" t="s">
        <v>170</v>
      </c>
      <c r="J786" s="14" t="s">
        <v>36</v>
      </c>
      <c r="K786" s="16" t="s">
        <v>24</v>
      </c>
      <c r="L786" s="14"/>
      <c r="M786" s="17">
        <f t="shared" si="1"/>
        <v>2043</v>
      </c>
      <c r="N786" s="14" t="str">
        <f t="shared" si="2"/>
        <v>Tuesday</v>
      </c>
    </row>
    <row r="787">
      <c r="A787" s="14" t="s">
        <v>1045</v>
      </c>
      <c r="B787" s="15">
        <v>45988.0</v>
      </c>
      <c r="C787" s="14" t="s">
        <v>55</v>
      </c>
      <c r="D787" s="14" t="s">
        <v>38</v>
      </c>
      <c r="E787" s="14" t="s">
        <v>166</v>
      </c>
      <c r="F787" s="14" t="s">
        <v>33</v>
      </c>
      <c r="G787" s="14">
        <v>2587.0</v>
      </c>
      <c r="H787" s="14" t="s">
        <v>106</v>
      </c>
      <c r="I787" s="14" t="s">
        <v>318</v>
      </c>
      <c r="J787" s="14" t="s">
        <v>18</v>
      </c>
      <c r="K787" s="16" t="s">
        <v>24</v>
      </c>
      <c r="L787" s="14">
        <v>4.0</v>
      </c>
      <c r="M787" s="17">
        <f t="shared" si="1"/>
        <v>2587</v>
      </c>
      <c r="N787" s="14" t="str">
        <f t="shared" si="2"/>
        <v>Thursday</v>
      </c>
    </row>
    <row r="788">
      <c r="A788" s="14" t="s">
        <v>1046</v>
      </c>
      <c r="B788" s="15">
        <v>45956.0</v>
      </c>
      <c r="C788" s="14" t="s">
        <v>21</v>
      </c>
      <c r="D788" s="14" t="s">
        <v>31</v>
      </c>
      <c r="E788" s="14" t="s">
        <v>258</v>
      </c>
      <c r="F788" s="14" t="s">
        <v>33</v>
      </c>
      <c r="G788" s="14">
        <v>2952.0</v>
      </c>
      <c r="H788" s="14" t="s">
        <v>34</v>
      </c>
      <c r="I788" s="14" t="s">
        <v>614</v>
      </c>
      <c r="J788" s="14" t="s">
        <v>18</v>
      </c>
      <c r="K788" s="16" t="s">
        <v>24</v>
      </c>
      <c r="L788" s="14">
        <v>3.0</v>
      </c>
      <c r="M788" s="17">
        <f t="shared" si="1"/>
        <v>2952</v>
      </c>
      <c r="N788" s="14" t="str">
        <f t="shared" si="2"/>
        <v>Sunday</v>
      </c>
    </row>
    <row r="789">
      <c r="A789" s="14" t="s">
        <v>1047</v>
      </c>
      <c r="B789" s="15">
        <v>45686.0</v>
      </c>
      <c r="C789" s="14" t="s">
        <v>21</v>
      </c>
      <c r="D789" s="14" t="s">
        <v>31</v>
      </c>
      <c r="E789" s="14" t="s">
        <v>32</v>
      </c>
      <c r="F789" s="14" t="s">
        <v>16</v>
      </c>
      <c r="G789" s="14">
        <v>3461.0</v>
      </c>
      <c r="H789" s="14" t="s">
        <v>34</v>
      </c>
      <c r="I789" s="14" t="s">
        <v>61</v>
      </c>
      <c r="J789" s="14" t="s">
        <v>29</v>
      </c>
      <c r="K789" s="16" t="s">
        <v>24</v>
      </c>
      <c r="L789" s="14">
        <v>3.0</v>
      </c>
      <c r="M789" s="17">
        <f t="shared" si="1"/>
        <v>3461</v>
      </c>
      <c r="N789" s="14" t="str">
        <f t="shared" si="2"/>
        <v>Wednesday</v>
      </c>
    </row>
    <row r="790">
      <c r="A790" s="14" t="s">
        <v>1048</v>
      </c>
      <c r="B790" s="15">
        <v>45834.0</v>
      </c>
      <c r="C790" s="14" t="s">
        <v>55</v>
      </c>
      <c r="D790" s="14" t="s">
        <v>14</v>
      </c>
      <c r="E790" s="14" t="s">
        <v>74</v>
      </c>
      <c r="F790" s="14" t="s">
        <v>16</v>
      </c>
      <c r="G790" s="14">
        <v>1876.0</v>
      </c>
      <c r="H790" s="14"/>
      <c r="I790" s="14" t="s">
        <v>886</v>
      </c>
      <c r="J790" s="14" t="s">
        <v>36</v>
      </c>
      <c r="K790" s="16" t="s">
        <v>24</v>
      </c>
      <c r="L790" s="14">
        <v>3.0</v>
      </c>
      <c r="M790" s="17">
        <f t="shared" si="1"/>
        <v>1876</v>
      </c>
      <c r="N790" s="14" t="str">
        <f t="shared" si="2"/>
        <v>Thursday</v>
      </c>
    </row>
    <row r="791">
      <c r="A791" s="14" t="s">
        <v>1049</v>
      </c>
      <c r="B791" s="15">
        <v>45818.0</v>
      </c>
      <c r="C791" s="14" t="s">
        <v>55</v>
      </c>
      <c r="D791" s="14" t="s">
        <v>59</v>
      </c>
      <c r="E791" s="14" t="s">
        <v>99</v>
      </c>
      <c r="F791" s="14" t="s">
        <v>16</v>
      </c>
      <c r="G791" s="14">
        <v>2841.0</v>
      </c>
      <c r="H791" s="14"/>
      <c r="I791" s="14" t="s">
        <v>528</v>
      </c>
      <c r="J791" s="14" t="s">
        <v>29</v>
      </c>
      <c r="K791" s="16" t="s">
        <v>113</v>
      </c>
      <c r="L791" s="14">
        <v>5.0</v>
      </c>
      <c r="M791" s="17">
        <f t="shared" si="1"/>
        <v>2556.9</v>
      </c>
      <c r="N791" s="14" t="str">
        <f t="shared" si="2"/>
        <v>Tuesday</v>
      </c>
    </row>
    <row r="792">
      <c r="A792" s="14" t="s">
        <v>1050</v>
      </c>
      <c r="B792" s="15">
        <v>46002.0</v>
      </c>
      <c r="C792" s="14" t="s">
        <v>55</v>
      </c>
      <c r="D792" s="14" t="s">
        <v>14</v>
      </c>
      <c r="E792" s="14" t="s">
        <v>74</v>
      </c>
      <c r="F792" s="14" t="s">
        <v>16</v>
      </c>
      <c r="G792" s="14">
        <v>1868.0</v>
      </c>
      <c r="H792" s="14"/>
      <c r="I792" s="14" t="s">
        <v>1051</v>
      </c>
      <c r="J792" s="14" t="s">
        <v>36</v>
      </c>
      <c r="K792" s="16" t="s">
        <v>24</v>
      </c>
      <c r="L792" s="14">
        <v>3.0</v>
      </c>
      <c r="M792" s="17">
        <f t="shared" si="1"/>
        <v>1868</v>
      </c>
      <c r="N792" s="14" t="str">
        <f t="shared" si="2"/>
        <v>Thursday</v>
      </c>
    </row>
    <row r="793">
      <c r="A793" s="14" t="s">
        <v>1052</v>
      </c>
      <c r="B793" s="15">
        <v>45902.0</v>
      </c>
      <c r="C793" s="14" t="s">
        <v>21</v>
      </c>
      <c r="D793" s="14" t="s">
        <v>51</v>
      </c>
      <c r="E793" s="14" t="s">
        <v>79</v>
      </c>
      <c r="F793" s="14" t="s">
        <v>16</v>
      </c>
      <c r="G793" s="14">
        <v>866.0</v>
      </c>
      <c r="H793" s="14"/>
      <c r="I793" s="14" t="s">
        <v>528</v>
      </c>
      <c r="J793" s="14" t="s">
        <v>18</v>
      </c>
      <c r="K793" s="16" t="s">
        <v>24</v>
      </c>
      <c r="L793" s="14"/>
      <c r="M793" s="17">
        <f t="shared" si="1"/>
        <v>866</v>
      </c>
      <c r="N793" s="14" t="str">
        <f t="shared" si="2"/>
        <v>Tuesday</v>
      </c>
    </row>
    <row r="794">
      <c r="A794" s="14" t="s">
        <v>1053</v>
      </c>
      <c r="B794" s="15">
        <v>45881.0</v>
      </c>
      <c r="C794" s="14" t="s">
        <v>21</v>
      </c>
      <c r="D794" s="14" t="s">
        <v>59</v>
      </c>
      <c r="E794" s="14" t="s">
        <v>126</v>
      </c>
      <c r="F794" s="14" t="s">
        <v>16</v>
      </c>
      <c r="G794" s="14">
        <v>1612.0</v>
      </c>
      <c r="H794" s="14"/>
      <c r="I794" s="14" t="s">
        <v>206</v>
      </c>
      <c r="J794" s="14" t="s">
        <v>36</v>
      </c>
      <c r="K794" s="16" t="s">
        <v>24</v>
      </c>
      <c r="L794" s="14">
        <v>4.0</v>
      </c>
      <c r="M794" s="17">
        <f t="shared" si="1"/>
        <v>1612</v>
      </c>
      <c r="N794" s="14" t="str">
        <f t="shared" si="2"/>
        <v>Tuesday</v>
      </c>
    </row>
    <row r="795">
      <c r="A795" s="14" t="s">
        <v>1054</v>
      </c>
      <c r="B795" s="15">
        <v>45733.0</v>
      </c>
      <c r="C795" s="14" t="s">
        <v>13</v>
      </c>
      <c r="D795" s="14" t="s">
        <v>51</v>
      </c>
      <c r="E795" s="14" t="s">
        <v>93</v>
      </c>
      <c r="F795" s="14" t="s">
        <v>16</v>
      </c>
      <c r="G795" s="14">
        <v>1714.0</v>
      </c>
      <c r="H795" s="14"/>
      <c r="I795" s="14" t="s">
        <v>568</v>
      </c>
      <c r="J795" s="14" t="s">
        <v>36</v>
      </c>
      <c r="K795" s="16" t="s">
        <v>24</v>
      </c>
      <c r="L795" s="14">
        <v>1.0</v>
      </c>
      <c r="M795" s="17">
        <f t="shared" si="1"/>
        <v>1714</v>
      </c>
      <c r="N795" s="14" t="str">
        <f t="shared" si="2"/>
        <v>Monday</v>
      </c>
    </row>
    <row r="796">
      <c r="A796" s="14" t="s">
        <v>1055</v>
      </c>
      <c r="B796" s="15">
        <v>45936.0</v>
      </c>
      <c r="C796" s="14" t="s">
        <v>21</v>
      </c>
      <c r="D796" s="14" t="s">
        <v>59</v>
      </c>
      <c r="E796" s="14" t="s">
        <v>126</v>
      </c>
      <c r="F796" s="14" t="s">
        <v>33</v>
      </c>
      <c r="G796" s="14">
        <v>2843.0</v>
      </c>
      <c r="H796" s="14"/>
      <c r="I796" s="14" t="s">
        <v>296</v>
      </c>
      <c r="J796" s="14" t="s">
        <v>29</v>
      </c>
      <c r="K796" s="16" t="s">
        <v>113</v>
      </c>
      <c r="L796" s="14">
        <v>1.0</v>
      </c>
      <c r="M796" s="17">
        <f t="shared" si="1"/>
        <v>2558.7</v>
      </c>
      <c r="N796" s="14" t="str">
        <f t="shared" si="2"/>
        <v>Monday</v>
      </c>
    </row>
    <row r="797">
      <c r="A797" s="14" t="s">
        <v>1056</v>
      </c>
      <c r="B797" s="15">
        <v>45928.0</v>
      </c>
      <c r="C797" s="14" t="s">
        <v>21</v>
      </c>
      <c r="D797" s="14" t="s">
        <v>31</v>
      </c>
      <c r="E797" s="14" t="s">
        <v>32</v>
      </c>
      <c r="F797" s="14" t="s">
        <v>16</v>
      </c>
      <c r="G797" s="14">
        <v>1032.0</v>
      </c>
      <c r="H797" s="14" t="s">
        <v>106</v>
      </c>
      <c r="I797" s="14" t="s">
        <v>553</v>
      </c>
      <c r="J797" s="14" t="s">
        <v>18</v>
      </c>
      <c r="K797" s="16" t="s">
        <v>24</v>
      </c>
      <c r="L797" s="14">
        <v>3.0</v>
      </c>
      <c r="M797" s="17">
        <f t="shared" si="1"/>
        <v>1032</v>
      </c>
      <c r="N797" s="14" t="str">
        <f t="shared" si="2"/>
        <v>Sunday</v>
      </c>
    </row>
    <row r="798">
      <c r="A798" s="14" t="s">
        <v>1057</v>
      </c>
      <c r="B798" s="15">
        <v>45807.0</v>
      </c>
      <c r="C798" s="14" t="s">
        <v>21</v>
      </c>
      <c r="D798" s="14" t="s">
        <v>38</v>
      </c>
      <c r="E798" s="14" t="s">
        <v>108</v>
      </c>
      <c r="F798" s="14" t="s">
        <v>33</v>
      </c>
      <c r="G798" s="14">
        <v>2432.0</v>
      </c>
      <c r="H798" s="14" t="s">
        <v>106</v>
      </c>
      <c r="I798" s="14" t="s">
        <v>415</v>
      </c>
      <c r="J798" s="14" t="s">
        <v>18</v>
      </c>
      <c r="K798" s="16" t="s">
        <v>24</v>
      </c>
      <c r="L798" s="14"/>
      <c r="M798" s="17">
        <f t="shared" si="1"/>
        <v>2432</v>
      </c>
      <c r="N798" s="14" t="str">
        <f t="shared" si="2"/>
        <v>Friday</v>
      </c>
    </row>
    <row r="799">
      <c r="A799" s="14" t="s">
        <v>1058</v>
      </c>
      <c r="B799" s="15">
        <v>45849.0</v>
      </c>
      <c r="C799" s="14" t="s">
        <v>13</v>
      </c>
      <c r="D799" s="14" t="s">
        <v>26</v>
      </c>
      <c r="E799" s="14" t="s">
        <v>82</v>
      </c>
      <c r="F799" s="14" t="s">
        <v>33</v>
      </c>
      <c r="G799" s="14">
        <v>2020.0</v>
      </c>
      <c r="H799" s="14"/>
      <c r="I799" s="14" t="s">
        <v>160</v>
      </c>
      <c r="J799" s="14" t="s">
        <v>29</v>
      </c>
      <c r="K799" s="16" t="s">
        <v>24</v>
      </c>
      <c r="L799" s="14">
        <v>3.0</v>
      </c>
      <c r="M799" s="17">
        <f t="shared" si="1"/>
        <v>2020</v>
      </c>
      <c r="N799" s="14" t="str">
        <f t="shared" si="2"/>
        <v>Friday</v>
      </c>
    </row>
    <row r="800">
      <c r="A800" s="14" t="s">
        <v>1059</v>
      </c>
      <c r="B800" s="15">
        <v>45813.0</v>
      </c>
      <c r="C800" s="14" t="s">
        <v>13</v>
      </c>
      <c r="D800" s="14" t="s">
        <v>31</v>
      </c>
      <c r="E800" s="14" t="s">
        <v>117</v>
      </c>
      <c r="F800" s="14" t="s">
        <v>16</v>
      </c>
      <c r="G800" s="14">
        <v>1986.0</v>
      </c>
      <c r="H800" s="14" t="s">
        <v>106</v>
      </c>
      <c r="I800" s="14" t="s">
        <v>255</v>
      </c>
      <c r="J800" s="14" t="s">
        <v>36</v>
      </c>
      <c r="K800" s="16" t="s">
        <v>24</v>
      </c>
      <c r="L800" s="14">
        <v>3.0</v>
      </c>
      <c r="M800" s="17">
        <f t="shared" si="1"/>
        <v>1986</v>
      </c>
      <c r="N800" s="14" t="str">
        <f t="shared" si="2"/>
        <v>Thursday</v>
      </c>
    </row>
    <row r="801">
      <c r="A801" s="14" t="s">
        <v>1060</v>
      </c>
      <c r="B801" s="15">
        <v>45752.0</v>
      </c>
      <c r="C801" s="14" t="s">
        <v>21</v>
      </c>
      <c r="D801" s="14" t="s">
        <v>59</v>
      </c>
      <c r="E801" s="14" t="s">
        <v>126</v>
      </c>
      <c r="F801" s="14" t="s">
        <v>33</v>
      </c>
      <c r="G801" s="14">
        <v>1545.0</v>
      </c>
      <c r="H801" s="14"/>
      <c r="I801" s="14" t="s">
        <v>57</v>
      </c>
      <c r="J801" s="14" t="s">
        <v>18</v>
      </c>
      <c r="K801" s="16" t="s">
        <v>19</v>
      </c>
      <c r="L801" s="14">
        <v>3.0</v>
      </c>
      <c r="M801" s="17">
        <f t="shared" si="1"/>
        <v>1467.75</v>
      </c>
      <c r="N801" s="14" t="str">
        <f t="shared" si="2"/>
        <v>Saturday</v>
      </c>
    </row>
    <row r="802">
      <c r="A802" s="14" t="s">
        <v>1061</v>
      </c>
      <c r="B802" s="15">
        <v>45715.0</v>
      </c>
      <c r="C802" s="14" t="s">
        <v>13</v>
      </c>
      <c r="D802" s="14" t="s">
        <v>31</v>
      </c>
      <c r="E802" s="14" t="s">
        <v>49</v>
      </c>
      <c r="F802" s="14" t="s">
        <v>16</v>
      </c>
      <c r="G802" s="14">
        <v>1480.0</v>
      </c>
      <c r="H802" s="14" t="s">
        <v>34</v>
      </c>
      <c r="I802" s="14" t="s">
        <v>759</v>
      </c>
      <c r="J802" s="14" t="s">
        <v>18</v>
      </c>
      <c r="K802" s="16" t="s">
        <v>24</v>
      </c>
      <c r="L802" s="14">
        <v>3.0</v>
      </c>
      <c r="M802" s="17">
        <f t="shared" si="1"/>
        <v>1480</v>
      </c>
      <c r="N802" s="14" t="str">
        <f t="shared" si="2"/>
        <v>Thursday</v>
      </c>
    </row>
    <row r="803">
      <c r="A803" s="14" t="s">
        <v>1062</v>
      </c>
      <c r="B803" s="15">
        <v>45912.0</v>
      </c>
      <c r="C803" s="14" t="s">
        <v>13</v>
      </c>
      <c r="D803" s="14" t="s">
        <v>59</v>
      </c>
      <c r="E803" s="14" t="s">
        <v>85</v>
      </c>
      <c r="F803" s="14" t="s">
        <v>16</v>
      </c>
      <c r="G803" s="14">
        <v>1046.0</v>
      </c>
      <c r="H803" s="14"/>
      <c r="I803" s="14" t="s">
        <v>344</v>
      </c>
      <c r="J803" s="14" t="s">
        <v>29</v>
      </c>
      <c r="K803" s="16" t="s">
        <v>24</v>
      </c>
      <c r="L803" s="14"/>
      <c r="M803" s="17">
        <f t="shared" si="1"/>
        <v>1046</v>
      </c>
      <c r="N803" s="14" t="str">
        <f t="shared" si="2"/>
        <v>Friday</v>
      </c>
    </row>
    <row r="804">
      <c r="A804" s="14" t="s">
        <v>1063</v>
      </c>
      <c r="B804" s="15">
        <v>45925.0</v>
      </c>
      <c r="C804" s="14" t="s">
        <v>55</v>
      </c>
      <c r="D804" s="14" t="s">
        <v>31</v>
      </c>
      <c r="E804" s="14" t="s">
        <v>258</v>
      </c>
      <c r="F804" s="14" t="s">
        <v>16</v>
      </c>
      <c r="G804" s="14">
        <v>1596.0</v>
      </c>
      <c r="H804" s="14" t="s">
        <v>106</v>
      </c>
      <c r="I804" s="14" t="s">
        <v>179</v>
      </c>
      <c r="J804" s="14" t="s">
        <v>18</v>
      </c>
      <c r="K804" s="16" t="s">
        <v>24</v>
      </c>
      <c r="L804" s="14">
        <v>3.0</v>
      </c>
      <c r="M804" s="17">
        <f t="shared" si="1"/>
        <v>1596</v>
      </c>
      <c r="N804" s="14" t="str">
        <f t="shared" si="2"/>
        <v>Thursday</v>
      </c>
    </row>
    <row r="805">
      <c r="A805" s="14" t="s">
        <v>1064</v>
      </c>
      <c r="B805" s="15">
        <v>45660.0</v>
      </c>
      <c r="C805" s="14" t="s">
        <v>13</v>
      </c>
      <c r="D805" s="14" t="s">
        <v>31</v>
      </c>
      <c r="E805" s="14" t="s">
        <v>258</v>
      </c>
      <c r="F805" s="14" t="s">
        <v>16</v>
      </c>
      <c r="G805" s="14">
        <v>1708.0</v>
      </c>
      <c r="H805" s="14" t="s">
        <v>40</v>
      </c>
      <c r="I805" s="14" t="s">
        <v>302</v>
      </c>
      <c r="J805" s="14" t="s">
        <v>36</v>
      </c>
      <c r="K805" s="16" t="s">
        <v>24</v>
      </c>
      <c r="L805" s="14">
        <v>2.0</v>
      </c>
      <c r="M805" s="17">
        <f t="shared" si="1"/>
        <v>1708</v>
      </c>
      <c r="N805" s="14" t="str">
        <f t="shared" si="2"/>
        <v>Friday</v>
      </c>
    </row>
    <row r="806">
      <c r="A806" s="14" t="s">
        <v>1065</v>
      </c>
      <c r="B806" s="15">
        <v>46004.0</v>
      </c>
      <c r="C806" s="14" t="s">
        <v>55</v>
      </c>
      <c r="D806" s="14" t="s">
        <v>26</v>
      </c>
      <c r="E806" s="14" t="s">
        <v>212</v>
      </c>
      <c r="F806" s="14" t="s">
        <v>16</v>
      </c>
      <c r="G806" s="14">
        <v>1957.0</v>
      </c>
      <c r="H806" s="14"/>
      <c r="I806" s="14" t="s">
        <v>376</v>
      </c>
      <c r="J806" s="14" t="s">
        <v>18</v>
      </c>
      <c r="K806" s="16" t="s">
        <v>113</v>
      </c>
      <c r="L806" s="14">
        <v>3.0</v>
      </c>
      <c r="M806" s="17">
        <f t="shared" si="1"/>
        <v>1761.3</v>
      </c>
      <c r="N806" s="14" t="str">
        <f t="shared" si="2"/>
        <v>Saturday</v>
      </c>
    </row>
    <row r="807">
      <c r="A807" s="14" t="s">
        <v>1066</v>
      </c>
      <c r="B807" s="15">
        <v>45949.0</v>
      </c>
      <c r="C807" s="14" t="s">
        <v>13</v>
      </c>
      <c r="D807" s="14" t="s">
        <v>31</v>
      </c>
      <c r="E807" s="14" t="s">
        <v>117</v>
      </c>
      <c r="F807" s="14" t="s">
        <v>33</v>
      </c>
      <c r="G807" s="14">
        <v>2241.0</v>
      </c>
      <c r="H807" s="14" t="s">
        <v>40</v>
      </c>
      <c r="I807" s="14" t="s">
        <v>217</v>
      </c>
      <c r="J807" s="14" t="s">
        <v>29</v>
      </c>
      <c r="K807" s="16" t="s">
        <v>24</v>
      </c>
      <c r="L807" s="14">
        <v>5.0</v>
      </c>
      <c r="M807" s="17">
        <f t="shared" si="1"/>
        <v>2241</v>
      </c>
      <c r="N807" s="14" t="str">
        <f t="shared" si="2"/>
        <v>Sunday</v>
      </c>
    </row>
    <row r="808">
      <c r="A808" s="14" t="s">
        <v>1067</v>
      </c>
      <c r="B808" s="15">
        <v>45992.0</v>
      </c>
      <c r="C808" s="14" t="s">
        <v>55</v>
      </c>
      <c r="D808" s="14" t="s">
        <v>14</v>
      </c>
      <c r="E808" s="14" t="s">
        <v>74</v>
      </c>
      <c r="F808" s="14" t="s">
        <v>33</v>
      </c>
      <c r="G808" s="14">
        <v>3296.0</v>
      </c>
      <c r="H808" s="14"/>
      <c r="I808" s="14" t="s">
        <v>219</v>
      </c>
      <c r="J808" s="14" t="s">
        <v>18</v>
      </c>
      <c r="K808" s="16" t="s">
        <v>24</v>
      </c>
      <c r="L808" s="14">
        <v>5.0</v>
      </c>
      <c r="M808" s="17">
        <f t="shared" si="1"/>
        <v>3296</v>
      </c>
      <c r="N808" s="14" t="str">
        <f t="shared" si="2"/>
        <v>Monday</v>
      </c>
    </row>
    <row r="809">
      <c r="A809" s="14" t="s">
        <v>1068</v>
      </c>
      <c r="B809" s="15">
        <v>45957.0</v>
      </c>
      <c r="C809" s="14" t="s">
        <v>21</v>
      </c>
      <c r="D809" s="14" t="s">
        <v>38</v>
      </c>
      <c r="E809" s="14" t="s">
        <v>43</v>
      </c>
      <c r="F809" s="14" t="s">
        <v>16</v>
      </c>
      <c r="G809" s="14">
        <v>2126.0</v>
      </c>
      <c r="H809" s="14" t="s">
        <v>34</v>
      </c>
      <c r="I809" s="14" t="s">
        <v>386</v>
      </c>
      <c r="J809" s="14" t="s">
        <v>18</v>
      </c>
      <c r="K809" s="16" t="s">
        <v>24</v>
      </c>
      <c r="L809" s="14">
        <v>5.0</v>
      </c>
      <c r="M809" s="17">
        <f t="shared" si="1"/>
        <v>2126</v>
      </c>
      <c r="N809" s="14" t="str">
        <f t="shared" si="2"/>
        <v>Monday</v>
      </c>
    </row>
    <row r="810">
      <c r="A810" s="14" t="s">
        <v>1069</v>
      </c>
      <c r="B810" s="15">
        <v>46001.0</v>
      </c>
      <c r="C810" s="14" t="s">
        <v>13</v>
      </c>
      <c r="D810" s="14" t="s">
        <v>14</v>
      </c>
      <c r="E810" s="14" t="s">
        <v>15</v>
      </c>
      <c r="F810" s="14" t="s">
        <v>16</v>
      </c>
      <c r="G810" s="14">
        <v>1101.0</v>
      </c>
      <c r="H810" s="14"/>
      <c r="I810" s="14" t="s">
        <v>190</v>
      </c>
      <c r="J810" s="14" t="s">
        <v>18</v>
      </c>
      <c r="K810" s="16" t="s">
        <v>24</v>
      </c>
      <c r="L810" s="14">
        <v>4.0</v>
      </c>
      <c r="M810" s="17">
        <f t="shared" si="1"/>
        <v>1101</v>
      </c>
      <c r="N810" s="14" t="str">
        <f t="shared" si="2"/>
        <v>Wednesday</v>
      </c>
    </row>
    <row r="811">
      <c r="A811" s="14" t="s">
        <v>1070</v>
      </c>
      <c r="B811" s="15">
        <v>45699.0</v>
      </c>
      <c r="C811" s="14" t="s">
        <v>21</v>
      </c>
      <c r="D811" s="14" t="s">
        <v>14</v>
      </c>
      <c r="E811" s="14" t="s">
        <v>22</v>
      </c>
      <c r="F811" s="14" t="s">
        <v>16</v>
      </c>
      <c r="G811" s="14">
        <v>1096.0</v>
      </c>
      <c r="H811" s="14"/>
      <c r="I811" s="14" t="s">
        <v>199</v>
      </c>
      <c r="J811" s="14" t="s">
        <v>36</v>
      </c>
      <c r="K811" s="16" t="s">
        <v>24</v>
      </c>
      <c r="L811" s="14">
        <v>5.0</v>
      </c>
      <c r="M811" s="17">
        <f t="shared" si="1"/>
        <v>1096</v>
      </c>
      <c r="N811" s="14" t="str">
        <f t="shared" si="2"/>
        <v>Tuesday</v>
      </c>
    </row>
    <row r="812">
      <c r="A812" s="14" t="s">
        <v>1071</v>
      </c>
      <c r="B812" s="15">
        <v>45960.0</v>
      </c>
      <c r="C812" s="14" t="s">
        <v>21</v>
      </c>
      <c r="D812" s="14" t="s">
        <v>38</v>
      </c>
      <c r="E812" s="14" t="s">
        <v>39</v>
      </c>
      <c r="F812" s="14" t="s">
        <v>33</v>
      </c>
      <c r="G812" s="14">
        <v>1814.0</v>
      </c>
      <c r="H812" s="14" t="s">
        <v>106</v>
      </c>
      <c r="I812" s="14" t="s">
        <v>398</v>
      </c>
      <c r="J812" s="14" t="s">
        <v>36</v>
      </c>
      <c r="K812" s="16" t="s">
        <v>24</v>
      </c>
      <c r="L812" s="14">
        <v>3.0</v>
      </c>
      <c r="M812" s="17">
        <f t="shared" si="1"/>
        <v>1814</v>
      </c>
      <c r="N812" s="14" t="str">
        <f t="shared" si="2"/>
        <v>Thursday</v>
      </c>
    </row>
    <row r="813">
      <c r="A813" s="14" t="s">
        <v>1072</v>
      </c>
      <c r="B813" s="15">
        <v>45823.0</v>
      </c>
      <c r="C813" s="14" t="s">
        <v>55</v>
      </c>
      <c r="D813" s="14" t="s">
        <v>51</v>
      </c>
      <c r="E813" s="14" t="s">
        <v>71</v>
      </c>
      <c r="F813" s="14" t="s">
        <v>33</v>
      </c>
      <c r="G813" s="14">
        <v>1183.0</v>
      </c>
      <c r="H813" s="14"/>
      <c r="I813" s="14" t="s">
        <v>41</v>
      </c>
      <c r="J813" s="14" t="s">
        <v>36</v>
      </c>
      <c r="K813" s="16" t="s">
        <v>19</v>
      </c>
      <c r="L813" s="14">
        <v>4.0</v>
      </c>
      <c r="M813" s="17">
        <f t="shared" si="1"/>
        <v>1123.85</v>
      </c>
      <c r="N813" s="14" t="str">
        <f t="shared" si="2"/>
        <v>Sunday</v>
      </c>
    </row>
    <row r="814">
      <c r="A814" s="14" t="s">
        <v>1073</v>
      </c>
      <c r="B814" s="15">
        <v>45742.0</v>
      </c>
      <c r="C814" s="14" t="s">
        <v>21</v>
      </c>
      <c r="D814" s="14" t="s">
        <v>59</v>
      </c>
      <c r="E814" s="14" t="s">
        <v>99</v>
      </c>
      <c r="F814" s="14" t="s">
        <v>16</v>
      </c>
      <c r="G814" s="14">
        <v>3284.0</v>
      </c>
      <c r="H814" s="14"/>
      <c r="I814" s="14" t="s">
        <v>600</v>
      </c>
      <c r="J814" s="14" t="s">
        <v>18</v>
      </c>
      <c r="K814" s="16" t="s">
        <v>19</v>
      </c>
      <c r="L814" s="14">
        <v>5.0</v>
      </c>
      <c r="M814" s="17">
        <f t="shared" si="1"/>
        <v>3119.8</v>
      </c>
      <c r="N814" s="14" t="str">
        <f t="shared" si="2"/>
        <v>Wednesday</v>
      </c>
    </row>
    <row r="815">
      <c r="A815" s="14" t="s">
        <v>1074</v>
      </c>
      <c r="B815" s="15">
        <v>45726.0</v>
      </c>
      <c r="C815" s="14" t="s">
        <v>21</v>
      </c>
      <c r="D815" s="14" t="s">
        <v>38</v>
      </c>
      <c r="E815" s="14" t="s">
        <v>108</v>
      </c>
      <c r="F815" s="14" t="s">
        <v>16</v>
      </c>
      <c r="G815" s="14">
        <v>2451.0</v>
      </c>
      <c r="H815" s="14" t="s">
        <v>34</v>
      </c>
      <c r="I815" s="14" t="s">
        <v>528</v>
      </c>
      <c r="J815" s="14" t="s">
        <v>18</v>
      </c>
      <c r="K815" s="16" t="s">
        <v>113</v>
      </c>
      <c r="L815" s="14">
        <v>5.0</v>
      </c>
      <c r="M815" s="17">
        <f t="shared" si="1"/>
        <v>2205.9</v>
      </c>
      <c r="N815" s="14" t="str">
        <f t="shared" si="2"/>
        <v>Monday</v>
      </c>
    </row>
    <row r="816">
      <c r="A816" s="14" t="s">
        <v>1075</v>
      </c>
      <c r="B816" s="15">
        <v>45970.0</v>
      </c>
      <c r="C816" s="14" t="s">
        <v>21</v>
      </c>
      <c r="D816" s="14" t="s">
        <v>59</v>
      </c>
      <c r="E816" s="14" t="s">
        <v>88</v>
      </c>
      <c r="F816" s="14" t="s">
        <v>16</v>
      </c>
      <c r="G816" s="14">
        <v>2916.0</v>
      </c>
      <c r="H816" s="14"/>
      <c r="I816" s="14" t="s">
        <v>594</v>
      </c>
      <c r="J816" s="14" t="s">
        <v>36</v>
      </c>
      <c r="K816" s="16" t="s">
        <v>24</v>
      </c>
      <c r="L816" s="14">
        <v>4.0</v>
      </c>
      <c r="M816" s="17">
        <f t="shared" si="1"/>
        <v>2916</v>
      </c>
      <c r="N816" s="14" t="str">
        <f t="shared" si="2"/>
        <v>Sunday</v>
      </c>
    </row>
    <row r="817">
      <c r="A817" s="14" t="s">
        <v>1076</v>
      </c>
      <c r="B817" s="15">
        <v>45928.0</v>
      </c>
      <c r="C817" s="14" t="s">
        <v>21</v>
      </c>
      <c r="D817" s="14" t="s">
        <v>14</v>
      </c>
      <c r="E817" s="14" t="s">
        <v>22</v>
      </c>
      <c r="F817" s="14" t="s">
        <v>16</v>
      </c>
      <c r="G817" s="14">
        <v>1061.0</v>
      </c>
      <c r="H817" s="14"/>
      <c r="I817" s="14" t="s">
        <v>156</v>
      </c>
      <c r="J817" s="14" t="s">
        <v>36</v>
      </c>
      <c r="K817" s="16" t="s">
        <v>24</v>
      </c>
      <c r="L817" s="14">
        <v>1.0</v>
      </c>
      <c r="M817" s="17">
        <f t="shared" si="1"/>
        <v>1061</v>
      </c>
      <c r="N817" s="14" t="str">
        <f t="shared" si="2"/>
        <v>Sunday</v>
      </c>
    </row>
    <row r="818">
      <c r="A818" s="14" t="s">
        <v>1077</v>
      </c>
      <c r="B818" s="15">
        <v>45859.0</v>
      </c>
      <c r="C818" s="14" t="s">
        <v>21</v>
      </c>
      <c r="D818" s="14" t="s">
        <v>51</v>
      </c>
      <c r="E818" s="14" t="s">
        <v>52</v>
      </c>
      <c r="F818" s="14" t="s">
        <v>33</v>
      </c>
      <c r="G818" s="14">
        <v>2590.0</v>
      </c>
      <c r="H818" s="14"/>
      <c r="I818" s="14" t="s">
        <v>132</v>
      </c>
      <c r="J818" s="14" t="s">
        <v>36</v>
      </c>
      <c r="K818" s="16" t="s">
        <v>24</v>
      </c>
      <c r="L818" s="14">
        <v>1.0</v>
      </c>
      <c r="M818" s="17">
        <f t="shared" si="1"/>
        <v>2590</v>
      </c>
      <c r="N818" s="14" t="str">
        <f t="shared" si="2"/>
        <v>Monday</v>
      </c>
    </row>
    <row r="819">
      <c r="A819" s="14" t="s">
        <v>1078</v>
      </c>
      <c r="B819" s="15">
        <v>45838.0</v>
      </c>
      <c r="C819" s="14" t="s">
        <v>21</v>
      </c>
      <c r="D819" s="14" t="s">
        <v>31</v>
      </c>
      <c r="E819" s="14" t="s">
        <v>49</v>
      </c>
      <c r="F819" s="14" t="s">
        <v>33</v>
      </c>
      <c r="G819" s="14">
        <v>808.0</v>
      </c>
      <c r="H819" s="14" t="s">
        <v>40</v>
      </c>
      <c r="I819" s="14" t="s">
        <v>436</v>
      </c>
      <c r="J819" s="14" t="s">
        <v>29</v>
      </c>
      <c r="K819" s="16" t="s">
        <v>19</v>
      </c>
      <c r="L819" s="14">
        <v>4.0</v>
      </c>
      <c r="M819" s="17">
        <f t="shared" si="1"/>
        <v>767.6</v>
      </c>
      <c r="N819" s="14" t="str">
        <f t="shared" si="2"/>
        <v>Monday</v>
      </c>
    </row>
    <row r="820">
      <c r="A820" s="14" t="s">
        <v>1079</v>
      </c>
      <c r="B820" s="15">
        <v>45677.0</v>
      </c>
      <c r="C820" s="14" t="s">
        <v>55</v>
      </c>
      <c r="D820" s="14" t="s">
        <v>31</v>
      </c>
      <c r="E820" s="14" t="s">
        <v>32</v>
      </c>
      <c r="F820" s="14" t="s">
        <v>16</v>
      </c>
      <c r="G820" s="14">
        <v>3432.0</v>
      </c>
      <c r="H820" s="14" t="s">
        <v>106</v>
      </c>
      <c r="I820" s="14" t="s">
        <v>253</v>
      </c>
      <c r="J820" s="14" t="s">
        <v>36</v>
      </c>
      <c r="K820" s="16" t="s">
        <v>113</v>
      </c>
      <c r="L820" s="14">
        <v>1.0</v>
      </c>
      <c r="M820" s="17">
        <f t="shared" si="1"/>
        <v>3088.8</v>
      </c>
      <c r="N820" s="14" t="str">
        <f t="shared" si="2"/>
        <v>Monday</v>
      </c>
    </row>
    <row r="821">
      <c r="A821" s="14" t="s">
        <v>1080</v>
      </c>
      <c r="B821" s="15">
        <v>45874.0</v>
      </c>
      <c r="C821" s="14" t="s">
        <v>21</v>
      </c>
      <c r="D821" s="14" t="s">
        <v>26</v>
      </c>
      <c r="E821" s="14" t="s">
        <v>111</v>
      </c>
      <c r="F821" s="14" t="s">
        <v>33</v>
      </c>
      <c r="G821" s="14">
        <v>2616.0</v>
      </c>
      <c r="H821" s="14"/>
      <c r="I821" s="14" t="s">
        <v>394</v>
      </c>
      <c r="J821" s="14" t="s">
        <v>36</v>
      </c>
      <c r="K821" s="16" t="s">
        <v>24</v>
      </c>
      <c r="L821" s="14">
        <v>4.0</v>
      </c>
      <c r="M821" s="17">
        <f t="shared" si="1"/>
        <v>2616</v>
      </c>
      <c r="N821" s="14" t="str">
        <f t="shared" si="2"/>
        <v>Tuesday</v>
      </c>
    </row>
    <row r="822">
      <c r="A822" s="14" t="s">
        <v>1081</v>
      </c>
      <c r="B822" s="15">
        <v>45754.0</v>
      </c>
      <c r="C822" s="14" t="s">
        <v>55</v>
      </c>
      <c r="D822" s="14" t="s">
        <v>14</v>
      </c>
      <c r="E822" s="14" t="s">
        <v>15</v>
      </c>
      <c r="F822" s="14" t="s">
        <v>33</v>
      </c>
      <c r="G822" s="14">
        <v>1363.0</v>
      </c>
      <c r="H822" s="14"/>
      <c r="I822" s="14" t="s">
        <v>745</v>
      </c>
      <c r="J822" s="14" t="s">
        <v>29</v>
      </c>
      <c r="K822" s="16" t="s">
        <v>24</v>
      </c>
      <c r="L822" s="14">
        <v>3.0</v>
      </c>
      <c r="M822" s="17">
        <f t="shared" si="1"/>
        <v>1363</v>
      </c>
      <c r="N822" s="14" t="str">
        <f t="shared" si="2"/>
        <v>Monday</v>
      </c>
    </row>
    <row r="823">
      <c r="A823" s="14" t="s">
        <v>1082</v>
      </c>
      <c r="B823" s="15">
        <v>46014.0</v>
      </c>
      <c r="C823" s="14" t="s">
        <v>21</v>
      </c>
      <c r="D823" s="14" t="s">
        <v>59</v>
      </c>
      <c r="E823" s="14" t="s">
        <v>85</v>
      </c>
      <c r="F823" s="14" t="s">
        <v>33</v>
      </c>
      <c r="G823" s="14">
        <v>516.0</v>
      </c>
      <c r="H823" s="14"/>
      <c r="I823" s="14" t="s">
        <v>594</v>
      </c>
      <c r="J823" s="14" t="s">
        <v>36</v>
      </c>
      <c r="K823" s="16" t="s">
        <v>24</v>
      </c>
      <c r="L823" s="14">
        <v>3.0</v>
      </c>
      <c r="M823" s="17">
        <f t="shared" si="1"/>
        <v>516</v>
      </c>
      <c r="N823" s="14" t="str">
        <f t="shared" si="2"/>
        <v>Tuesday</v>
      </c>
    </row>
    <row r="824">
      <c r="A824" s="14" t="s">
        <v>1083</v>
      </c>
      <c r="B824" s="15">
        <v>45987.0</v>
      </c>
      <c r="C824" s="14" t="s">
        <v>55</v>
      </c>
      <c r="D824" s="14" t="s">
        <v>38</v>
      </c>
      <c r="E824" s="14" t="s">
        <v>43</v>
      </c>
      <c r="F824" s="14" t="s">
        <v>33</v>
      </c>
      <c r="G824" s="14">
        <v>2404.0</v>
      </c>
      <c r="H824" s="14" t="s">
        <v>40</v>
      </c>
      <c r="I824" s="14" t="s">
        <v>459</v>
      </c>
      <c r="J824" s="14" t="s">
        <v>29</v>
      </c>
      <c r="K824" s="16" t="s">
        <v>24</v>
      </c>
      <c r="L824" s="14">
        <v>1.0</v>
      </c>
      <c r="M824" s="17">
        <f t="shared" si="1"/>
        <v>2404</v>
      </c>
      <c r="N824" s="14" t="str">
        <f t="shared" si="2"/>
        <v>Wednesday</v>
      </c>
    </row>
    <row r="825">
      <c r="A825" s="14" t="s">
        <v>1084</v>
      </c>
      <c r="B825" s="15">
        <v>45705.0</v>
      </c>
      <c r="C825" s="14" t="s">
        <v>13</v>
      </c>
      <c r="D825" s="14" t="s">
        <v>26</v>
      </c>
      <c r="E825" s="14" t="s">
        <v>82</v>
      </c>
      <c r="F825" s="14" t="s">
        <v>33</v>
      </c>
      <c r="G825" s="14">
        <v>3105.0</v>
      </c>
      <c r="H825" s="14"/>
      <c r="I825" s="14" t="s">
        <v>232</v>
      </c>
      <c r="J825" s="14" t="s">
        <v>36</v>
      </c>
      <c r="K825" s="16" t="s">
        <v>24</v>
      </c>
      <c r="L825" s="14"/>
      <c r="M825" s="17">
        <f t="shared" si="1"/>
        <v>3105</v>
      </c>
      <c r="N825" s="14" t="str">
        <f t="shared" si="2"/>
        <v>Monday</v>
      </c>
    </row>
    <row r="826">
      <c r="A826" s="14" t="s">
        <v>1085</v>
      </c>
      <c r="B826" s="15">
        <v>45835.0</v>
      </c>
      <c r="C826" s="14" t="s">
        <v>21</v>
      </c>
      <c r="D826" s="14" t="s">
        <v>51</v>
      </c>
      <c r="E826" s="14" t="s">
        <v>93</v>
      </c>
      <c r="F826" s="14" t="s">
        <v>33</v>
      </c>
      <c r="G826" s="14">
        <v>352.0</v>
      </c>
      <c r="H826" s="14"/>
      <c r="I826" s="14" t="s">
        <v>61</v>
      </c>
      <c r="J826" s="14" t="s">
        <v>29</v>
      </c>
      <c r="K826" s="16" t="s">
        <v>24</v>
      </c>
      <c r="L826" s="14">
        <v>4.0</v>
      </c>
      <c r="M826" s="17">
        <f t="shared" si="1"/>
        <v>352</v>
      </c>
      <c r="N826" s="14" t="str">
        <f t="shared" si="2"/>
        <v>Friday</v>
      </c>
    </row>
    <row r="827">
      <c r="A827" s="14" t="s">
        <v>1086</v>
      </c>
      <c r="B827" s="15">
        <v>45709.0</v>
      </c>
      <c r="C827" s="14" t="s">
        <v>55</v>
      </c>
      <c r="D827" s="14" t="s">
        <v>59</v>
      </c>
      <c r="E827" s="14" t="s">
        <v>99</v>
      </c>
      <c r="F827" s="14" t="s">
        <v>16</v>
      </c>
      <c r="G827" s="14">
        <v>1192.0</v>
      </c>
      <c r="H827" s="14"/>
      <c r="I827" s="14" t="s">
        <v>315</v>
      </c>
      <c r="J827" s="14" t="s">
        <v>29</v>
      </c>
      <c r="K827" s="16" t="s">
        <v>24</v>
      </c>
      <c r="L827" s="14">
        <v>2.0</v>
      </c>
      <c r="M827" s="17">
        <f t="shared" si="1"/>
        <v>1192</v>
      </c>
      <c r="N827" s="14" t="str">
        <f t="shared" si="2"/>
        <v>Friday</v>
      </c>
    </row>
    <row r="828">
      <c r="A828" s="14" t="s">
        <v>1087</v>
      </c>
      <c r="B828" s="15">
        <v>45969.0</v>
      </c>
      <c r="C828" s="14" t="s">
        <v>21</v>
      </c>
      <c r="D828" s="14" t="s">
        <v>26</v>
      </c>
      <c r="E828" s="14" t="s">
        <v>96</v>
      </c>
      <c r="F828" s="14" t="s">
        <v>16</v>
      </c>
      <c r="G828" s="14">
        <v>2186.0</v>
      </c>
      <c r="H828" s="14"/>
      <c r="I828" s="14" t="s">
        <v>104</v>
      </c>
      <c r="J828" s="14" t="s">
        <v>18</v>
      </c>
      <c r="K828" s="16" t="s">
        <v>19</v>
      </c>
      <c r="L828" s="14">
        <v>1.0</v>
      </c>
      <c r="M828" s="17">
        <f t="shared" si="1"/>
        <v>2076.7</v>
      </c>
      <c r="N828" s="14" t="str">
        <f t="shared" si="2"/>
        <v>Saturday</v>
      </c>
    </row>
    <row r="829">
      <c r="A829" s="14" t="s">
        <v>1088</v>
      </c>
      <c r="B829" s="15">
        <v>45838.0</v>
      </c>
      <c r="C829" s="14" t="s">
        <v>13</v>
      </c>
      <c r="D829" s="14" t="s">
        <v>59</v>
      </c>
      <c r="E829" s="14" t="s">
        <v>99</v>
      </c>
      <c r="F829" s="14" t="s">
        <v>33</v>
      </c>
      <c r="G829" s="14">
        <v>869.0</v>
      </c>
      <c r="H829" s="14"/>
      <c r="I829" s="14" t="s">
        <v>160</v>
      </c>
      <c r="J829" s="14" t="s">
        <v>29</v>
      </c>
      <c r="K829" s="16" t="s">
        <v>24</v>
      </c>
      <c r="L829" s="14">
        <v>3.0</v>
      </c>
      <c r="M829" s="17">
        <f t="shared" si="1"/>
        <v>869</v>
      </c>
      <c r="N829" s="14" t="str">
        <f t="shared" si="2"/>
        <v>Monday</v>
      </c>
    </row>
    <row r="830">
      <c r="A830" s="14" t="s">
        <v>1089</v>
      </c>
      <c r="B830" s="15">
        <v>45917.0</v>
      </c>
      <c r="C830" s="14" t="s">
        <v>55</v>
      </c>
      <c r="D830" s="14" t="s">
        <v>31</v>
      </c>
      <c r="E830" s="14" t="s">
        <v>49</v>
      </c>
      <c r="F830" s="14" t="s">
        <v>16</v>
      </c>
      <c r="G830" s="14">
        <v>1210.0</v>
      </c>
      <c r="H830" s="14" t="s">
        <v>40</v>
      </c>
      <c r="I830" s="14" t="s">
        <v>182</v>
      </c>
      <c r="J830" s="14" t="s">
        <v>29</v>
      </c>
      <c r="K830" s="16" t="s">
        <v>24</v>
      </c>
      <c r="L830" s="14">
        <v>2.0</v>
      </c>
      <c r="M830" s="17">
        <f t="shared" si="1"/>
        <v>1210</v>
      </c>
      <c r="N830" s="14" t="str">
        <f t="shared" si="2"/>
        <v>Wednesday</v>
      </c>
    </row>
    <row r="831">
      <c r="A831" s="14" t="s">
        <v>1090</v>
      </c>
      <c r="B831" s="15">
        <v>45864.0</v>
      </c>
      <c r="C831" s="14" t="s">
        <v>21</v>
      </c>
      <c r="D831" s="14" t="s">
        <v>51</v>
      </c>
      <c r="E831" s="14" t="s">
        <v>79</v>
      </c>
      <c r="F831" s="14" t="s">
        <v>16</v>
      </c>
      <c r="G831" s="14">
        <v>621.0</v>
      </c>
      <c r="H831" s="14"/>
      <c r="I831" s="14" t="s">
        <v>66</v>
      </c>
      <c r="J831" s="14" t="s">
        <v>29</v>
      </c>
      <c r="K831" s="16" t="s">
        <v>19</v>
      </c>
      <c r="L831" s="14">
        <v>1.0</v>
      </c>
      <c r="M831" s="17">
        <f t="shared" si="1"/>
        <v>589.95</v>
      </c>
      <c r="N831" s="14" t="str">
        <f t="shared" si="2"/>
        <v>Saturday</v>
      </c>
    </row>
    <row r="832">
      <c r="A832" s="14" t="s">
        <v>1091</v>
      </c>
      <c r="B832" s="15">
        <v>45875.0</v>
      </c>
      <c r="C832" s="14" t="s">
        <v>55</v>
      </c>
      <c r="D832" s="14" t="s">
        <v>38</v>
      </c>
      <c r="E832" s="14" t="s">
        <v>101</v>
      </c>
      <c r="F832" s="14" t="s">
        <v>33</v>
      </c>
      <c r="G832" s="14">
        <v>1104.0</v>
      </c>
      <c r="H832" s="14" t="s">
        <v>34</v>
      </c>
      <c r="I832" s="14" t="s">
        <v>194</v>
      </c>
      <c r="J832" s="14" t="s">
        <v>18</v>
      </c>
      <c r="K832" s="16" t="s">
        <v>19</v>
      </c>
      <c r="L832" s="14">
        <v>5.0</v>
      </c>
      <c r="M832" s="17">
        <f t="shared" si="1"/>
        <v>1048.8</v>
      </c>
      <c r="N832" s="14" t="str">
        <f t="shared" si="2"/>
        <v>Wednesday</v>
      </c>
    </row>
    <row r="833">
      <c r="A833" s="14" t="s">
        <v>1092</v>
      </c>
      <c r="B833" s="15">
        <v>45889.0</v>
      </c>
      <c r="C833" s="14" t="s">
        <v>55</v>
      </c>
      <c r="D833" s="14" t="s">
        <v>26</v>
      </c>
      <c r="E833" s="14" t="s">
        <v>27</v>
      </c>
      <c r="F833" s="14" t="s">
        <v>33</v>
      </c>
      <c r="G833" s="14">
        <v>1336.0</v>
      </c>
      <c r="H833" s="14"/>
      <c r="I833" s="14" t="s">
        <v>164</v>
      </c>
      <c r="J833" s="14" t="s">
        <v>18</v>
      </c>
      <c r="K833" s="16" t="s">
        <v>24</v>
      </c>
      <c r="L833" s="14">
        <v>1.0</v>
      </c>
      <c r="M833" s="17">
        <f t="shared" si="1"/>
        <v>1336</v>
      </c>
      <c r="N833" s="14" t="str">
        <f t="shared" si="2"/>
        <v>Wednesday</v>
      </c>
    </row>
    <row r="834">
      <c r="A834" s="14" t="s">
        <v>1093</v>
      </c>
      <c r="B834" s="15">
        <v>45781.0</v>
      </c>
      <c r="C834" s="14" t="s">
        <v>21</v>
      </c>
      <c r="D834" s="14" t="s">
        <v>38</v>
      </c>
      <c r="E834" s="14" t="s">
        <v>65</v>
      </c>
      <c r="F834" s="14" t="s">
        <v>16</v>
      </c>
      <c r="G834" s="14">
        <v>1056.0</v>
      </c>
      <c r="H834" s="14" t="s">
        <v>40</v>
      </c>
      <c r="I834" s="14" t="s">
        <v>86</v>
      </c>
      <c r="J834" s="14" t="s">
        <v>36</v>
      </c>
      <c r="K834" s="16" t="s">
        <v>24</v>
      </c>
      <c r="L834" s="14">
        <v>2.0</v>
      </c>
      <c r="M834" s="17">
        <f t="shared" si="1"/>
        <v>1056</v>
      </c>
      <c r="N834" s="14" t="str">
        <f t="shared" si="2"/>
        <v>Sunday</v>
      </c>
    </row>
    <row r="835">
      <c r="A835" s="14" t="s">
        <v>1094</v>
      </c>
      <c r="B835" s="15">
        <v>45951.0</v>
      </c>
      <c r="C835" s="14" t="s">
        <v>13</v>
      </c>
      <c r="D835" s="14" t="s">
        <v>14</v>
      </c>
      <c r="E835" s="14" t="s">
        <v>74</v>
      </c>
      <c r="F835" s="14" t="s">
        <v>33</v>
      </c>
      <c r="G835" s="14">
        <v>957.0</v>
      </c>
      <c r="H835" s="14"/>
      <c r="I835" s="14" t="s">
        <v>261</v>
      </c>
      <c r="J835" s="14" t="s">
        <v>29</v>
      </c>
      <c r="K835" s="16" t="s">
        <v>24</v>
      </c>
      <c r="L835" s="14">
        <v>5.0</v>
      </c>
      <c r="M835" s="17">
        <f t="shared" si="1"/>
        <v>957</v>
      </c>
      <c r="N835" s="14" t="str">
        <f t="shared" si="2"/>
        <v>Tuesday</v>
      </c>
    </row>
    <row r="836">
      <c r="A836" s="14" t="s">
        <v>1095</v>
      </c>
      <c r="B836" s="15">
        <v>46004.0</v>
      </c>
      <c r="C836" s="14" t="s">
        <v>55</v>
      </c>
      <c r="D836" s="14" t="s">
        <v>26</v>
      </c>
      <c r="E836" s="14" t="s">
        <v>27</v>
      </c>
      <c r="F836" s="14" t="s">
        <v>16</v>
      </c>
      <c r="G836" s="14">
        <v>2466.0</v>
      </c>
      <c r="H836" s="14"/>
      <c r="I836" s="14" t="s">
        <v>214</v>
      </c>
      <c r="J836" s="14" t="s">
        <v>29</v>
      </c>
      <c r="K836" s="16" t="s">
        <v>24</v>
      </c>
      <c r="L836" s="14">
        <v>3.0</v>
      </c>
      <c r="M836" s="17">
        <f t="shared" si="1"/>
        <v>2466</v>
      </c>
      <c r="N836" s="14" t="str">
        <f t="shared" si="2"/>
        <v>Saturday</v>
      </c>
    </row>
    <row r="837">
      <c r="A837" s="14" t="s">
        <v>1096</v>
      </c>
      <c r="B837" s="15">
        <v>45829.0</v>
      </c>
      <c r="C837" s="14" t="s">
        <v>55</v>
      </c>
      <c r="D837" s="14" t="s">
        <v>31</v>
      </c>
      <c r="E837" s="14" t="s">
        <v>278</v>
      </c>
      <c r="F837" s="14" t="s">
        <v>16</v>
      </c>
      <c r="G837" s="14">
        <v>1176.0</v>
      </c>
      <c r="H837" s="14" t="s">
        <v>40</v>
      </c>
      <c r="I837" s="14" t="s">
        <v>312</v>
      </c>
      <c r="J837" s="14" t="s">
        <v>29</v>
      </c>
      <c r="K837" s="16" t="s">
        <v>24</v>
      </c>
      <c r="L837" s="14"/>
      <c r="M837" s="17">
        <f t="shared" si="1"/>
        <v>1176</v>
      </c>
      <c r="N837" s="14" t="str">
        <f t="shared" si="2"/>
        <v>Saturday</v>
      </c>
    </row>
    <row r="838">
      <c r="A838" s="14" t="s">
        <v>1097</v>
      </c>
      <c r="B838" s="15">
        <v>45895.0</v>
      </c>
      <c r="C838" s="14" t="s">
        <v>55</v>
      </c>
      <c r="D838" s="14" t="s">
        <v>26</v>
      </c>
      <c r="E838" s="14" t="s">
        <v>82</v>
      </c>
      <c r="F838" s="14" t="s">
        <v>33</v>
      </c>
      <c r="G838" s="14">
        <v>1040.0</v>
      </c>
      <c r="H838" s="14"/>
      <c r="I838" s="14" t="s">
        <v>206</v>
      </c>
      <c r="J838" s="14" t="s">
        <v>36</v>
      </c>
      <c r="K838" s="16" t="s">
        <v>24</v>
      </c>
      <c r="L838" s="14">
        <v>5.0</v>
      </c>
      <c r="M838" s="17">
        <f t="shared" si="1"/>
        <v>1040</v>
      </c>
      <c r="N838" s="14" t="str">
        <f t="shared" si="2"/>
        <v>Tuesday</v>
      </c>
    </row>
    <row r="839">
      <c r="A839" s="14" t="s">
        <v>1098</v>
      </c>
      <c r="B839" s="15">
        <v>45974.0</v>
      </c>
      <c r="C839" s="14" t="s">
        <v>55</v>
      </c>
      <c r="D839" s="14" t="s">
        <v>31</v>
      </c>
      <c r="E839" s="14" t="s">
        <v>32</v>
      </c>
      <c r="F839" s="14" t="s">
        <v>16</v>
      </c>
      <c r="G839" s="14">
        <v>2208.0</v>
      </c>
      <c r="H839" s="14" t="s">
        <v>34</v>
      </c>
      <c r="I839" s="14" t="s">
        <v>1099</v>
      </c>
      <c r="J839" s="14" t="s">
        <v>29</v>
      </c>
      <c r="K839" s="16" t="s">
        <v>24</v>
      </c>
      <c r="L839" s="14">
        <v>3.0</v>
      </c>
      <c r="M839" s="17">
        <f t="shared" si="1"/>
        <v>2208</v>
      </c>
      <c r="N839" s="14" t="str">
        <f t="shared" si="2"/>
        <v>Thursday</v>
      </c>
    </row>
    <row r="840">
      <c r="A840" s="14" t="s">
        <v>1100</v>
      </c>
      <c r="B840" s="15">
        <v>45937.0</v>
      </c>
      <c r="C840" s="14" t="s">
        <v>55</v>
      </c>
      <c r="D840" s="14" t="s">
        <v>14</v>
      </c>
      <c r="E840" s="14" t="s">
        <v>74</v>
      </c>
      <c r="F840" s="14" t="s">
        <v>16</v>
      </c>
      <c r="G840" s="14">
        <v>1643.0</v>
      </c>
      <c r="H840" s="14"/>
      <c r="I840" s="14" t="s">
        <v>456</v>
      </c>
      <c r="J840" s="14" t="s">
        <v>18</v>
      </c>
      <c r="K840" s="16" t="s">
        <v>24</v>
      </c>
      <c r="L840" s="14">
        <v>4.0</v>
      </c>
      <c r="M840" s="17">
        <f t="shared" si="1"/>
        <v>1643</v>
      </c>
      <c r="N840" s="14" t="str">
        <f t="shared" si="2"/>
        <v>Tuesday</v>
      </c>
    </row>
    <row r="841">
      <c r="A841" s="14" t="s">
        <v>1101</v>
      </c>
      <c r="B841" s="15">
        <v>46004.0</v>
      </c>
      <c r="C841" s="14" t="s">
        <v>21</v>
      </c>
      <c r="D841" s="14" t="s">
        <v>26</v>
      </c>
      <c r="E841" s="14" t="s">
        <v>111</v>
      </c>
      <c r="F841" s="14" t="s">
        <v>33</v>
      </c>
      <c r="G841" s="14">
        <v>1225.0</v>
      </c>
      <c r="H841" s="14"/>
      <c r="I841" s="14" t="s">
        <v>127</v>
      </c>
      <c r="J841" s="14" t="s">
        <v>36</v>
      </c>
      <c r="K841" s="16" t="s">
        <v>24</v>
      </c>
      <c r="L841" s="14">
        <v>4.0</v>
      </c>
      <c r="M841" s="17">
        <f t="shared" si="1"/>
        <v>1225</v>
      </c>
      <c r="N841" s="14" t="str">
        <f t="shared" si="2"/>
        <v>Saturday</v>
      </c>
    </row>
    <row r="842">
      <c r="A842" s="14" t="s">
        <v>1102</v>
      </c>
      <c r="B842" s="15">
        <v>45854.0</v>
      </c>
      <c r="C842" s="14" t="s">
        <v>13</v>
      </c>
      <c r="D842" s="14" t="s">
        <v>31</v>
      </c>
      <c r="E842" s="14" t="s">
        <v>117</v>
      </c>
      <c r="F842" s="14" t="s">
        <v>33</v>
      </c>
      <c r="G842" s="14">
        <v>1034.0</v>
      </c>
      <c r="H842" s="14" t="s">
        <v>40</v>
      </c>
      <c r="I842" s="14" t="s">
        <v>743</v>
      </c>
      <c r="J842" s="14" t="s">
        <v>29</v>
      </c>
      <c r="K842" s="16" t="s">
        <v>24</v>
      </c>
      <c r="L842" s="14">
        <v>1.0</v>
      </c>
      <c r="M842" s="17">
        <f t="shared" si="1"/>
        <v>1034</v>
      </c>
      <c r="N842" s="14" t="str">
        <f t="shared" si="2"/>
        <v>Wednesday</v>
      </c>
    </row>
    <row r="843">
      <c r="A843" s="14" t="s">
        <v>1103</v>
      </c>
      <c r="B843" s="15">
        <v>45823.0</v>
      </c>
      <c r="C843" s="14" t="s">
        <v>55</v>
      </c>
      <c r="D843" s="14" t="s">
        <v>59</v>
      </c>
      <c r="E843" s="14" t="s">
        <v>60</v>
      </c>
      <c r="F843" s="14" t="s">
        <v>16</v>
      </c>
      <c r="G843" s="14">
        <v>887.0</v>
      </c>
      <c r="H843" s="14"/>
      <c r="I843" s="14" t="s">
        <v>121</v>
      </c>
      <c r="J843" s="14" t="s">
        <v>36</v>
      </c>
      <c r="K843" s="16" t="s">
        <v>24</v>
      </c>
      <c r="L843" s="14">
        <v>1.0</v>
      </c>
      <c r="M843" s="17">
        <f t="shared" si="1"/>
        <v>887</v>
      </c>
      <c r="N843" s="14" t="str">
        <f t="shared" si="2"/>
        <v>Sunday</v>
      </c>
    </row>
    <row r="844">
      <c r="A844" s="14" t="s">
        <v>1104</v>
      </c>
      <c r="B844" s="15">
        <v>45980.0</v>
      </c>
      <c r="C844" s="14" t="s">
        <v>13</v>
      </c>
      <c r="D844" s="14" t="s">
        <v>14</v>
      </c>
      <c r="E844" s="14" t="s">
        <v>15</v>
      </c>
      <c r="F844" s="14" t="s">
        <v>16</v>
      </c>
      <c r="G844" s="14">
        <v>1115.0</v>
      </c>
      <c r="H844" s="14"/>
      <c r="I844" s="14" t="s">
        <v>89</v>
      </c>
      <c r="J844" s="14" t="s">
        <v>18</v>
      </c>
      <c r="K844" s="16" t="s">
        <v>24</v>
      </c>
      <c r="L844" s="14">
        <v>4.0</v>
      </c>
      <c r="M844" s="17">
        <f t="shared" si="1"/>
        <v>1115</v>
      </c>
      <c r="N844" s="14" t="str">
        <f t="shared" si="2"/>
        <v>Wednesday</v>
      </c>
    </row>
    <row r="845">
      <c r="A845" s="14" t="s">
        <v>1105</v>
      </c>
      <c r="B845" s="15">
        <v>46010.0</v>
      </c>
      <c r="C845" s="14" t="s">
        <v>21</v>
      </c>
      <c r="D845" s="14" t="s">
        <v>38</v>
      </c>
      <c r="E845" s="14" t="s">
        <v>46</v>
      </c>
      <c r="F845" s="14" t="s">
        <v>33</v>
      </c>
      <c r="G845" s="14">
        <v>1440.0</v>
      </c>
      <c r="H845" s="14" t="s">
        <v>40</v>
      </c>
      <c r="I845" s="14" t="s">
        <v>35</v>
      </c>
      <c r="J845" s="14" t="s">
        <v>29</v>
      </c>
      <c r="K845" s="16" t="s">
        <v>19</v>
      </c>
      <c r="L845" s="14">
        <v>5.0</v>
      </c>
      <c r="M845" s="17">
        <f t="shared" si="1"/>
        <v>1368</v>
      </c>
      <c r="N845" s="14" t="str">
        <f t="shared" si="2"/>
        <v>Friday</v>
      </c>
    </row>
    <row r="846">
      <c r="A846" s="14" t="s">
        <v>1106</v>
      </c>
      <c r="B846" s="15">
        <v>45870.0</v>
      </c>
      <c r="C846" s="14" t="s">
        <v>21</v>
      </c>
      <c r="D846" s="14" t="s">
        <v>51</v>
      </c>
      <c r="E846" s="14" t="s">
        <v>56</v>
      </c>
      <c r="F846" s="14" t="s">
        <v>33</v>
      </c>
      <c r="G846" s="14">
        <v>3030.0</v>
      </c>
      <c r="H846" s="14"/>
      <c r="I846" s="14" t="s">
        <v>983</v>
      </c>
      <c r="J846" s="14" t="s">
        <v>36</v>
      </c>
      <c r="K846" s="16" t="s">
        <v>113</v>
      </c>
      <c r="L846" s="14">
        <v>5.0</v>
      </c>
      <c r="M846" s="17">
        <f t="shared" si="1"/>
        <v>2727</v>
      </c>
      <c r="N846" s="14" t="str">
        <f t="shared" si="2"/>
        <v>Friday</v>
      </c>
    </row>
    <row r="847">
      <c r="A847" s="14" t="s">
        <v>1107</v>
      </c>
      <c r="B847" s="15">
        <v>45831.0</v>
      </c>
      <c r="C847" s="14" t="s">
        <v>55</v>
      </c>
      <c r="D847" s="14" t="s">
        <v>51</v>
      </c>
      <c r="E847" s="14" t="s">
        <v>79</v>
      </c>
      <c r="F847" s="14" t="s">
        <v>33</v>
      </c>
      <c r="G847" s="14">
        <v>800.0</v>
      </c>
      <c r="H847" s="14"/>
      <c r="I847" s="14" t="s">
        <v>279</v>
      </c>
      <c r="J847" s="14" t="s">
        <v>36</v>
      </c>
      <c r="K847" s="16" t="s">
        <v>24</v>
      </c>
      <c r="L847" s="14"/>
      <c r="M847" s="17">
        <f t="shared" si="1"/>
        <v>800</v>
      </c>
      <c r="N847" s="14" t="str">
        <f t="shared" si="2"/>
        <v>Monday</v>
      </c>
    </row>
    <row r="848">
      <c r="A848" s="14" t="s">
        <v>1108</v>
      </c>
      <c r="B848" s="15">
        <v>46006.0</v>
      </c>
      <c r="C848" s="14" t="s">
        <v>55</v>
      </c>
      <c r="D848" s="14" t="s">
        <v>31</v>
      </c>
      <c r="E848" s="14" t="s">
        <v>117</v>
      </c>
      <c r="F848" s="14" t="s">
        <v>16</v>
      </c>
      <c r="G848" s="14">
        <v>579.0</v>
      </c>
      <c r="H848" s="14" t="s">
        <v>40</v>
      </c>
      <c r="I848" s="14" t="s">
        <v>376</v>
      </c>
      <c r="J848" s="14" t="s">
        <v>29</v>
      </c>
      <c r="K848" s="16" t="s">
        <v>24</v>
      </c>
      <c r="L848" s="14">
        <v>2.0</v>
      </c>
      <c r="M848" s="17">
        <f t="shared" si="1"/>
        <v>579</v>
      </c>
      <c r="N848" s="14" t="str">
        <f t="shared" si="2"/>
        <v>Monday</v>
      </c>
    </row>
    <row r="849">
      <c r="A849" s="14" t="s">
        <v>1109</v>
      </c>
      <c r="B849" s="15">
        <v>45719.0</v>
      </c>
      <c r="C849" s="14" t="s">
        <v>21</v>
      </c>
      <c r="D849" s="14" t="s">
        <v>59</v>
      </c>
      <c r="E849" s="14" t="s">
        <v>126</v>
      </c>
      <c r="F849" s="14" t="s">
        <v>33</v>
      </c>
      <c r="G849" s="14">
        <v>1540.0</v>
      </c>
      <c r="H849" s="14"/>
      <c r="I849" s="14" t="s">
        <v>123</v>
      </c>
      <c r="J849" s="14" t="s">
        <v>29</v>
      </c>
      <c r="K849" s="16" t="s">
        <v>24</v>
      </c>
      <c r="L849" s="14">
        <v>1.0</v>
      </c>
      <c r="M849" s="17">
        <f t="shared" si="1"/>
        <v>1540</v>
      </c>
      <c r="N849" s="14" t="str">
        <f t="shared" si="2"/>
        <v>Monday</v>
      </c>
    </row>
    <row r="850">
      <c r="A850" s="14" t="s">
        <v>1110</v>
      </c>
      <c r="B850" s="15">
        <v>45946.0</v>
      </c>
      <c r="C850" s="14" t="s">
        <v>21</v>
      </c>
      <c r="D850" s="14" t="s">
        <v>14</v>
      </c>
      <c r="E850" s="14" t="s">
        <v>22</v>
      </c>
      <c r="F850" s="14" t="s">
        <v>33</v>
      </c>
      <c r="G850" s="14">
        <v>1127.0</v>
      </c>
      <c r="H850" s="14"/>
      <c r="I850" s="14" t="s">
        <v>112</v>
      </c>
      <c r="J850" s="14" t="s">
        <v>29</v>
      </c>
      <c r="K850" s="16" t="s">
        <v>24</v>
      </c>
      <c r="L850" s="14">
        <v>5.0</v>
      </c>
      <c r="M850" s="17">
        <f t="shared" si="1"/>
        <v>1127</v>
      </c>
      <c r="N850" s="14" t="str">
        <f t="shared" si="2"/>
        <v>Thursday</v>
      </c>
    </row>
    <row r="851">
      <c r="A851" s="14" t="s">
        <v>1111</v>
      </c>
      <c r="B851" s="15">
        <v>45992.0</v>
      </c>
      <c r="C851" s="14" t="s">
        <v>55</v>
      </c>
      <c r="D851" s="14" t="s">
        <v>51</v>
      </c>
      <c r="E851" s="14" t="s">
        <v>52</v>
      </c>
      <c r="F851" s="14" t="s">
        <v>33</v>
      </c>
      <c r="G851" s="14">
        <v>3429.0</v>
      </c>
      <c r="H851" s="14"/>
      <c r="I851" s="14" t="s">
        <v>294</v>
      </c>
      <c r="J851" s="14" t="s">
        <v>36</v>
      </c>
      <c r="K851" s="16" t="s">
        <v>19</v>
      </c>
      <c r="L851" s="14">
        <v>1.0</v>
      </c>
      <c r="M851" s="17">
        <f t="shared" si="1"/>
        <v>3257.55</v>
      </c>
      <c r="N851" s="14" t="str">
        <f t="shared" si="2"/>
        <v>Monday</v>
      </c>
    </row>
    <row r="852">
      <c r="A852" s="14" t="s">
        <v>1112</v>
      </c>
      <c r="B852" s="15">
        <v>45842.0</v>
      </c>
      <c r="C852" s="14" t="s">
        <v>21</v>
      </c>
      <c r="D852" s="14" t="s">
        <v>59</v>
      </c>
      <c r="E852" s="14" t="s">
        <v>60</v>
      </c>
      <c r="F852" s="14" t="s">
        <v>33</v>
      </c>
      <c r="G852" s="14">
        <v>2112.0</v>
      </c>
      <c r="H852" s="14"/>
      <c r="I852" s="14" t="s">
        <v>442</v>
      </c>
      <c r="J852" s="14" t="s">
        <v>18</v>
      </c>
      <c r="K852" s="16" t="s">
        <v>24</v>
      </c>
      <c r="L852" s="14">
        <v>5.0</v>
      </c>
      <c r="M852" s="17">
        <f t="shared" si="1"/>
        <v>2112</v>
      </c>
      <c r="N852" s="14" t="str">
        <f t="shared" si="2"/>
        <v>Friday</v>
      </c>
    </row>
    <row r="853">
      <c r="A853" s="14" t="s">
        <v>1113</v>
      </c>
      <c r="B853" s="15">
        <v>45832.0</v>
      </c>
      <c r="C853" s="14" t="s">
        <v>21</v>
      </c>
      <c r="D853" s="14" t="s">
        <v>14</v>
      </c>
      <c r="E853" s="14" t="s">
        <v>74</v>
      </c>
      <c r="F853" s="14" t="s">
        <v>16</v>
      </c>
      <c r="G853" s="14">
        <v>2064.0</v>
      </c>
      <c r="H853" s="14"/>
      <c r="I853" s="14" t="s">
        <v>466</v>
      </c>
      <c r="J853" s="14" t="s">
        <v>36</v>
      </c>
      <c r="K853" s="16" t="s">
        <v>19</v>
      </c>
      <c r="L853" s="14">
        <v>4.0</v>
      </c>
      <c r="M853" s="17">
        <f t="shared" si="1"/>
        <v>1960.8</v>
      </c>
      <c r="N853" s="14" t="str">
        <f t="shared" si="2"/>
        <v>Tuesday</v>
      </c>
    </row>
    <row r="854">
      <c r="A854" s="14" t="s">
        <v>1114</v>
      </c>
      <c r="B854" s="15">
        <v>45758.0</v>
      </c>
      <c r="C854" s="14" t="s">
        <v>21</v>
      </c>
      <c r="D854" s="14" t="s">
        <v>38</v>
      </c>
      <c r="E854" s="14" t="s">
        <v>166</v>
      </c>
      <c r="F854" s="14" t="s">
        <v>33</v>
      </c>
      <c r="G854" s="14">
        <v>2375.0</v>
      </c>
      <c r="H854" s="14" t="s">
        <v>34</v>
      </c>
      <c r="I854" s="14" t="s">
        <v>675</v>
      </c>
      <c r="J854" s="14" t="s">
        <v>36</v>
      </c>
      <c r="K854" s="16" t="s">
        <v>24</v>
      </c>
      <c r="L854" s="14">
        <v>5.0</v>
      </c>
      <c r="M854" s="17">
        <f t="shared" si="1"/>
        <v>2375</v>
      </c>
      <c r="N854" s="14" t="str">
        <f t="shared" si="2"/>
        <v>Friday</v>
      </c>
    </row>
    <row r="855">
      <c r="A855" s="14" t="s">
        <v>1115</v>
      </c>
      <c r="B855" s="15">
        <v>45949.0</v>
      </c>
      <c r="C855" s="14" t="s">
        <v>13</v>
      </c>
      <c r="D855" s="14" t="s">
        <v>59</v>
      </c>
      <c r="E855" s="14" t="s">
        <v>126</v>
      </c>
      <c r="F855" s="14" t="s">
        <v>33</v>
      </c>
      <c r="G855" s="14">
        <v>1612.0</v>
      </c>
      <c r="H855" s="14"/>
      <c r="I855" s="14" t="s">
        <v>638</v>
      </c>
      <c r="J855" s="14" t="s">
        <v>18</v>
      </c>
      <c r="K855" s="16" t="s">
        <v>24</v>
      </c>
      <c r="L855" s="14">
        <v>2.0</v>
      </c>
      <c r="M855" s="17">
        <f t="shared" si="1"/>
        <v>1612</v>
      </c>
      <c r="N855" s="14" t="str">
        <f t="shared" si="2"/>
        <v>Sunday</v>
      </c>
    </row>
    <row r="856">
      <c r="A856" s="14" t="s">
        <v>1116</v>
      </c>
      <c r="B856" s="15">
        <v>45754.0</v>
      </c>
      <c r="C856" s="14" t="s">
        <v>13</v>
      </c>
      <c r="D856" s="14" t="s">
        <v>51</v>
      </c>
      <c r="E856" s="14" t="s">
        <v>71</v>
      </c>
      <c r="F856" s="14" t="s">
        <v>16</v>
      </c>
      <c r="G856" s="14">
        <v>1858.0</v>
      </c>
      <c r="H856" s="14"/>
      <c r="I856" s="14" t="s">
        <v>508</v>
      </c>
      <c r="J856" s="14" t="s">
        <v>36</v>
      </c>
      <c r="K856" s="16" t="s">
        <v>24</v>
      </c>
      <c r="L856" s="14">
        <v>3.0</v>
      </c>
      <c r="M856" s="17">
        <f t="shared" si="1"/>
        <v>1858</v>
      </c>
      <c r="N856" s="14" t="str">
        <f t="shared" si="2"/>
        <v>Monday</v>
      </c>
    </row>
    <row r="857">
      <c r="A857" s="14" t="s">
        <v>1117</v>
      </c>
      <c r="B857" s="15">
        <v>45984.0</v>
      </c>
      <c r="C857" s="14" t="s">
        <v>21</v>
      </c>
      <c r="D857" s="14" t="s">
        <v>59</v>
      </c>
      <c r="E857" s="14" t="s">
        <v>99</v>
      </c>
      <c r="F857" s="14" t="s">
        <v>16</v>
      </c>
      <c r="G857" s="14">
        <v>1314.0</v>
      </c>
      <c r="H857" s="14"/>
      <c r="I857" s="14" t="s">
        <v>607</v>
      </c>
      <c r="J857" s="14" t="s">
        <v>29</v>
      </c>
      <c r="K857" s="16" t="s">
        <v>24</v>
      </c>
      <c r="L857" s="14">
        <v>1.0</v>
      </c>
      <c r="M857" s="17">
        <f t="shared" si="1"/>
        <v>1314</v>
      </c>
      <c r="N857" s="14" t="str">
        <f t="shared" si="2"/>
        <v>Sunday</v>
      </c>
    </row>
    <row r="858">
      <c r="A858" s="14" t="s">
        <v>1118</v>
      </c>
      <c r="B858" s="15">
        <v>45905.0</v>
      </c>
      <c r="C858" s="14" t="s">
        <v>55</v>
      </c>
      <c r="D858" s="14" t="s">
        <v>14</v>
      </c>
      <c r="E858" s="14" t="s">
        <v>15</v>
      </c>
      <c r="F858" s="14" t="s">
        <v>33</v>
      </c>
      <c r="G858" s="14">
        <v>1682.0</v>
      </c>
      <c r="H858" s="14"/>
      <c r="I858" s="14" t="s">
        <v>623</v>
      </c>
      <c r="J858" s="14" t="s">
        <v>18</v>
      </c>
      <c r="K858" s="16" t="s">
        <v>24</v>
      </c>
      <c r="L858" s="14">
        <v>1.0</v>
      </c>
      <c r="M858" s="17">
        <f t="shared" si="1"/>
        <v>1682</v>
      </c>
      <c r="N858" s="14" t="str">
        <f t="shared" si="2"/>
        <v>Friday</v>
      </c>
    </row>
    <row r="859">
      <c r="A859" s="14" t="s">
        <v>1119</v>
      </c>
      <c r="B859" s="15">
        <v>45765.0</v>
      </c>
      <c r="C859" s="14" t="s">
        <v>13</v>
      </c>
      <c r="D859" s="14" t="s">
        <v>59</v>
      </c>
      <c r="E859" s="14" t="s">
        <v>60</v>
      </c>
      <c r="F859" s="14" t="s">
        <v>33</v>
      </c>
      <c r="G859" s="14">
        <v>383.0</v>
      </c>
      <c r="H859" s="14"/>
      <c r="I859" s="14" t="s">
        <v>167</v>
      </c>
      <c r="J859" s="14" t="s">
        <v>36</v>
      </c>
      <c r="K859" s="16" t="s">
        <v>24</v>
      </c>
      <c r="L859" s="14">
        <v>3.0</v>
      </c>
      <c r="M859" s="17">
        <f t="shared" si="1"/>
        <v>383</v>
      </c>
      <c r="N859" s="14" t="str">
        <f t="shared" si="2"/>
        <v>Friday</v>
      </c>
    </row>
    <row r="860">
      <c r="A860" s="14" t="s">
        <v>1120</v>
      </c>
      <c r="B860" s="15">
        <v>45955.0</v>
      </c>
      <c r="C860" s="14" t="s">
        <v>13</v>
      </c>
      <c r="D860" s="14" t="s">
        <v>59</v>
      </c>
      <c r="E860" s="14" t="s">
        <v>126</v>
      </c>
      <c r="F860" s="14" t="s">
        <v>33</v>
      </c>
      <c r="G860" s="14">
        <v>2645.0</v>
      </c>
      <c r="H860" s="14"/>
      <c r="I860" s="14" t="s">
        <v>708</v>
      </c>
      <c r="J860" s="14" t="s">
        <v>36</v>
      </c>
      <c r="K860" s="16" t="s">
        <v>24</v>
      </c>
      <c r="L860" s="14"/>
      <c r="M860" s="17">
        <f t="shared" si="1"/>
        <v>2645</v>
      </c>
      <c r="N860" s="14" t="str">
        <f t="shared" si="2"/>
        <v>Saturday</v>
      </c>
    </row>
    <row r="861">
      <c r="A861" s="14" t="s">
        <v>1121</v>
      </c>
      <c r="B861" s="15">
        <v>45960.0</v>
      </c>
      <c r="C861" s="14" t="s">
        <v>13</v>
      </c>
      <c r="D861" s="14" t="s">
        <v>31</v>
      </c>
      <c r="E861" s="14" t="s">
        <v>49</v>
      </c>
      <c r="F861" s="14" t="s">
        <v>33</v>
      </c>
      <c r="G861" s="14">
        <v>982.0</v>
      </c>
      <c r="H861" s="14" t="s">
        <v>40</v>
      </c>
      <c r="I861" s="14" t="s">
        <v>449</v>
      </c>
      <c r="J861" s="14" t="s">
        <v>36</v>
      </c>
      <c r="K861" s="16" t="s">
        <v>24</v>
      </c>
      <c r="L861" s="14">
        <v>4.0</v>
      </c>
      <c r="M861" s="17">
        <f t="shared" si="1"/>
        <v>982</v>
      </c>
      <c r="N861" s="14" t="str">
        <f t="shared" si="2"/>
        <v>Thursday</v>
      </c>
    </row>
    <row r="862">
      <c r="A862" s="14" t="s">
        <v>1122</v>
      </c>
      <c r="B862" s="15">
        <v>45860.0</v>
      </c>
      <c r="C862" s="14" t="s">
        <v>21</v>
      </c>
      <c r="D862" s="14" t="s">
        <v>31</v>
      </c>
      <c r="E862" s="14" t="s">
        <v>32</v>
      </c>
      <c r="F862" s="14" t="s">
        <v>16</v>
      </c>
      <c r="G862" s="14">
        <v>1477.0</v>
      </c>
      <c r="H862" s="14" t="s">
        <v>40</v>
      </c>
      <c r="I862" s="14" t="s">
        <v>647</v>
      </c>
      <c r="J862" s="14" t="s">
        <v>18</v>
      </c>
      <c r="K862" s="16" t="s">
        <v>24</v>
      </c>
      <c r="L862" s="14">
        <v>5.0</v>
      </c>
      <c r="M862" s="17">
        <f t="shared" si="1"/>
        <v>1477</v>
      </c>
      <c r="N862" s="14" t="str">
        <f t="shared" si="2"/>
        <v>Tuesday</v>
      </c>
    </row>
    <row r="863">
      <c r="A863" s="14" t="s">
        <v>1123</v>
      </c>
      <c r="B863" s="15">
        <v>45846.0</v>
      </c>
      <c r="C863" s="14" t="s">
        <v>55</v>
      </c>
      <c r="D863" s="14" t="s">
        <v>59</v>
      </c>
      <c r="E863" s="14" t="s">
        <v>85</v>
      </c>
      <c r="F863" s="14" t="s">
        <v>16</v>
      </c>
      <c r="G863" s="14">
        <v>2724.0</v>
      </c>
      <c r="H863" s="14"/>
      <c r="I863" s="14" t="s">
        <v>89</v>
      </c>
      <c r="J863" s="14" t="s">
        <v>36</v>
      </c>
      <c r="K863" s="16" t="s">
        <v>24</v>
      </c>
      <c r="L863" s="14">
        <v>5.0</v>
      </c>
      <c r="M863" s="17">
        <f t="shared" si="1"/>
        <v>2724</v>
      </c>
      <c r="N863" s="14" t="str">
        <f t="shared" si="2"/>
        <v>Tuesday</v>
      </c>
    </row>
    <row r="864">
      <c r="A864" s="14" t="s">
        <v>1124</v>
      </c>
      <c r="B864" s="15">
        <v>45901.0</v>
      </c>
      <c r="C864" s="14" t="s">
        <v>13</v>
      </c>
      <c r="D864" s="14" t="s">
        <v>59</v>
      </c>
      <c r="E864" s="14" t="s">
        <v>60</v>
      </c>
      <c r="F864" s="14" t="s">
        <v>16</v>
      </c>
      <c r="G864" s="14">
        <v>614.0</v>
      </c>
      <c r="H864" s="14"/>
      <c r="I864" s="14" t="s">
        <v>452</v>
      </c>
      <c r="J864" s="14" t="s">
        <v>36</v>
      </c>
      <c r="K864" s="16" t="s">
        <v>24</v>
      </c>
      <c r="L864" s="14">
        <v>3.0</v>
      </c>
      <c r="M864" s="17">
        <f t="shared" si="1"/>
        <v>614</v>
      </c>
      <c r="N864" s="14" t="str">
        <f t="shared" si="2"/>
        <v>Monday</v>
      </c>
    </row>
    <row r="865">
      <c r="A865" s="14" t="s">
        <v>1125</v>
      </c>
      <c r="B865" s="15">
        <v>45750.0</v>
      </c>
      <c r="C865" s="14" t="s">
        <v>21</v>
      </c>
      <c r="D865" s="14" t="s">
        <v>59</v>
      </c>
      <c r="E865" s="14" t="s">
        <v>126</v>
      </c>
      <c r="F865" s="14" t="s">
        <v>33</v>
      </c>
      <c r="G865" s="14">
        <v>1997.0</v>
      </c>
      <c r="H865" s="14"/>
      <c r="I865" s="14" t="s">
        <v>426</v>
      </c>
      <c r="J865" s="14" t="s">
        <v>36</v>
      </c>
      <c r="K865" s="16" t="s">
        <v>24</v>
      </c>
      <c r="L865" s="14">
        <v>4.0</v>
      </c>
      <c r="M865" s="17">
        <f t="shared" si="1"/>
        <v>1997</v>
      </c>
      <c r="N865" s="14" t="str">
        <f t="shared" si="2"/>
        <v>Thursday</v>
      </c>
    </row>
    <row r="866">
      <c r="A866" s="14" t="s">
        <v>1126</v>
      </c>
      <c r="B866" s="15">
        <v>45764.0</v>
      </c>
      <c r="C866" s="14" t="s">
        <v>55</v>
      </c>
      <c r="D866" s="14" t="s">
        <v>14</v>
      </c>
      <c r="E866" s="14" t="s">
        <v>22</v>
      </c>
      <c r="F866" s="14" t="s">
        <v>16</v>
      </c>
      <c r="G866" s="14">
        <v>2871.0</v>
      </c>
      <c r="H866" s="14"/>
      <c r="I866" s="14" t="s">
        <v>227</v>
      </c>
      <c r="J866" s="14" t="s">
        <v>29</v>
      </c>
      <c r="K866" s="16" t="s">
        <v>19</v>
      </c>
      <c r="L866" s="14">
        <v>5.0</v>
      </c>
      <c r="M866" s="17">
        <f t="shared" si="1"/>
        <v>2727.45</v>
      </c>
      <c r="N866" s="14" t="str">
        <f t="shared" si="2"/>
        <v>Thursday</v>
      </c>
    </row>
    <row r="867">
      <c r="A867" s="14" t="s">
        <v>1127</v>
      </c>
      <c r="B867" s="15">
        <v>45828.0</v>
      </c>
      <c r="C867" s="14" t="s">
        <v>13</v>
      </c>
      <c r="D867" s="14" t="s">
        <v>59</v>
      </c>
      <c r="E867" s="14" t="s">
        <v>85</v>
      </c>
      <c r="F867" s="14" t="s">
        <v>33</v>
      </c>
      <c r="G867" s="14">
        <v>2912.0</v>
      </c>
      <c r="H867" s="14"/>
      <c r="I867" s="14" t="s">
        <v>333</v>
      </c>
      <c r="J867" s="14" t="s">
        <v>29</v>
      </c>
      <c r="K867" s="16" t="s">
        <v>19</v>
      </c>
      <c r="L867" s="14">
        <v>4.0</v>
      </c>
      <c r="M867" s="17">
        <f t="shared" si="1"/>
        <v>2766.4</v>
      </c>
      <c r="N867" s="14" t="str">
        <f t="shared" si="2"/>
        <v>Friday</v>
      </c>
    </row>
    <row r="868">
      <c r="A868" s="14" t="s">
        <v>1128</v>
      </c>
      <c r="B868" s="15">
        <v>45688.0</v>
      </c>
      <c r="C868" s="14" t="s">
        <v>21</v>
      </c>
      <c r="D868" s="14" t="s">
        <v>26</v>
      </c>
      <c r="E868" s="14" t="s">
        <v>111</v>
      </c>
      <c r="F868" s="14" t="s">
        <v>16</v>
      </c>
      <c r="G868" s="14">
        <v>1792.0</v>
      </c>
      <c r="H868" s="14"/>
      <c r="I868" s="14" t="s">
        <v>271</v>
      </c>
      <c r="J868" s="14" t="s">
        <v>18</v>
      </c>
      <c r="K868" s="16" t="s">
        <v>24</v>
      </c>
      <c r="L868" s="14"/>
      <c r="M868" s="17">
        <f t="shared" si="1"/>
        <v>1792</v>
      </c>
      <c r="N868" s="14" t="str">
        <f t="shared" si="2"/>
        <v>Friday</v>
      </c>
    </row>
    <row r="869">
      <c r="A869" s="14" t="s">
        <v>1129</v>
      </c>
      <c r="B869" s="15">
        <v>45935.0</v>
      </c>
      <c r="C869" s="14" t="s">
        <v>21</v>
      </c>
      <c r="D869" s="14" t="s">
        <v>14</v>
      </c>
      <c r="E869" s="14" t="s">
        <v>74</v>
      </c>
      <c r="F869" s="14" t="s">
        <v>33</v>
      </c>
      <c r="G869" s="14">
        <v>1605.0</v>
      </c>
      <c r="H869" s="14"/>
      <c r="I869" s="14" t="s">
        <v>383</v>
      </c>
      <c r="J869" s="14" t="s">
        <v>29</v>
      </c>
      <c r="K869" s="16" t="s">
        <v>24</v>
      </c>
      <c r="L869" s="14">
        <v>4.0</v>
      </c>
      <c r="M869" s="17">
        <f t="shared" si="1"/>
        <v>1605</v>
      </c>
      <c r="N869" s="14" t="str">
        <f t="shared" si="2"/>
        <v>Sunday</v>
      </c>
    </row>
    <row r="870">
      <c r="A870" s="14" t="s">
        <v>1130</v>
      </c>
      <c r="B870" s="15">
        <v>45768.0</v>
      </c>
      <c r="C870" s="14" t="s">
        <v>13</v>
      </c>
      <c r="D870" s="14" t="s">
        <v>51</v>
      </c>
      <c r="E870" s="14" t="s">
        <v>71</v>
      </c>
      <c r="F870" s="14" t="s">
        <v>16</v>
      </c>
      <c r="G870" s="14">
        <v>3113.0</v>
      </c>
      <c r="H870" s="14"/>
      <c r="I870" s="14" t="s">
        <v>234</v>
      </c>
      <c r="J870" s="14" t="s">
        <v>18</v>
      </c>
      <c r="K870" s="16" t="s">
        <v>24</v>
      </c>
      <c r="L870" s="14">
        <v>1.0</v>
      </c>
      <c r="M870" s="17">
        <f t="shared" si="1"/>
        <v>3113</v>
      </c>
      <c r="N870" s="14" t="str">
        <f t="shared" si="2"/>
        <v>Monday</v>
      </c>
    </row>
    <row r="871">
      <c r="A871" s="14" t="s">
        <v>1131</v>
      </c>
      <c r="B871" s="15">
        <v>45749.0</v>
      </c>
      <c r="C871" s="14" t="s">
        <v>13</v>
      </c>
      <c r="D871" s="14" t="s">
        <v>31</v>
      </c>
      <c r="E871" s="14" t="s">
        <v>258</v>
      </c>
      <c r="F871" s="14" t="s">
        <v>16</v>
      </c>
      <c r="G871" s="14">
        <v>2201.0</v>
      </c>
      <c r="H871" s="14" t="s">
        <v>106</v>
      </c>
      <c r="I871" s="14" t="s">
        <v>94</v>
      </c>
      <c r="J871" s="14" t="s">
        <v>29</v>
      </c>
      <c r="K871" s="16" t="s">
        <v>113</v>
      </c>
      <c r="L871" s="14">
        <v>4.0</v>
      </c>
      <c r="M871" s="17">
        <f t="shared" si="1"/>
        <v>1980.9</v>
      </c>
      <c r="N871" s="14" t="str">
        <f t="shared" si="2"/>
        <v>Wednesday</v>
      </c>
    </row>
    <row r="872">
      <c r="A872" s="14" t="s">
        <v>1132</v>
      </c>
      <c r="B872" s="15">
        <v>45763.0</v>
      </c>
      <c r="C872" s="14" t="s">
        <v>21</v>
      </c>
      <c r="D872" s="14" t="s">
        <v>14</v>
      </c>
      <c r="E872" s="14" t="s">
        <v>15</v>
      </c>
      <c r="F872" s="14" t="s">
        <v>16</v>
      </c>
      <c r="G872" s="14">
        <v>1417.0</v>
      </c>
      <c r="H872" s="14"/>
      <c r="I872" s="14" t="s">
        <v>466</v>
      </c>
      <c r="J872" s="14" t="s">
        <v>18</v>
      </c>
      <c r="K872" s="16" t="s">
        <v>24</v>
      </c>
      <c r="L872" s="14">
        <v>3.0</v>
      </c>
      <c r="M872" s="17">
        <f t="shared" si="1"/>
        <v>1417</v>
      </c>
      <c r="N872" s="14" t="str">
        <f t="shared" si="2"/>
        <v>Wednesday</v>
      </c>
    </row>
    <row r="873">
      <c r="A873" s="14" t="s">
        <v>1133</v>
      </c>
      <c r="B873" s="15">
        <v>45788.0</v>
      </c>
      <c r="C873" s="14" t="s">
        <v>55</v>
      </c>
      <c r="D873" s="14" t="s">
        <v>14</v>
      </c>
      <c r="E873" s="14" t="s">
        <v>22</v>
      </c>
      <c r="F873" s="14" t="s">
        <v>16</v>
      </c>
      <c r="G873" s="14">
        <v>3259.0</v>
      </c>
      <c r="H873" s="14"/>
      <c r="I873" s="14" t="s">
        <v>94</v>
      </c>
      <c r="J873" s="14" t="s">
        <v>18</v>
      </c>
      <c r="K873" s="16" t="s">
        <v>24</v>
      </c>
      <c r="L873" s="14">
        <v>1.0</v>
      </c>
      <c r="M873" s="17">
        <f t="shared" si="1"/>
        <v>3259</v>
      </c>
      <c r="N873" s="14" t="str">
        <f t="shared" si="2"/>
        <v>Sunday</v>
      </c>
    </row>
    <row r="874">
      <c r="A874" s="14" t="s">
        <v>1134</v>
      </c>
      <c r="B874" s="15">
        <v>45782.0</v>
      </c>
      <c r="C874" s="14" t="s">
        <v>55</v>
      </c>
      <c r="D874" s="14" t="s">
        <v>51</v>
      </c>
      <c r="E874" s="14" t="s">
        <v>52</v>
      </c>
      <c r="F874" s="14" t="s">
        <v>33</v>
      </c>
      <c r="G874" s="14">
        <v>1967.0</v>
      </c>
      <c r="H874" s="14"/>
      <c r="I874" s="14" t="s">
        <v>1051</v>
      </c>
      <c r="J874" s="14" t="s">
        <v>29</v>
      </c>
      <c r="K874" s="16" t="s">
        <v>24</v>
      </c>
      <c r="L874" s="14">
        <v>1.0</v>
      </c>
      <c r="M874" s="17">
        <f t="shared" si="1"/>
        <v>1967</v>
      </c>
      <c r="N874" s="14" t="str">
        <f t="shared" si="2"/>
        <v>Monday</v>
      </c>
    </row>
    <row r="875">
      <c r="A875" s="14" t="s">
        <v>1135</v>
      </c>
      <c r="B875" s="15">
        <v>46004.0</v>
      </c>
      <c r="C875" s="14" t="s">
        <v>55</v>
      </c>
      <c r="D875" s="14" t="s">
        <v>59</v>
      </c>
      <c r="E875" s="14" t="s">
        <v>85</v>
      </c>
      <c r="F875" s="14" t="s">
        <v>16</v>
      </c>
      <c r="G875" s="14">
        <v>2638.0</v>
      </c>
      <c r="H875" s="14"/>
      <c r="I875" s="14" t="s">
        <v>821</v>
      </c>
      <c r="J875" s="14" t="s">
        <v>29</v>
      </c>
      <c r="K875" s="16" t="s">
        <v>113</v>
      </c>
      <c r="L875" s="14">
        <v>5.0</v>
      </c>
      <c r="M875" s="17">
        <f t="shared" si="1"/>
        <v>2374.2</v>
      </c>
      <c r="N875" s="14" t="str">
        <f t="shared" si="2"/>
        <v>Saturday</v>
      </c>
    </row>
    <row r="876">
      <c r="A876" s="14" t="s">
        <v>1136</v>
      </c>
      <c r="B876" s="15">
        <v>45867.0</v>
      </c>
      <c r="C876" s="14" t="s">
        <v>21</v>
      </c>
      <c r="D876" s="14" t="s">
        <v>14</v>
      </c>
      <c r="E876" s="14" t="s">
        <v>22</v>
      </c>
      <c r="F876" s="14" t="s">
        <v>33</v>
      </c>
      <c r="G876" s="14">
        <v>669.0</v>
      </c>
      <c r="H876" s="14"/>
      <c r="I876" s="14" t="s">
        <v>607</v>
      </c>
      <c r="J876" s="14" t="s">
        <v>29</v>
      </c>
      <c r="K876" s="16" t="s">
        <v>24</v>
      </c>
      <c r="L876" s="14">
        <v>3.0</v>
      </c>
      <c r="M876" s="17">
        <f t="shared" si="1"/>
        <v>669</v>
      </c>
      <c r="N876" s="14" t="str">
        <f t="shared" si="2"/>
        <v>Tuesday</v>
      </c>
    </row>
    <row r="877">
      <c r="A877" s="14" t="s">
        <v>1137</v>
      </c>
      <c r="B877" s="15">
        <v>45689.0</v>
      </c>
      <c r="C877" s="14" t="s">
        <v>21</v>
      </c>
      <c r="D877" s="14" t="s">
        <v>51</v>
      </c>
      <c r="E877" s="14" t="s">
        <v>52</v>
      </c>
      <c r="F877" s="14" t="s">
        <v>33</v>
      </c>
      <c r="G877" s="14">
        <v>2032.0</v>
      </c>
      <c r="H877" s="14"/>
      <c r="I877" s="14" t="s">
        <v>214</v>
      </c>
      <c r="J877" s="14" t="s">
        <v>18</v>
      </c>
      <c r="K877" s="16" t="s">
        <v>24</v>
      </c>
      <c r="L877" s="14">
        <v>2.0</v>
      </c>
      <c r="M877" s="17">
        <f t="shared" si="1"/>
        <v>2032</v>
      </c>
      <c r="N877" s="14" t="str">
        <f t="shared" si="2"/>
        <v>Saturday</v>
      </c>
    </row>
    <row r="878">
      <c r="A878" s="14" t="s">
        <v>1138</v>
      </c>
      <c r="B878" s="15">
        <v>45711.0</v>
      </c>
      <c r="C878" s="14" t="s">
        <v>13</v>
      </c>
      <c r="D878" s="14" t="s">
        <v>51</v>
      </c>
      <c r="E878" s="14" t="s">
        <v>56</v>
      </c>
      <c r="F878" s="14" t="s">
        <v>33</v>
      </c>
      <c r="G878" s="14">
        <v>2714.0</v>
      </c>
      <c r="H878" s="14"/>
      <c r="I878" s="14" t="s">
        <v>675</v>
      </c>
      <c r="J878" s="14" t="s">
        <v>36</v>
      </c>
      <c r="K878" s="16" t="s">
        <v>24</v>
      </c>
      <c r="L878" s="14"/>
      <c r="M878" s="17">
        <f t="shared" si="1"/>
        <v>2714</v>
      </c>
      <c r="N878" s="14" t="str">
        <f t="shared" si="2"/>
        <v>Sunday</v>
      </c>
    </row>
    <row r="879">
      <c r="A879" s="14" t="s">
        <v>1139</v>
      </c>
      <c r="B879" s="15">
        <v>45716.0</v>
      </c>
      <c r="C879" s="14" t="s">
        <v>21</v>
      </c>
      <c r="D879" s="14" t="s">
        <v>38</v>
      </c>
      <c r="E879" s="14" t="s">
        <v>39</v>
      </c>
      <c r="F879" s="14" t="s">
        <v>33</v>
      </c>
      <c r="G879" s="14">
        <v>1437.0</v>
      </c>
      <c r="H879" s="14" t="s">
        <v>34</v>
      </c>
      <c r="I879" s="14" t="s">
        <v>302</v>
      </c>
      <c r="J879" s="14" t="s">
        <v>36</v>
      </c>
      <c r="K879" s="16" t="s">
        <v>24</v>
      </c>
      <c r="L879" s="14">
        <v>3.0</v>
      </c>
      <c r="M879" s="17">
        <f t="shared" si="1"/>
        <v>1437</v>
      </c>
      <c r="N879" s="14" t="str">
        <f t="shared" si="2"/>
        <v>Friday</v>
      </c>
    </row>
    <row r="880">
      <c r="A880" s="14" t="s">
        <v>1140</v>
      </c>
      <c r="B880" s="15">
        <v>45747.0</v>
      </c>
      <c r="C880" s="14" t="s">
        <v>55</v>
      </c>
      <c r="D880" s="14" t="s">
        <v>51</v>
      </c>
      <c r="E880" s="14" t="s">
        <v>93</v>
      </c>
      <c r="F880" s="14" t="s">
        <v>16</v>
      </c>
      <c r="G880" s="14">
        <v>3129.0</v>
      </c>
      <c r="H880" s="14"/>
      <c r="I880" s="14" t="s">
        <v>86</v>
      </c>
      <c r="J880" s="14" t="s">
        <v>18</v>
      </c>
      <c r="K880" s="16" t="s">
        <v>24</v>
      </c>
      <c r="L880" s="14">
        <v>4.0</v>
      </c>
      <c r="M880" s="17">
        <f t="shared" si="1"/>
        <v>3129</v>
      </c>
      <c r="N880" s="14" t="str">
        <f t="shared" si="2"/>
        <v>Monday</v>
      </c>
    </row>
    <row r="881">
      <c r="A881" s="14" t="s">
        <v>1141</v>
      </c>
      <c r="B881" s="15">
        <v>45806.0</v>
      </c>
      <c r="C881" s="14" t="s">
        <v>21</v>
      </c>
      <c r="D881" s="14" t="s">
        <v>51</v>
      </c>
      <c r="E881" s="14" t="s">
        <v>71</v>
      </c>
      <c r="F881" s="14" t="s">
        <v>16</v>
      </c>
      <c r="G881" s="14">
        <v>2112.0</v>
      </c>
      <c r="H881" s="14"/>
      <c r="I881" s="14" t="s">
        <v>548</v>
      </c>
      <c r="J881" s="14" t="s">
        <v>18</v>
      </c>
      <c r="K881" s="16" t="s">
        <v>113</v>
      </c>
      <c r="L881" s="14">
        <v>4.0</v>
      </c>
      <c r="M881" s="17">
        <f t="shared" si="1"/>
        <v>1900.8</v>
      </c>
      <c r="N881" s="14" t="str">
        <f t="shared" si="2"/>
        <v>Thursday</v>
      </c>
    </row>
    <row r="882">
      <c r="A882" s="14" t="s">
        <v>1142</v>
      </c>
      <c r="B882" s="15">
        <v>45927.0</v>
      </c>
      <c r="C882" s="14" t="s">
        <v>21</v>
      </c>
      <c r="D882" s="14" t="s">
        <v>51</v>
      </c>
      <c r="E882" s="14" t="s">
        <v>71</v>
      </c>
      <c r="F882" s="14" t="s">
        <v>16</v>
      </c>
      <c r="G882" s="14">
        <v>1518.0</v>
      </c>
      <c r="H882" s="14"/>
      <c r="I882" s="14" t="s">
        <v>224</v>
      </c>
      <c r="J882" s="14" t="s">
        <v>18</v>
      </c>
      <c r="K882" s="16" t="s">
        <v>113</v>
      </c>
      <c r="L882" s="14"/>
      <c r="M882" s="17">
        <f t="shared" si="1"/>
        <v>1366.2</v>
      </c>
      <c r="N882" s="14" t="str">
        <f t="shared" si="2"/>
        <v>Saturday</v>
      </c>
    </row>
    <row r="883">
      <c r="A883" s="14" t="s">
        <v>1143</v>
      </c>
      <c r="B883" s="15">
        <v>45717.0</v>
      </c>
      <c r="C883" s="14" t="s">
        <v>13</v>
      </c>
      <c r="D883" s="14" t="s">
        <v>51</v>
      </c>
      <c r="E883" s="14" t="s">
        <v>56</v>
      </c>
      <c r="F883" s="14" t="s">
        <v>16</v>
      </c>
      <c r="G883" s="14">
        <v>628.0</v>
      </c>
      <c r="H883" s="14"/>
      <c r="I883" s="14" t="s">
        <v>138</v>
      </c>
      <c r="J883" s="14" t="s">
        <v>36</v>
      </c>
      <c r="K883" s="16" t="s">
        <v>24</v>
      </c>
      <c r="L883" s="14">
        <v>4.0</v>
      </c>
      <c r="M883" s="17">
        <f t="shared" si="1"/>
        <v>628</v>
      </c>
      <c r="N883" s="14" t="str">
        <f t="shared" si="2"/>
        <v>Saturday</v>
      </c>
    </row>
    <row r="884">
      <c r="A884" s="14" t="s">
        <v>1144</v>
      </c>
      <c r="B884" s="15">
        <v>45932.0</v>
      </c>
      <c r="C884" s="14" t="s">
        <v>21</v>
      </c>
      <c r="D884" s="14" t="s">
        <v>51</v>
      </c>
      <c r="E884" s="14" t="s">
        <v>56</v>
      </c>
      <c r="F884" s="14" t="s">
        <v>16</v>
      </c>
      <c r="G884" s="14">
        <v>3160.0</v>
      </c>
      <c r="H884" s="14"/>
      <c r="I884" s="14" t="s">
        <v>148</v>
      </c>
      <c r="J884" s="14" t="s">
        <v>29</v>
      </c>
      <c r="K884" s="16" t="s">
        <v>24</v>
      </c>
      <c r="L884" s="14">
        <v>4.0</v>
      </c>
      <c r="M884" s="17">
        <f t="shared" si="1"/>
        <v>3160</v>
      </c>
      <c r="N884" s="14" t="str">
        <f t="shared" si="2"/>
        <v>Thursday</v>
      </c>
    </row>
    <row r="885">
      <c r="A885" s="14" t="s">
        <v>1145</v>
      </c>
      <c r="B885" s="15">
        <v>45741.0</v>
      </c>
      <c r="C885" s="14" t="s">
        <v>21</v>
      </c>
      <c r="D885" s="14" t="s">
        <v>26</v>
      </c>
      <c r="E885" s="14" t="s">
        <v>111</v>
      </c>
      <c r="F885" s="14" t="s">
        <v>33</v>
      </c>
      <c r="G885" s="14">
        <v>3147.0</v>
      </c>
      <c r="H885" s="14"/>
      <c r="I885" s="14" t="s">
        <v>23</v>
      </c>
      <c r="J885" s="14" t="s">
        <v>18</v>
      </c>
      <c r="K885" s="16" t="s">
        <v>24</v>
      </c>
      <c r="L885" s="14">
        <v>2.0</v>
      </c>
      <c r="M885" s="17">
        <f t="shared" si="1"/>
        <v>3147</v>
      </c>
      <c r="N885" s="14" t="str">
        <f t="shared" si="2"/>
        <v>Tuesday</v>
      </c>
    </row>
    <row r="886">
      <c r="A886" s="14" t="s">
        <v>1146</v>
      </c>
      <c r="B886" s="15">
        <v>45682.0</v>
      </c>
      <c r="C886" s="14" t="s">
        <v>55</v>
      </c>
      <c r="D886" s="14" t="s">
        <v>14</v>
      </c>
      <c r="E886" s="14" t="s">
        <v>74</v>
      </c>
      <c r="F886" s="14" t="s">
        <v>16</v>
      </c>
      <c r="G886" s="14">
        <v>1941.0</v>
      </c>
      <c r="H886" s="14"/>
      <c r="I886" s="14" t="s">
        <v>282</v>
      </c>
      <c r="J886" s="14" t="s">
        <v>29</v>
      </c>
      <c r="K886" s="16" t="s">
        <v>24</v>
      </c>
      <c r="L886" s="14">
        <v>5.0</v>
      </c>
      <c r="M886" s="17">
        <f t="shared" si="1"/>
        <v>1941</v>
      </c>
      <c r="N886" s="14" t="str">
        <f t="shared" si="2"/>
        <v>Saturday</v>
      </c>
    </row>
    <row r="887">
      <c r="A887" s="14" t="s">
        <v>1147</v>
      </c>
      <c r="B887" s="15">
        <v>45819.0</v>
      </c>
      <c r="C887" s="14" t="s">
        <v>21</v>
      </c>
      <c r="D887" s="14" t="s">
        <v>38</v>
      </c>
      <c r="E887" s="14" t="s">
        <v>65</v>
      </c>
      <c r="F887" s="14" t="s">
        <v>16</v>
      </c>
      <c r="G887" s="14">
        <v>2733.0</v>
      </c>
      <c r="H887" s="14" t="s">
        <v>106</v>
      </c>
      <c r="I887" s="14" t="s">
        <v>510</v>
      </c>
      <c r="J887" s="14" t="s">
        <v>36</v>
      </c>
      <c r="K887" s="16" t="s">
        <v>19</v>
      </c>
      <c r="L887" s="14">
        <v>3.0</v>
      </c>
      <c r="M887" s="17">
        <f t="shared" si="1"/>
        <v>2596.35</v>
      </c>
      <c r="N887" s="14" t="str">
        <f t="shared" si="2"/>
        <v>Wednesday</v>
      </c>
    </row>
    <row r="888">
      <c r="A888" s="14" t="s">
        <v>1148</v>
      </c>
      <c r="B888" s="15">
        <v>45816.0</v>
      </c>
      <c r="C888" s="14" t="s">
        <v>13</v>
      </c>
      <c r="D888" s="14" t="s">
        <v>59</v>
      </c>
      <c r="E888" s="14" t="s">
        <v>60</v>
      </c>
      <c r="F888" s="14" t="s">
        <v>16</v>
      </c>
      <c r="G888" s="14">
        <v>1010.0</v>
      </c>
      <c r="H888" s="14"/>
      <c r="I888" s="14" t="s">
        <v>510</v>
      </c>
      <c r="J888" s="14" t="s">
        <v>29</v>
      </c>
      <c r="K888" s="16" t="s">
        <v>19</v>
      </c>
      <c r="L888" s="14">
        <v>3.0</v>
      </c>
      <c r="M888" s="17">
        <f t="shared" si="1"/>
        <v>959.5</v>
      </c>
      <c r="N888" s="14" t="str">
        <f t="shared" si="2"/>
        <v>Sunday</v>
      </c>
    </row>
    <row r="889">
      <c r="A889" s="14" t="s">
        <v>1149</v>
      </c>
      <c r="B889" s="15">
        <v>45786.0</v>
      </c>
      <c r="C889" s="14" t="s">
        <v>21</v>
      </c>
      <c r="D889" s="14" t="s">
        <v>31</v>
      </c>
      <c r="E889" s="14" t="s">
        <v>117</v>
      </c>
      <c r="F889" s="14" t="s">
        <v>33</v>
      </c>
      <c r="G889" s="14">
        <v>1911.0</v>
      </c>
      <c r="H889" s="14" t="s">
        <v>34</v>
      </c>
      <c r="I889" s="14" t="s">
        <v>476</v>
      </c>
      <c r="J889" s="14" t="s">
        <v>29</v>
      </c>
      <c r="K889" s="16" t="s">
        <v>24</v>
      </c>
      <c r="L889" s="14">
        <v>1.0</v>
      </c>
      <c r="M889" s="17">
        <f t="shared" si="1"/>
        <v>1911</v>
      </c>
      <c r="N889" s="14" t="str">
        <f t="shared" si="2"/>
        <v>Friday</v>
      </c>
    </row>
    <row r="890">
      <c r="A890" s="14" t="s">
        <v>1150</v>
      </c>
      <c r="B890" s="15">
        <v>45868.0</v>
      </c>
      <c r="C890" s="14" t="s">
        <v>55</v>
      </c>
      <c r="D890" s="14" t="s">
        <v>26</v>
      </c>
      <c r="E890" s="14" t="s">
        <v>111</v>
      </c>
      <c r="F890" s="14" t="s">
        <v>16</v>
      </c>
      <c r="G890" s="14">
        <v>2194.0</v>
      </c>
      <c r="H890" s="14"/>
      <c r="I890" s="14" t="s">
        <v>196</v>
      </c>
      <c r="J890" s="14" t="s">
        <v>36</v>
      </c>
      <c r="K890" s="16" t="s">
        <v>19</v>
      </c>
      <c r="L890" s="14">
        <v>2.0</v>
      </c>
      <c r="M890" s="17">
        <f t="shared" si="1"/>
        <v>2084.3</v>
      </c>
      <c r="N890" s="14" t="str">
        <f t="shared" si="2"/>
        <v>Wednesday</v>
      </c>
    </row>
    <row r="891">
      <c r="A891" s="14" t="s">
        <v>1151</v>
      </c>
      <c r="B891" s="15">
        <v>45838.0</v>
      </c>
      <c r="C891" s="14" t="s">
        <v>13</v>
      </c>
      <c r="D891" s="14" t="s">
        <v>38</v>
      </c>
      <c r="E891" s="14" t="s">
        <v>396</v>
      </c>
      <c r="F891" s="14" t="s">
        <v>33</v>
      </c>
      <c r="G891" s="14">
        <v>911.0</v>
      </c>
      <c r="H891" s="14" t="s">
        <v>40</v>
      </c>
      <c r="I891" s="14" t="s">
        <v>407</v>
      </c>
      <c r="J891" s="14" t="s">
        <v>36</v>
      </c>
      <c r="K891" s="16" t="s">
        <v>24</v>
      </c>
      <c r="L891" s="14">
        <v>5.0</v>
      </c>
      <c r="M891" s="17">
        <f t="shared" si="1"/>
        <v>911</v>
      </c>
      <c r="N891" s="14" t="str">
        <f t="shared" si="2"/>
        <v>Monday</v>
      </c>
    </row>
    <row r="892">
      <c r="A892" s="14" t="s">
        <v>1152</v>
      </c>
      <c r="B892" s="15">
        <v>45819.0</v>
      </c>
      <c r="C892" s="14" t="s">
        <v>21</v>
      </c>
      <c r="D892" s="14" t="s">
        <v>38</v>
      </c>
      <c r="E892" s="14" t="s">
        <v>101</v>
      </c>
      <c r="F892" s="14" t="s">
        <v>33</v>
      </c>
      <c r="G892" s="14">
        <v>785.0</v>
      </c>
      <c r="H892" s="14" t="s">
        <v>34</v>
      </c>
      <c r="I892" s="14" t="s">
        <v>17</v>
      </c>
      <c r="J892" s="14" t="s">
        <v>29</v>
      </c>
      <c r="K892" s="16" t="s">
        <v>24</v>
      </c>
      <c r="L892" s="14">
        <v>3.0</v>
      </c>
      <c r="M892" s="17">
        <f t="shared" si="1"/>
        <v>785</v>
      </c>
      <c r="N892" s="14" t="str">
        <f t="shared" si="2"/>
        <v>Wednesday</v>
      </c>
    </row>
    <row r="893">
      <c r="A893" s="14" t="s">
        <v>1153</v>
      </c>
      <c r="B893" s="15">
        <v>45682.0</v>
      </c>
      <c r="C893" s="14" t="s">
        <v>21</v>
      </c>
      <c r="D893" s="14" t="s">
        <v>51</v>
      </c>
      <c r="E893" s="14" t="s">
        <v>56</v>
      </c>
      <c r="F893" s="14" t="s">
        <v>33</v>
      </c>
      <c r="G893" s="14">
        <v>2066.0</v>
      </c>
      <c r="H893" s="14"/>
      <c r="I893" s="14" t="s">
        <v>541</v>
      </c>
      <c r="J893" s="14" t="s">
        <v>29</v>
      </c>
      <c r="K893" s="16" t="s">
        <v>24</v>
      </c>
      <c r="L893" s="14">
        <v>3.0</v>
      </c>
      <c r="M893" s="17">
        <f t="shared" si="1"/>
        <v>2066</v>
      </c>
      <c r="N893" s="14" t="str">
        <f t="shared" si="2"/>
        <v>Saturday</v>
      </c>
    </row>
    <row r="894">
      <c r="A894" s="14" t="s">
        <v>1154</v>
      </c>
      <c r="B894" s="15">
        <v>45738.0</v>
      </c>
      <c r="C894" s="14" t="s">
        <v>21</v>
      </c>
      <c r="D894" s="14" t="s">
        <v>14</v>
      </c>
      <c r="E894" s="14" t="s">
        <v>22</v>
      </c>
      <c r="F894" s="14" t="s">
        <v>16</v>
      </c>
      <c r="G894" s="14">
        <v>1038.0</v>
      </c>
      <c r="H894" s="14"/>
      <c r="I894" s="14" t="s">
        <v>97</v>
      </c>
      <c r="J894" s="14" t="s">
        <v>18</v>
      </c>
      <c r="K894" s="16" t="s">
        <v>24</v>
      </c>
      <c r="L894" s="14">
        <v>3.0</v>
      </c>
      <c r="M894" s="17">
        <f t="shared" si="1"/>
        <v>1038</v>
      </c>
      <c r="N894" s="14" t="str">
        <f t="shared" si="2"/>
        <v>Saturday</v>
      </c>
    </row>
    <row r="895">
      <c r="A895" s="14" t="s">
        <v>1155</v>
      </c>
      <c r="B895" s="15">
        <v>45981.0</v>
      </c>
      <c r="C895" s="14" t="s">
        <v>13</v>
      </c>
      <c r="D895" s="14" t="s">
        <v>31</v>
      </c>
      <c r="E895" s="14" t="s">
        <v>278</v>
      </c>
      <c r="F895" s="14" t="s">
        <v>33</v>
      </c>
      <c r="G895" s="14">
        <v>2687.0</v>
      </c>
      <c r="H895" s="14" t="s">
        <v>106</v>
      </c>
      <c r="I895" s="14" t="s">
        <v>510</v>
      </c>
      <c r="J895" s="14" t="s">
        <v>29</v>
      </c>
      <c r="K895" s="16" t="s">
        <v>24</v>
      </c>
      <c r="L895" s="14">
        <v>1.0</v>
      </c>
      <c r="M895" s="17">
        <f t="shared" si="1"/>
        <v>2687</v>
      </c>
      <c r="N895" s="14" t="str">
        <f t="shared" si="2"/>
        <v>Thursday</v>
      </c>
    </row>
    <row r="896">
      <c r="A896" s="14" t="s">
        <v>1156</v>
      </c>
      <c r="B896" s="15">
        <v>45821.0</v>
      </c>
      <c r="C896" s="14" t="s">
        <v>21</v>
      </c>
      <c r="D896" s="14" t="s">
        <v>59</v>
      </c>
      <c r="E896" s="14" t="s">
        <v>85</v>
      </c>
      <c r="F896" s="14" t="s">
        <v>33</v>
      </c>
      <c r="G896" s="14">
        <v>3113.0</v>
      </c>
      <c r="H896" s="14"/>
      <c r="I896" s="14" t="s">
        <v>672</v>
      </c>
      <c r="J896" s="14" t="s">
        <v>29</v>
      </c>
      <c r="K896" s="16" t="s">
        <v>24</v>
      </c>
      <c r="L896" s="14">
        <v>4.0</v>
      </c>
      <c r="M896" s="17">
        <f t="shared" si="1"/>
        <v>3113</v>
      </c>
      <c r="N896" s="14" t="str">
        <f t="shared" si="2"/>
        <v>Friday</v>
      </c>
    </row>
    <row r="897">
      <c r="A897" s="14" t="s">
        <v>1157</v>
      </c>
      <c r="B897" s="15">
        <v>45809.0</v>
      </c>
      <c r="C897" s="14" t="s">
        <v>55</v>
      </c>
      <c r="D897" s="14" t="s">
        <v>14</v>
      </c>
      <c r="E897" s="14" t="s">
        <v>22</v>
      </c>
      <c r="F897" s="14" t="s">
        <v>33</v>
      </c>
      <c r="G897" s="14">
        <v>690.0</v>
      </c>
      <c r="H897" s="14"/>
      <c r="I897" s="14" t="s">
        <v>521</v>
      </c>
      <c r="J897" s="14" t="s">
        <v>18</v>
      </c>
      <c r="K897" s="16" t="s">
        <v>24</v>
      </c>
      <c r="L897" s="14">
        <v>2.0</v>
      </c>
      <c r="M897" s="17">
        <f t="shared" si="1"/>
        <v>690</v>
      </c>
      <c r="N897" s="14" t="str">
        <f t="shared" si="2"/>
        <v>Sunday</v>
      </c>
    </row>
    <row r="898">
      <c r="A898" s="14" t="s">
        <v>1158</v>
      </c>
      <c r="B898" s="15">
        <v>46009.0</v>
      </c>
      <c r="C898" s="14" t="s">
        <v>55</v>
      </c>
      <c r="D898" s="14" t="s">
        <v>59</v>
      </c>
      <c r="E898" s="14" t="s">
        <v>99</v>
      </c>
      <c r="F898" s="14" t="s">
        <v>16</v>
      </c>
      <c r="G898" s="14">
        <v>1338.0</v>
      </c>
      <c r="H898" s="14"/>
      <c r="I898" s="14" t="s">
        <v>312</v>
      </c>
      <c r="J898" s="14" t="s">
        <v>29</v>
      </c>
      <c r="K898" s="16" t="s">
        <v>24</v>
      </c>
      <c r="L898" s="14">
        <v>4.0</v>
      </c>
      <c r="M898" s="17">
        <f t="shared" si="1"/>
        <v>1338</v>
      </c>
      <c r="N898" s="14" t="str">
        <f t="shared" si="2"/>
        <v>Thursday</v>
      </c>
    </row>
    <row r="899">
      <c r="A899" s="14" t="s">
        <v>1159</v>
      </c>
      <c r="B899" s="15">
        <v>45956.0</v>
      </c>
      <c r="C899" s="14" t="s">
        <v>55</v>
      </c>
      <c r="D899" s="14" t="s">
        <v>14</v>
      </c>
      <c r="E899" s="14" t="s">
        <v>74</v>
      </c>
      <c r="F899" s="14" t="s">
        <v>16</v>
      </c>
      <c r="G899" s="14">
        <v>2677.0</v>
      </c>
      <c r="H899" s="14"/>
      <c r="I899" s="14" t="s">
        <v>140</v>
      </c>
      <c r="J899" s="14" t="s">
        <v>36</v>
      </c>
      <c r="K899" s="16" t="s">
        <v>24</v>
      </c>
      <c r="L899" s="14">
        <v>4.0</v>
      </c>
      <c r="M899" s="17">
        <f t="shared" si="1"/>
        <v>2677</v>
      </c>
      <c r="N899" s="14" t="str">
        <f t="shared" si="2"/>
        <v>Sunday</v>
      </c>
    </row>
    <row r="900">
      <c r="A900" s="14" t="s">
        <v>1160</v>
      </c>
      <c r="B900" s="15">
        <v>45884.0</v>
      </c>
      <c r="C900" s="14" t="s">
        <v>55</v>
      </c>
      <c r="D900" s="14" t="s">
        <v>51</v>
      </c>
      <c r="E900" s="14" t="s">
        <v>56</v>
      </c>
      <c r="F900" s="14" t="s">
        <v>16</v>
      </c>
      <c r="G900" s="14">
        <v>1599.0</v>
      </c>
      <c r="H900" s="14"/>
      <c r="I900" s="14" t="s">
        <v>352</v>
      </c>
      <c r="J900" s="14" t="s">
        <v>29</v>
      </c>
      <c r="K900" s="16" t="s">
        <v>24</v>
      </c>
      <c r="L900" s="14">
        <v>3.0</v>
      </c>
      <c r="M900" s="17">
        <f t="shared" si="1"/>
        <v>1599</v>
      </c>
      <c r="N900" s="14" t="str">
        <f t="shared" si="2"/>
        <v>Friday</v>
      </c>
    </row>
    <row r="901">
      <c r="A901" s="14" t="s">
        <v>1161</v>
      </c>
      <c r="B901" s="15">
        <v>45928.0</v>
      </c>
      <c r="C901" s="14" t="s">
        <v>21</v>
      </c>
      <c r="D901" s="14" t="s">
        <v>38</v>
      </c>
      <c r="E901" s="14" t="s">
        <v>39</v>
      </c>
      <c r="F901" s="14" t="s">
        <v>16</v>
      </c>
      <c r="G901" s="14">
        <v>1450.0</v>
      </c>
      <c r="H901" s="14" t="s">
        <v>106</v>
      </c>
      <c r="I901" s="14" t="s">
        <v>1036</v>
      </c>
      <c r="J901" s="14" t="s">
        <v>36</v>
      </c>
      <c r="K901" s="16" t="s">
        <v>113</v>
      </c>
      <c r="L901" s="14">
        <v>3.0</v>
      </c>
      <c r="M901" s="17">
        <f t="shared" si="1"/>
        <v>1305</v>
      </c>
      <c r="N901" s="14" t="str">
        <f t="shared" si="2"/>
        <v>Sunday</v>
      </c>
    </row>
    <row r="902">
      <c r="A902" s="14" t="s">
        <v>1162</v>
      </c>
      <c r="B902" s="15">
        <v>45665.0</v>
      </c>
      <c r="C902" s="14" t="s">
        <v>13</v>
      </c>
      <c r="D902" s="14" t="s">
        <v>51</v>
      </c>
      <c r="E902" s="14" t="s">
        <v>52</v>
      </c>
      <c r="F902" s="14" t="s">
        <v>33</v>
      </c>
      <c r="G902" s="14">
        <v>2084.0</v>
      </c>
      <c r="H902" s="14"/>
      <c r="I902" s="14" t="s">
        <v>83</v>
      </c>
      <c r="J902" s="14" t="s">
        <v>36</v>
      </c>
      <c r="K902" s="16" t="s">
        <v>19</v>
      </c>
      <c r="L902" s="14">
        <v>4.0</v>
      </c>
      <c r="M902" s="17">
        <f t="shared" si="1"/>
        <v>1979.8</v>
      </c>
      <c r="N902" s="14" t="str">
        <f t="shared" si="2"/>
        <v>Wednesday</v>
      </c>
    </row>
    <row r="903">
      <c r="A903" s="14" t="s">
        <v>1163</v>
      </c>
      <c r="B903" s="15">
        <v>45990.0</v>
      </c>
      <c r="C903" s="14" t="s">
        <v>21</v>
      </c>
      <c r="D903" s="14" t="s">
        <v>31</v>
      </c>
      <c r="E903" s="14" t="s">
        <v>278</v>
      </c>
      <c r="F903" s="14" t="s">
        <v>33</v>
      </c>
      <c r="G903" s="14">
        <v>908.0</v>
      </c>
      <c r="H903" s="14" t="s">
        <v>106</v>
      </c>
      <c r="I903" s="14" t="s">
        <v>306</v>
      </c>
      <c r="J903" s="14" t="s">
        <v>18</v>
      </c>
      <c r="K903" s="16" t="s">
        <v>24</v>
      </c>
      <c r="L903" s="14">
        <v>4.0</v>
      </c>
      <c r="M903" s="17">
        <f t="shared" si="1"/>
        <v>908</v>
      </c>
      <c r="N903" s="14" t="str">
        <f t="shared" si="2"/>
        <v>Saturday</v>
      </c>
    </row>
    <row r="904">
      <c r="A904" s="14" t="s">
        <v>1164</v>
      </c>
      <c r="B904" s="15">
        <v>46000.0</v>
      </c>
      <c r="C904" s="14" t="s">
        <v>21</v>
      </c>
      <c r="D904" s="14" t="s">
        <v>51</v>
      </c>
      <c r="E904" s="14" t="s">
        <v>79</v>
      </c>
      <c r="F904" s="14" t="s">
        <v>33</v>
      </c>
      <c r="G904" s="14">
        <v>775.0</v>
      </c>
      <c r="H904" s="14"/>
      <c r="I904" s="14" t="s">
        <v>456</v>
      </c>
      <c r="J904" s="14" t="s">
        <v>18</v>
      </c>
      <c r="K904" s="16" t="s">
        <v>24</v>
      </c>
      <c r="L904" s="14"/>
      <c r="M904" s="17">
        <f t="shared" si="1"/>
        <v>775</v>
      </c>
      <c r="N904" s="14" t="str">
        <f t="shared" si="2"/>
        <v>Tuesday</v>
      </c>
    </row>
    <row r="905">
      <c r="A905" s="14" t="s">
        <v>1165</v>
      </c>
      <c r="B905" s="15">
        <v>45955.0</v>
      </c>
      <c r="C905" s="14" t="s">
        <v>21</v>
      </c>
      <c r="D905" s="14" t="s">
        <v>26</v>
      </c>
      <c r="E905" s="14" t="s">
        <v>68</v>
      </c>
      <c r="F905" s="14" t="s">
        <v>33</v>
      </c>
      <c r="G905" s="14">
        <v>760.0</v>
      </c>
      <c r="H905" s="14"/>
      <c r="I905" s="14" t="s">
        <v>69</v>
      </c>
      <c r="J905" s="14" t="s">
        <v>18</v>
      </c>
      <c r="K905" s="16" t="s">
        <v>24</v>
      </c>
      <c r="L905" s="14">
        <v>1.0</v>
      </c>
      <c r="M905" s="17">
        <f t="shared" si="1"/>
        <v>760</v>
      </c>
      <c r="N905" s="14" t="str">
        <f t="shared" si="2"/>
        <v>Saturday</v>
      </c>
    </row>
    <row r="906">
      <c r="A906" s="14" t="s">
        <v>1166</v>
      </c>
      <c r="B906" s="15">
        <v>45881.0</v>
      </c>
      <c r="C906" s="14" t="s">
        <v>13</v>
      </c>
      <c r="D906" s="14" t="s">
        <v>31</v>
      </c>
      <c r="E906" s="14" t="s">
        <v>49</v>
      </c>
      <c r="F906" s="14" t="s">
        <v>16</v>
      </c>
      <c r="G906" s="14">
        <v>2607.0</v>
      </c>
      <c r="H906" s="14" t="s">
        <v>106</v>
      </c>
      <c r="I906" s="14" t="s">
        <v>162</v>
      </c>
      <c r="J906" s="14" t="s">
        <v>29</v>
      </c>
      <c r="K906" s="16" t="s">
        <v>24</v>
      </c>
      <c r="L906" s="14">
        <v>1.0</v>
      </c>
      <c r="M906" s="17">
        <f t="shared" si="1"/>
        <v>2607</v>
      </c>
      <c r="N906" s="14" t="str">
        <f t="shared" si="2"/>
        <v>Tuesday</v>
      </c>
    </row>
    <row r="907">
      <c r="A907" s="14" t="s">
        <v>1167</v>
      </c>
      <c r="B907" s="15">
        <v>45805.0</v>
      </c>
      <c r="C907" s="14" t="s">
        <v>21</v>
      </c>
      <c r="D907" s="14" t="s">
        <v>26</v>
      </c>
      <c r="E907" s="14" t="s">
        <v>96</v>
      </c>
      <c r="F907" s="14" t="s">
        <v>16</v>
      </c>
      <c r="G907" s="14">
        <v>614.0</v>
      </c>
      <c r="H907" s="14"/>
      <c r="I907" s="14" t="s">
        <v>102</v>
      </c>
      <c r="J907" s="14" t="s">
        <v>36</v>
      </c>
      <c r="K907" s="16" t="s">
        <v>24</v>
      </c>
      <c r="L907" s="14">
        <v>3.0</v>
      </c>
      <c r="M907" s="17">
        <f t="shared" si="1"/>
        <v>614</v>
      </c>
      <c r="N907" s="14" t="str">
        <f t="shared" si="2"/>
        <v>Wednesday</v>
      </c>
    </row>
    <row r="908">
      <c r="A908" s="14" t="s">
        <v>1168</v>
      </c>
      <c r="B908" s="15">
        <v>45843.0</v>
      </c>
      <c r="C908" s="14" t="s">
        <v>13</v>
      </c>
      <c r="D908" s="14" t="s">
        <v>38</v>
      </c>
      <c r="E908" s="14" t="s">
        <v>43</v>
      </c>
      <c r="F908" s="14" t="s">
        <v>16</v>
      </c>
      <c r="G908" s="14">
        <v>2718.0</v>
      </c>
      <c r="H908" s="14" t="s">
        <v>34</v>
      </c>
      <c r="I908" s="14" t="s">
        <v>194</v>
      </c>
      <c r="J908" s="14" t="s">
        <v>36</v>
      </c>
      <c r="K908" s="16" t="s">
        <v>24</v>
      </c>
      <c r="L908" s="14">
        <v>1.0</v>
      </c>
      <c r="M908" s="17">
        <f t="shared" si="1"/>
        <v>2718</v>
      </c>
      <c r="N908" s="14" t="str">
        <f t="shared" si="2"/>
        <v>Saturday</v>
      </c>
    </row>
    <row r="909">
      <c r="A909" s="14" t="s">
        <v>1169</v>
      </c>
      <c r="B909" s="15">
        <v>45660.0</v>
      </c>
      <c r="C909" s="14" t="s">
        <v>13</v>
      </c>
      <c r="D909" s="14" t="s">
        <v>59</v>
      </c>
      <c r="E909" s="14" t="s">
        <v>60</v>
      </c>
      <c r="F909" s="14" t="s">
        <v>33</v>
      </c>
      <c r="G909" s="14">
        <v>2733.0</v>
      </c>
      <c r="H909" s="14"/>
      <c r="I909" s="14" t="s">
        <v>119</v>
      </c>
      <c r="J909" s="14" t="s">
        <v>18</v>
      </c>
      <c r="K909" s="16" t="s">
        <v>24</v>
      </c>
      <c r="L909" s="14">
        <v>1.0</v>
      </c>
      <c r="M909" s="17">
        <f t="shared" si="1"/>
        <v>2733</v>
      </c>
      <c r="N909" s="14" t="str">
        <f t="shared" si="2"/>
        <v>Friday</v>
      </c>
    </row>
    <row r="910">
      <c r="A910" s="14" t="s">
        <v>1170</v>
      </c>
      <c r="B910" s="15">
        <v>45794.0</v>
      </c>
      <c r="C910" s="14" t="s">
        <v>13</v>
      </c>
      <c r="D910" s="14" t="s">
        <v>14</v>
      </c>
      <c r="E910" s="14" t="s">
        <v>22</v>
      </c>
      <c r="F910" s="14" t="s">
        <v>33</v>
      </c>
      <c r="G910" s="14">
        <v>3296.0</v>
      </c>
      <c r="H910" s="14"/>
      <c r="I910" s="14" t="s">
        <v>201</v>
      </c>
      <c r="J910" s="14" t="s">
        <v>29</v>
      </c>
      <c r="K910" s="16" t="s">
        <v>24</v>
      </c>
      <c r="L910" s="14">
        <v>1.0</v>
      </c>
      <c r="M910" s="17">
        <f t="shared" si="1"/>
        <v>3296</v>
      </c>
      <c r="N910" s="14" t="str">
        <f t="shared" si="2"/>
        <v>Saturday</v>
      </c>
    </row>
    <row r="911">
      <c r="A911" s="14" t="s">
        <v>1171</v>
      </c>
      <c r="B911" s="15">
        <v>45773.0</v>
      </c>
      <c r="C911" s="14" t="s">
        <v>55</v>
      </c>
      <c r="D911" s="14" t="s">
        <v>14</v>
      </c>
      <c r="E911" s="14" t="s">
        <v>74</v>
      </c>
      <c r="F911" s="14" t="s">
        <v>33</v>
      </c>
      <c r="G911" s="14">
        <v>3346.0</v>
      </c>
      <c r="H911" s="14"/>
      <c r="I911" s="14" t="s">
        <v>403</v>
      </c>
      <c r="J911" s="14" t="s">
        <v>29</v>
      </c>
      <c r="K911" s="16" t="s">
        <v>113</v>
      </c>
      <c r="L911" s="14">
        <v>4.0</v>
      </c>
      <c r="M911" s="17">
        <f t="shared" si="1"/>
        <v>3011.4</v>
      </c>
      <c r="N911" s="14" t="str">
        <f t="shared" si="2"/>
        <v>Saturday</v>
      </c>
    </row>
    <row r="912">
      <c r="A912" s="14" t="s">
        <v>1172</v>
      </c>
      <c r="B912" s="15">
        <v>45950.0</v>
      </c>
      <c r="C912" s="14" t="s">
        <v>21</v>
      </c>
      <c r="D912" s="14" t="s">
        <v>38</v>
      </c>
      <c r="E912" s="14" t="s">
        <v>396</v>
      </c>
      <c r="F912" s="14" t="s">
        <v>33</v>
      </c>
      <c r="G912" s="14">
        <v>3457.0</v>
      </c>
      <c r="H912" s="14" t="s">
        <v>106</v>
      </c>
      <c r="I912" s="14" t="s">
        <v>426</v>
      </c>
      <c r="J912" s="14" t="s">
        <v>18</v>
      </c>
      <c r="K912" s="16" t="s">
        <v>24</v>
      </c>
      <c r="L912" s="14">
        <v>2.0</v>
      </c>
      <c r="M912" s="17">
        <f t="shared" si="1"/>
        <v>3457</v>
      </c>
      <c r="N912" s="14" t="str">
        <f t="shared" si="2"/>
        <v>Monday</v>
      </c>
    </row>
    <row r="913">
      <c r="A913" s="14" t="s">
        <v>1173</v>
      </c>
      <c r="B913" s="15">
        <v>45809.0</v>
      </c>
      <c r="C913" s="14" t="s">
        <v>21</v>
      </c>
      <c r="D913" s="14" t="s">
        <v>31</v>
      </c>
      <c r="E913" s="14" t="s">
        <v>32</v>
      </c>
      <c r="F913" s="14" t="s">
        <v>33</v>
      </c>
      <c r="G913" s="14">
        <v>793.0</v>
      </c>
      <c r="H913" s="14" t="s">
        <v>34</v>
      </c>
      <c r="I913" s="14" t="s">
        <v>75</v>
      </c>
      <c r="J913" s="14" t="s">
        <v>36</v>
      </c>
      <c r="K913" s="16" t="s">
        <v>19</v>
      </c>
      <c r="L913" s="14"/>
      <c r="M913" s="17">
        <f t="shared" si="1"/>
        <v>753.35</v>
      </c>
      <c r="N913" s="14" t="str">
        <f t="shared" si="2"/>
        <v>Sunday</v>
      </c>
    </row>
    <row r="914">
      <c r="A914" s="14" t="s">
        <v>1174</v>
      </c>
      <c r="B914" s="15">
        <v>45989.0</v>
      </c>
      <c r="C914" s="14" t="s">
        <v>13</v>
      </c>
      <c r="D914" s="14" t="s">
        <v>51</v>
      </c>
      <c r="E914" s="14" t="s">
        <v>52</v>
      </c>
      <c r="F914" s="14" t="s">
        <v>16</v>
      </c>
      <c r="G914" s="14">
        <v>3025.0</v>
      </c>
      <c r="H914" s="14"/>
      <c r="I914" s="14" t="s">
        <v>508</v>
      </c>
      <c r="J914" s="14" t="s">
        <v>36</v>
      </c>
      <c r="K914" s="16" t="s">
        <v>24</v>
      </c>
      <c r="L914" s="14">
        <v>4.0</v>
      </c>
      <c r="M914" s="17">
        <f t="shared" si="1"/>
        <v>3025</v>
      </c>
      <c r="N914" s="14" t="str">
        <f t="shared" si="2"/>
        <v>Friday</v>
      </c>
    </row>
    <row r="915">
      <c r="A915" s="14" t="s">
        <v>1175</v>
      </c>
      <c r="B915" s="15">
        <v>46004.0</v>
      </c>
      <c r="C915" s="14" t="s">
        <v>13</v>
      </c>
      <c r="D915" s="14" t="s">
        <v>59</v>
      </c>
      <c r="E915" s="14" t="s">
        <v>60</v>
      </c>
      <c r="F915" s="14" t="s">
        <v>33</v>
      </c>
      <c r="G915" s="14">
        <v>2606.0</v>
      </c>
      <c r="H915" s="14"/>
      <c r="I915" s="14" t="s">
        <v>234</v>
      </c>
      <c r="J915" s="14" t="s">
        <v>36</v>
      </c>
      <c r="K915" s="16" t="s">
        <v>24</v>
      </c>
      <c r="L915" s="14">
        <v>4.0</v>
      </c>
      <c r="M915" s="17">
        <f t="shared" si="1"/>
        <v>2606</v>
      </c>
      <c r="N915" s="14" t="str">
        <f t="shared" si="2"/>
        <v>Saturday</v>
      </c>
    </row>
    <row r="916">
      <c r="A916" s="14" t="s">
        <v>1176</v>
      </c>
      <c r="B916" s="15">
        <v>45982.0</v>
      </c>
      <c r="C916" s="14" t="s">
        <v>21</v>
      </c>
      <c r="D916" s="14" t="s">
        <v>51</v>
      </c>
      <c r="E916" s="14" t="s">
        <v>52</v>
      </c>
      <c r="F916" s="14" t="s">
        <v>16</v>
      </c>
      <c r="G916" s="14">
        <v>2883.0</v>
      </c>
      <c r="H916" s="14"/>
      <c r="I916" s="14" t="s">
        <v>184</v>
      </c>
      <c r="J916" s="14" t="s">
        <v>18</v>
      </c>
      <c r="K916" s="16" t="s">
        <v>24</v>
      </c>
      <c r="L916" s="14">
        <v>3.0</v>
      </c>
      <c r="M916" s="17">
        <f t="shared" si="1"/>
        <v>2883</v>
      </c>
      <c r="N916" s="14" t="str">
        <f t="shared" si="2"/>
        <v>Friday</v>
      </c>
    </row>
    <row r="917">
      <c r="A917" s="14" t="s">
        <v>1177</v>
      </c>
      <c r="B917" s="15">
        <v>45820.0</v>
      </c>
      <c r="C917" s="14" t="s">
        <v>21</v>
      </c>
      <c r="D917" s="14" t="s">
        <v>59</v>
      </c>
      <c r="E917" s="14" t="s">
        <v>85</v>
      </c>
      <c r="F917" s="14" t="s">
        <v>16</v>
      </c>
      <c r="G917" s="14">
        <v>2459.0</v>
      </c>
      <c r="H917" s="14"/>
      <c r="I917" s="14" t="s">
        <v>91</v>
      </c>
      <c r="J917" s="14" t="s">
        <v>29</v>
      </c>
      <c r="K917" s="16" t="s">
        <v>24</v>
      </c>
      <c r="L917" s="14">
        <v>3.0</v>
      </c>
      <c r="M917" s="17">
        <f t="shared" si="1"/>
        <v>2459</v>
      </c>
      <c r="N917" s="14" t="str">
        <f t="shared" si="2"/>
        <v>Thursday</v>
      </c>
    </row>
    <row r="918">
      <c r="A918" s="14" t="s">
        <v>1178</v>
      </c>
      <c r="B918" s="15">
        <v>45867.0</v>
      </c>
      <c r="C918" s="14" t="s">
        <v>21</v>
      </c>
      <c r="D918" s="14" t="s">
        <v>59</v>
      </c>
      <c r="E918" s="14" t="s">
        <v>60</v>
      </c>
      <c r="F918" s="14" t="s">
        <v>16</v>
      </c>
      <c r="G918" s="14">
        <v>1530.0</v>
      </c>
      <c r="H918" s="14"/>
      <c r="I918" s="14" t="s">
        <v>134</v>
      </c>
      <c r="J918" s="14" t="s">
        <v>18</v>
      </c>
      <c r="K918" s="16" t="s">
        <v>24</v>
      </c>
      <c r="L918" s="14">
        <v>3.0</v>
      </c>
      <c r="M918" s="17">
        <f t="shared" si="1"/>
        <v>1530</v>
      </c>
      <c r="N918" s="14" t="str">
        <f t="shared" si="2"/>
        <v>Tuesday</v>
      </c>
    </row>
    <row r="919">
      <c r="A919" s="14" t="s">
        <v>1179</v>
      </c>
      <c r="B919" s="15">
        <v>45948.0</v>
      </c>
      <c r="C919" s="14" t="s">
        <v>55</v>
      </c>
      <c r="D919" s="14" t="s">
        <v>31</v>
      </c>
      <c r="E919" s="14" t="s">
        <v>278</v>
      </c>
      <c r="F919" s="14" t="s">
        <v>33</v>
      </c>
      <c r="G919" s="14">
        <v>2556.0</v>
      </c>
      <c r="H919" s="14" t="s">
        <v>34</v>
      </c>
      <c r="I919" s="14" t="s">
        <v>104</v>
      </c>
      <c r="J919" s="14" t="s">
        <v>18</v>
      </c>
      <c r="K919" s="16" t="s">
        <v>24</v>
      </c>
      <c r="L919" s="14">
        <v>5.0</v>
      </c>
      <c r="M919" s="17">
        <f t="shared" si="1"/>
        <v>2556</v>
      </c>
      <c r="N919" s="14" t="str">
        <f t="shared" si="2"/>
        <v>Saturday</v>
      </c>
    </row>
    <row r="920">
      <c r="A920" s="14" t="s">
        <v>1180</v>
      </c>
      <c r="B920" s="15">
        <v>45943.0</v>
      </c>
      <c r="C920" s="14" t="s">
        <v>21</v>
      </c>
      <c r="D920" s="14" t="s">
        <v>59</v>
      </c>
      <c r="E920" s="14" t="s">
        <v>60</v>
      </c>
      <c r="F920" s="14" t="s">
        <v>16</v>
      </c>
      <c r="G920" s="14">
        <v>3006.0</v>
      </c>
      <c r="H920" s="14"/>
      <c r="I920" s="14" t="s">
        <v>69</v>
      </c>
      <c r="J920" s="14" t="s">
        <v>29</v>
      </c>
      <c r="K920" s="16" t="s">
        <v>19</v>
      </c>
      <c r="L920" s="14">
        <v>3.0</v>
      </c>
      <c r="M920" s="17">
        <f t="shared" si="1"/>
        <v>2855.7</v>
      </c>
      <c r="N920" s="14" t="str">
        <f t="shared" si="2"/>
        <v>Monday</v>
      </c>
    </row>
    <row r="921">
      <c r="A921" s="14" t="s">
        <v>1181</v>
      </c>
      <c r="B921" s="15">
        <v>45870.0</v>
      </c>
      <c r="C921" s="14" t="s">
        <v>55</v>
      </c>
      <c r="D921" s="14" t="s">
        <v>51</v>
      </c>
      <c r="E921" s="14" t="s">
        <v>52</v>
      </c>
      <c r="F921" s="14" t="s">
        <v>16</v>
      </c>
      <c r="G921" s="14">
        <v>766.0</v>
      </c>
      <c r="H921" s="14"/>
      <c r="I921" s="14" t="s">
        <v>132</v>
      </c>
      <c r="J921" s="14" t="s">
        <v>29</v>
      </c>
      <c r="K921" s="16" t="s">
        <v>24</v>
      </c>
      <c r="L921" s="14">
        <v>2.0</v>
      </c>
      <c r="M921" s="17">
        <f t="shared" si="1"/>
        <v>766</v>
      </c>
      <c r="N921" s="14" t="str">
        <f t="shared" si="2"/>
        <v>Friday</v>
      </c>
    </row>
    <row r="922">
      <c r="A922" s="14" t="s">
        <v>1182</v>
      </c>
      <c r="B922" s="15">
        <v>45968.0</v>
      </c>
      <c r="C922" s="14" t="s">
        <v>21</v>
      </c>
      <c r="D922" s="14" t="s">
        <v>59</v>
      </c>
      <c r="E922" s="14" t="s">
        <v>88</v>
      </c>
      <c r="F922" s="14" t="s">
        <v>16</v>
      </c>
      <c r="G922" s="14">
        <v>3185.0</v>
      </c>
      <c r="H922" s="14"/>
      <c r="I922" s="14" t="s">
        <v>75</v>
      </c>
      <c r="J922" s="14" t="s">
        <v>36</v>
      </c>
      <c r="K922" s="16" t="s">
        <v>24</v>
      </c>
      <c r="L922" s="14">
        <v>4.0</v>
      </c>
      <c r="M922" s="17">
        <f t="shared" si="1"/>
        <v>3185</v>
      </c>
      <c r="N922" s="14" t="str">
        <f t="shared" si="2"/>
        <v>Friday</v>
      </c>
    </row>
    <row r="923">
      <c r="A923" s="14" t="s">
        <v>1183</v>
      </c>
      <c r="B923" s="15">
        <v>45892.0</v>
      </c>
      <c r="C923" s="14" t="s">
        <v>13</v>
      </c>
      <c r="D923" s="14" t="s">
        <v>14</v>
      </c>
      <c r="E923" s="14" t="s">
        <v>74</v>
      </c>
      <c r="F923" s="14" t="s">
        <v>33</v>
      </c>
      <c r="G923" s="14">
        <v>1066.0</v>
      </c>
      <c r="H923" s="14"/>
      <c r="I923" s="14" t="s">
        <v>672</v>
      </c>
      <c r="J923" s="14" t="s">
        <v>18</v>
      </c>
      <c r="K923" s="16" t="s">
        <v>24</v>
      </c>
      <c r="L923" s="14">
        <v>5.0</v>
      </c>
      <c r="M923" s="17">
        <f t="shared" si="1"/>
        <v>1066</v>
      </c>
      <c r="N923" s="14" t="str">
        <f t="shared" si="2"/>
        <v>Saturday</v>
      </c>
    </row>
    <row r="924">
      <c r="A924" s="14" t="s">
        <v>1184</v>
      </c>
      <c r="B924" s="15">
        <v>46006.0</v>
      </c>
      <c r="C924" s="14" t="s">
        <v>55</v>
      </c>
      <c r="D924" s="14" t="s">
        <v>51</v>
      </c>
      <c r="E924" s="14" t="s">
        <v>93</v>
      </c>
      <c r="F924" s="14" t="s">
        <v>33</v>
      </c>
      <c r="G924" s="14">
        <v>323.0</v>
      </c>
      <c r="H924" s="14"/>
      <c r="I924" s="14" t="s">
        <v>121</v>
      </c>
      <c r="J924" s="14" t="s">
        <v>18</v>
      </c>
      <c r="K924" s="16" t="s">
        <v>24</v>
      </c>
      <c r="L924" s="14"/>
      <c r="M924" s="17">
        <f t="shared" si="1"/>
        <v>323</v>
      </c>
      <c r="N924" s="14" t="str">
        <f t="shared" si="2"/>
        <v>Monday</v>
      </c>
    </row>
    <row r="925">
      <c r="A925" s="14" t="s">
        <v>1185</v>
      </c>
      <c r="B925" s="15">
        <v>45743.0</v>
      </c>
      <c r="C925" s="14" t="s">
        <v>21</v>
      </c>
      <c r="D925" s="14" t="s">
        <v>59</v>
      </c>
      <c r="E925" s="14" t="s">
        <v>60</v>
      </c>
      <c r="F925" s="14" t="s">
        <v>33</v>
      </c>
      <c r="G925" s="14">
        <v>1540.0</v>
      </c>
      <c r="H925" s="14"/>
      <c r="I925" s="14" t="s">
        <v>362</v>
      </c>
      <c r="J925" s="14" t="s">
        <v>29</v>
      </c>
      <c r="K925" s="16" t="s">
        <v>24</v>
      </c>
      <c r="L925" s="14"/>
      <c r="M925" s="17">
        <f t="shared" si="1"/>
        <v>1540</v>
      </c>
      <c r="N925" s="14" t="str">
        <f t="shared" si="2"/>
        <v>Thursday</v>
      </c>
    </row>
    <row r="926">
      <c r="A926" s="14" t="s">
        <v>1186</v>
      </c>
      <c r="B926" s="15">
        <v>45847.0</v>
      </c>
      <c r="C926" s="14" t="s">
        <v>13</v>
      </c>
      <c r="D926" s="14" t="s">
        <v>14</v>
      </c>
      <c r="E926" s="14" t="s">
        <v>22</v>
      </c>
      <c r="F926" s="14" t="s">
        <v>33</v>
      </c>
      <c r="G926" s="14">
        <v>658.0</v>
      </c>
      <c r="H926" s="14"/>
      <c r="I926" s="14" t="s">
        <v>182</v>
      </c>
      <c r="J926" s="14" t="s">
        <v>18</v>
      </c>
      <c r="K926" s="16" t="s">
        <v>24</v>
      </c>
      <c r="L926" s="14">
        <v>1.0</v>
      </c>
      <c r="M926" s="17">
        <f t="shared" si="1"/>
        <v>658</v>
      </c>
      <c r="N926" s="14" t="str">
        <f t="shared" si="2"/>
        <v>Wednesday</v>
      </c>
    </row>
    <row r="927">
      <c r="A927" s="14" t="s">
        <v>1187</v>
      </c>
      <c r="B927" s="15">
        <v>45743.0</v>
      </c>
      <c r="C927" s="14" t="s">
        <v>21</v>
      </c>
      <c r="D927" s="14" t="s">
        <v>38</v>
      </c>
      <c r="E927" s="14" t="s">
        <v>46</v>
      </c>
      <c r="F927" s="14" t="s">
        <v>16</v>
      </c>
      <c r="G927" s="14">
        <v>2956.0</v>
      </c>
      <c r="H927" s="14" t="s">
        <v>106</v>
      </c>
      <c r="I927" s="14" t="s">
        <v>302</v>
      </c>
      <c r="J927" s="14" t="s">
        <v>29</v>
      </c>
      <c r="K927" s="16" t="s">
        <v>24</v>
      </c>
      <c r="L927" s="14"/>
      <c r="M927" s="17">
        <f t="shared" si="1"/>
        <v>2956</v>
      </c>
      <c r="N927" s="14" t="str">
        <f t="shared" si="2"/>
        <v>Thursday</v>
      </c>
    </row>
    <row r="928">
      <c r="A928" s="14" t="s">
        <v>1188</v>
      </c>
      <c r="B928" s="15">
        <v>45763.0</v>
      </c>
      <c r="C928" s="14" t="s">
        <v>13</v>
      </c>
      <c r="D928" s="14" t="s">
        <v>26</v>
      </c>
      <c r="E928" s="14" t="s">
        <v>82</v>
      </c>
      <c r="F928" s="14" t="s">
        <v>16</v>
      </c>
      <c r="G928" s="14">
        <v>3452.0</v>
      </c>
      <c r="H928" s="14"/>
      <c r="I928" s="14" t="s">
        <v>271</v>
      </c>
      <c r="J928" s="14" t="s">
        <v>18</v>
      </c>
      <c r="K928" s="16" t="s">
        <v>24</v>
      </c>
      <c r="L928" s="14">
        <v>1.0</v>
      </c>
      <c r="M928" s="17">
        <f t="shared" si="1"/>
        <v>3452</v>
      </c>
      <c r="N928" s="14" t="str">
        <f t="shared" si="2"/>
        <v>Wednesday</v>
      </c>
    </row>
    <row r="929">
      <c r="A929" s="14" t="s">
        <v>1189</v>
      </c>
      <c r="B929" s="15">
        <v>45827.0</v>
      </c>
      <c r="C929" s="14" t="s">
        <v>21</v>
      </c>
      <c r="D929" s="14" t="s">
        <v>38</v>
      </c>
      <c r="E929" s="14" t="s">
        <v>108</v>
      </c>
      <c r="F929" s="14" t="s">
        <v>16</v>
      </c>
      <c r="G929" s="14">
        <v>2286.0</v>
      </c>
      <c r="H929" s="14" t="s">
        <v>40</v>
      </c>
      <c r="I929" s="14" t="s">
        <v>347</v>
      </c>
      <c r="J929" s="14" t="s">
        <v>18</v>
      </c>
      <c r="K929" s="16" t="s">
        <v>19</v>
      </c>
      <c r="L929" s="14">
        <v>5.0</v>
      </c>
      <c r="M929" s="17">
        <f t="shared" si="1"/>
        <v>2171.7</v>
      </c>
      <c r="N929" s="14" t="str">
        <f t="shared" si="2"/>
        <v>Thursday</v>
      </c>
    </row>
    <row r="930">
      <c r="A930" s="14" t="s">
        <v>1190</v>
      </c>
      <c r="B930" s="15">
        <v>45846.0</v>
      </c>
      <c r="C930" s="14" t="s">
        <v>21</v>
      </c>
      <c r="D930" s="14" t="s">
        <v>31</v>
      </c>
      <c r="E930" s="14" t="s">
        <v>258</v>
      </c>
      <c r="F930" s="14" t="s">
        <v>33</v>
      </c>
      <c r="G930" s="14">
        <v>508.0</v>
      </c>
      <c r="H930" s="14" t="s">
        <v>40</v>
      </c>
      <c r="I930" s="14" t="s">
        <v>528</v>
      </c>
      <c r="J930" s="14" t="s">
        <v>18</v>
      </c>
      <c r="K930" s="16" t="s">
        <v>24</v>
      </c>
      <c r="L930" s="14"/>
      <c r="M930" s="17">
        <f t="shared" si="1"/>
        <v>508</v>
      </c>
      <c r="N930" s="14" t="str">
        <f t="shared" si="2"/>
        <v>Tuesday</v>
      </c>
    </row>
    <row r="931">
      <c r="A931" s="14" t="s">
        <v>1191</v>
      </c>
      <c r="B931" s="15">
        <v>45669.0</v>
      </c>
      <c r="C931" s="14" t="s">
        <v>13</v>
      </c>
      <c r="D931" s="14" t="s">
        <v>59</v>
      </c>
      <c r="E931" s="14" t="s">
        <v>60</v>
      </c>
      <c r="F931" s="14" t="s">
        <v>33</v>
      </c>
      <c r="G931" s="14">
        <v>451.0</v>
      </c>
      <c r="H931" s="14"/>
      <c r="I931" s="14" t="s">
        <v>94</v>
      </c>
      <c r="J931" s="14" t="s">
        <v>36</v>
      </c>
      <c r="K931" s="16" t="s">
        <v>24</v>
      </c>
      <c r="L931" s="14">
        <v>5.0</v>
      </c>
      <c r="M931" s="17">
        <f t="shared" si="1"/>
        <v>451</v>
      </c>
      <c r="N931" s="14" t="str">
        <f t="shared" si="2"/>
        <v>Sunday</v>
      </c>
    </row>
    <row r="932">
      <c r="A932" s="14" t="s">
        <v>1192</v>
      </c>
      <c r="B932" s="15">
        <v>45809.0</v>
      </c>
      <c r="C932" s="14" t="s">
        <v>21</v>
      </c>
      <c r="D932" s="14" t="s">
        <v>14</v>
      </c>
      <c r="E932" s="14" t="s">
        <v>22</v>
      </c>
      <c r="F932" s="14" t="s">
        <v>33</v>
      </c>
      <c r="G932" s="14">
        <v>3225.0</v>
      </c>
      <c r="H932" s="14"/>
      <c r="I932" s="14" t="s">
        <v>638</v>
      </c>
      <c r="J932" s="14" t="s">
        <v>29</v>
      </c>
      <c r="K932" s="16" t="s">
        <v>24</v>
      </c>
      <c r="L932" s="14">
        <v>5.0</v>
      </c>
      <c r="M932" s="17">
        <f t="shared" si="1"/>
        <v>3225</v>
      </c>
      <c r="N932" s="14" t="str">
        <f t="shared" si="2"/>
        <v>Sunday</v>
      </c>
    </row>
    <row r="933">
      <c r="A933" s="14" t="s">
        <v>1193</v>
      </c>
      <c r="B933" s="15">
        <v>45788.0</v>
      </c>
      <c r="C933" s="14" t="s">
        <v>13</v>
      </c>
      <c r="D933" s="14" t="s">
        <v>51</v>
      </c>
      <c r="E933" s="14" t="s">
        <v>52</v>
      </c>
      <c r="F933" s="14" t="s">
        <v>16</v>
      </c>
      <c r="G933" s="14">
        <v>2955.0</v>
      </c>
      <c r="H933" s="14"/>
      <c r="I933" s="14" t="s">
        <v>600</v>
      </c>
      <c r="J933" s="14" t="s">
        <v>36</v>
      </c>
      <c r="K933" s="16" t="s">
        <v>24</v>
      </c>
      <c r="L933" s="14">
        <v>5.0</v>
      </c>
      <c r="M933" s="17">
        <f t="shared" si="1"/>
        <v>2955</v>
      </c>
      <c r="N933" s="14" t="str">
        <f t="shared" si="2"/>
        <v>Sunday</v>
      </c>
    </row>
    <row r="934">
      <c r="A934" s="14" t="s">
        <v>1194</v>
      </c>
      <c r="B934" s="15">
        <v>45917.0</v>
      </c>
      <c r="C934" s="14" t="s">
        <v>21</v>
      </c>
      <c r="D934" s="14" t="s">
        <v>14</v>
      </c>
      <c r="E934" s="14" t="s">
        <v>74</v>
      </c>
      <c r="F934" s="14" t="s">
        <v>33</v>
      </c>
      <c r="G934" s="14">
        <v>385.0</v>
      </c>
      <c r="H934" s="14"/>
      <c r="I934" s="14" t="s">
        <v>745</v>
      </c>
      <c r="J934" s="14" t="s">
        <v>36</v>
      </c>
      <c r="K934" s="16" t="s">
        <v>19</v>
      </c>
      <c r="L934" s="14">
        <v>4.0</v>
      </c>
      <c r="M934" s="17">
        <f t="shared" si="1"/>
        <v>365.75</v>
      </c>
      <c r="N934" s="14" t="str">
        <f t="shared" si="2"/>
        <v>Wednesday</v>
      </c>
    </row>
    <row r="935">
      <c r="A935" s="14" t="s">
        <v>1195</v>
      </c>
      <c r="B935" s="15">
        <v>45921.0</v>
      </c>
      <c r="C935" s="14" t="s">
        <v>21</v>
      </c>
      <c r="D935" s="14" t="s">
        <v>51</v>
      </c>
      <c r="E935" s="14" t="s">
        <v>56</v>
      </c>
      <c r="F935" s="14" t="s">
        <v>16</v>
      </c>
      <c r="G935" s="14">
        <v>2707.0</v>
      </c>
      <c r="H935" s="14"/>
      <c r="I935" s="14" t="s">
        <v>510</v>
      </c>
      <c r="J935" s="14" t="s">
        <v>36</v>
      </c>
      <c r="K935" s="16" t="s">
        <v>113</v>
      </c>
      <c r="L935" s="14"/>
      <c r="M935" s="17">
        <f t="shared" si="1"/>
        <v>2436.3</v>
      </c>
      <c r="N935" s="14" t="str">
        <f t="shared" si="2"/>
        <v>Sunday</v>
      </c>
    </row>
    <row r="936">
      <c r="A936" s="14" t="s">
        <v>1196</v>
      </c>
      <c r="B936" s="15">
        <v>45967.0</v>
      </c>
      <c r="C936" s="14" t="s">
        <v>13</v>
      </c>
      <c r="D936" s="14" t="s">
        <v>14</v>
      </c>
      <c r="E936" s="14" t="s">
        <v>74</v>
      </c>
      <c r="F936" s="14" t="s">
        <v>16</v>
      </c>
      <c r="G936" s="14">
        <v>3261.0</v>
      </c>
      <c r="H936" s="14"/>
      <c r="I936" s="14" t="s">
        <v>628</v>
      </c>
      <c r="J936" s="14" t="s">
        <v>36</v>
      </c>
      <c r="K936" s="16" t="s">
        <v>113</v>
      </c>
      <c r="L936" s="14"/>
      <c r="M936" s="17">
        <f t="shared" si="1"/>
        <v>2934.9</v>
      </c>
      <c r="N936" s="14" t="str">
        <f t="shared" si="2"/>
        <v>Thursday</v>
      </c>
    </row>
    <row r="937">
      <c r="A937" s="14" t="s">
        <v>1197</v>
      </c>
      <c r="B937" s="15">
        <v>45815.0</v>
      </c>
      <c r="C937" s="14" t="s">
        <v>21</v>
      </c>
      <c r="D937" s="14" t="s">
        <v>14</v>
      </c>
      <c r="E937" s="14" t="s">
        <v>22</v>
      </c>
      <c r="F937" s="14" t="s">
        <v>33</v>
      </c>
      <c r="G937" s="14">
        <v>963.0</v>
      </c>
      <c r="H937" s="14"/>
      <c r="I937" s="14" t="s">
        <v>123</v>
      </c>
      <c r="J937" s="14" t="s">
        <v>18</v>
      </c>
      <c r="K937" s="16" t="s">
        <v>24</v>
      </c>
      <c r="L937" s="14"/>
      <c r="M937" s="17">
        <f t="shared" si="1"/>
        <v>963</v>
      </c>
      <c r="N937" s="14" t="str">
        <f t="shared" si="2"/>
        <v>Saturday</v>
      </c>
    </row>
    <row r="938">
      <c r="A938" s="14" t="s">
        <v>1198</v>
      </c>
      <c r="B938" s="15">
        <v>45939.0</v>
      </c>
      <c r="C938" s="14" t="s">
        <v>21</v>
      </c>
      <c r="D938" s="14" t="s">
        <v>38</v>
      </c>
      <c r="E938" s="14" t="s">
        <v>166</v>
      </c>
      <c r="F938" s="14" t="s">
        <v>16</v>
      </c>
      <c r="G938" s="14">
        <v>940.0</v>
      </c>
      <c r="H938" s="14" t="s">
        <v>106</v>
      </c>
      <c r="I938" s="14" t="s">
        <v>150</v>
      </c>
      <c r="J938" s="14" t="s">
        <v>36</v>
      </c>
      <c r="K938" s="16" t="s">
        <v>24</v>
      </c>
      <c r="L938" s="14">
        <v>4.0</v>
      </c>
      <c r="M938" s="17">
        <f t="shared" si="1"/>
        <v>940</v>
      </c>
      <c r="N938" s="14" t="str">
        <f t="shared" si="2"/>
        <v>Thursday</v>
      </c>
    </row>
    <row r="939">
      <c r="A939" s="14" t="s">
        <v>1199</v>
      </c>
      <c r="B939" s="15">
        <v>45722.0</v>
      </c>
      <c r="C939" s="14" t="s">
        <v>21</v>
      </c>
      <c r="D939" s="14" t="s">
        <v>59</v>
      </c>
      <c r="E939" s="14" t="s">
        <v>99</v>
      </c>
      <c r="F939" s="14" t="s">
        <v>16</v>
      </c>
      <c r="G939" s="14">
        <v>2580.0</v>
      </c>
      <c r="H939" s="14"/>
      <c r="I939" s="14" t="s">
        <v>115</v>
      </c>
      <c r="J939" s="14" t="s">
        <v>18</v>
      </c>
      <c r="K939" s="16" t="s">
        <v>24</v>
      </c>
      <c r="L939" s="14">
        <v>3.0</v>
      </c>
      <c r="M939" s="17">
        <f t="shared" si="1"/>
        <v>2580</v>
      </c>
      <c r="N939" s="14" t="str">
        <f t="shared" si="2"/>
        <v>Thursday</v>
      </c>
    </row>
    <row r="940">
      <c r="A940" s="14" t="s">
        <v>1200</v>
      </c>
      <c r="B940" s="15">
        <v>45984.0</v>
      </c>
      <c r="C940" s="14" t="s">
        <v>55</v>
      </c>
      <c r="D940" s="14" t="s">
        <v>51</v>
      </c>
      <c r="E940" s="14" t="s">
        <v>79</v>
      </c>
      <c r="F940" s="14" t="s">
        <v>16</v>
      </c>
      <c r="G940" s="14">
        <v>560.0</v>
      </c>
      <c r="H940" s="14"/>
      <c r="I940" s="14" t="s">
        <v>89</v>
      </c>
      <c r="J940" s="14" t="s">
        <v>36</v>
      </c>
      <c r="K940" s="16" t="s">
        <v>24</v>
      </c>
      <c r="L940" s="14">
        <v>2.0</v>
      </c>
      <c r="M940" s="17">
        <f t="shared" si="1"/>
        <v>560</v>
      </c>
      <c r="N940" s="14" t="str">
        <f t="shared" si="2"/>
        <v>Sunday</v>
      </c>
    </row>
    <row r="941">
      <c r="A941" s="14" t="s">
        <v>1201</v>
      </c>
      <c r="B941" s="15">
        <v>45839.0</v>
      </c>
      <c r="C941" s="14" t="s">
        <v>13</v>
      </c>
      <c r="D941" s="14" t="s">
        <v>38</v>
      </c>
      <c r="E941" s="14" t="s">
        <v>46</v>
      </c>
      <c r="F941" s="14" t="s">
        <v>33</v>
      </c>
      <c r="G941" s="14">
        <v>1755.0</v>
      </c>
      <c r="H941" s="14" t="s">
        <v>34</v>
      </c>
      <c r="I941" s="14" t="s">
        <v>474</v>
      </c>
      <c r="J941" s="14" t="s">
        <v>18</v>
      </c>
      <c r="K941" s="16" t="s">
        <v>19</v>
      </c>
      <c r="L941" s="14">
        <v>5.0</v>
      </c>
      <c r="M941" s="17">
        <f t="shared" si="1"/>
        <v>1667.25</v>
      </c>
      <c r="N941" s="14" t="str">
        <f t="shared" si="2"/>
        <v>Tuesday</v>
      </c>
    </row>
    <row r="942">
      <c r="A942" s="14" t="s">
        <v>1202</v>
      </c>
      <c r="B942" s="15">
        <v>46015.0</v>
      </c>
      <c r="C942" s="14" t="s">
        <v>55</v>
      </c>
      <c r="D942" s="14" t="s">
        <v>51</v>
      </c>
      <c r="E942" s="14" t="s">
        <v>79</v>
      </c>
      <c r="F942" s="14" t="s">
        <v>16</v>
      </c>
      <c r="G942" s="14">
        <v>2093.0</v>
      </c>
      <c r="H942" s="14"/>
      <c r="I942" s="14" t="s">
        <v>442</v>
      </c>
      <c r="J942" s="14" t="s">
        <v>18</v>
      </c>
      <c r="K942" s="16" t="s">
        <v>113</v>
      </c>
      <c r="L942" s="14">
        <v>5.0</v>
      </c>
      <c r="M942" s="17">
        <f t="shared" si="1"/>
        <v>1883.7</v>
      </c>
      <c r="N942" s="14" t="str">
        <f t="shared" si="2"/>
        <v>Wednesday</v>
      </c>
    </row>
    <row r="943">
      <c r="A943" s="14" t="s">
        <v>1203</v>
      </c>
      <c r="B943" s="15">
        <v>45707.0</v>
      </c>
      <c r="C943" s="14" t="s">
        <v>55</v>
      </c>
      <c r="D943" s="14" t="s">
        <v>26</v>
      </c>
      <c r="E943" s="14" t="s">
        <v>27</v>
      </c>
      <c r="F943" s="14" t="s">
        <v>16</v>
      </c>
      <c r="G943" s="14">
        <v>984.0</v>
      </c>
      <c r="H943" s="14"/>
      <c r="I943" s="14" t="s">
        <v>91</v>
      </c>
      <c r="J943" s="14" t="s">
        <v>18</v>
      </c>
      <c r="K943" s="16" t="s">
        <v>19</v>
      </c>
      <c r="L943" s="14">
        <v>3.0</v>
      </c>
      <c r="M943" s="17">
        <f t="shared" si="1"/>
        <v>934.8</v>
      </c>
      <c r="N943" s="14" t="str">
        <f t="shared" si="2"/>
        <v>Wednesday</v>
      </c>
    </row>
    <row r="944">
      <c r="A944" s="14" t="s">
        <v>1204</v>
      </c>
      <c r="B944" s="15">
        <v>45899.0</v>
      </c>
      <c r="C944" s="14" t="s">
        <v>21</v>
      </c>
      <c r="D944" s="14" t="s">
        <v>31</v>
      </c>
      <c r="E944" s="14" t="s">
        <v>49</v>
      </c>
      <c r="F944" s="14" t="s">
        <v>33</v>
      </c>
      <c r="G944" s="14">
        <v>3300.0</v>
      </c>
      <c r="H944" s="14" t="s">
        <v>40</v>
      </c>
      <c r="I944" s="14" t="s">
        <v>708</v>
      </c>
      <c r="J944" s="14" t="s">
        <v>18</v>
      </c>
      <c r="K944" s="16" t="s">
        <v>24</v>
      </c>
      <c r="L944" s="14">
        <v>3.0</v>
      </c>
      <c r="M944" s="17">
        <f t="shared" si="1"/>
        <v>3300</v>
      </c>
      <c r="N944" s="14" t="str">
        <f t="shared" si="2"/>
        <v>Saturday</v>
      </c>
    </row>
    <row r="945">
      <c r="A945" s="14" t="s">
        <v>1205</v>
      </c>
      <c r="B945" s="15">
        <v>45865.0</v>
      </c>
      <c r="C945" s="14" t="s">
        <v>21</v>
      </c>
      <c r="D945" s="14" t="s">
        <v>31</v>
      </c>
      <c r="E945" s="14" t="s">
        <v>117</v>
      </c>
      <c r="F945" s="14" t="s">
        <v>16</v>
      </c>
      <c r="G945" s="14">
        <v>3450.0</v>
      </c>
      <c r="H945" s="14" t="s">
        <v>34</v>
      </c>
      <c r="I945" s="14" t="s">
        <v>474</v>
      </c>
      <c r="J945" s="14" t="s">
        <v>18</v>
      </c>
      <c r="K945" s="16" t="s">
        <v>24</v>
      </c>
      <c r="L945" s="14">
        <v>4.0</v>
      </c>
      <c r="M945" s="17">
        <f t="shared" si="1"/>
        <v>3450</v>
      </c>
      <c r="N945" s="14" t="str">
        <f t="shared" si="2"/>
        <v>Sunday</v>
      </c>
    </row>
    <row r="946">
      <c r="A946" s="14" t="s">
        <v>1206</v>
      </c>
      <c r="B946" s="15">
        <v>45668.0</v>
      </c>
      <c r="C946" s="14" t="s">
        <v>55</v>
      </c>
      <c r="D946" s="14" t="s">
        <v>51</v>
      </c>
      <c r="E946" s="14" t="s">
        <v>71</v>
      </c>
      <c r="F946" s="14" t="s">
        <v>16</v>
      </c>
      <c r="G946" s="14">
        <v>1389.0</v>
      </c>
      <c r="H946" s="14"/>
      <c r="I946" s="14" t="s">
        <v>289</v>
      </c>
      <c r="J946" s="14" t="s">
        <v>29</v>
      </c>
      <c r="K946" s="16" t="s">
        <v>19</v>
      </c>
      <c r="L946" s="14">
        <v>3.0</v>
      </c>
      <c r="M946" s="17">
        <f t="shared" si="1"/>
        <v>1319.55</v>
      </c>
      <c r="N946" s="14" t="str">
        <f t="shared" si="2"/>
        <v>Saturday</v>
      </c>
    </row>
    <row r="947">
      <c r="A947" s="14" t="s">
        <v>1207</v>
      </c>
      <c r="B947" s="15">
        <v>46010.0</v>
      </c>
      <c r="C947" s="14" t="s">
        <v>21</v>
      </c>
      <c r="D947" s="14" t="s">
        <v>14</v>
      </c>
      <c r="E947" s="14" t="s">
        <v>22</v>
      </c>
      <c r="F947" s="14" t="s">
        <v>16</v>
      </c>
      <c r="G947" s="14">
        <v>3385.0</v>
      </c>
      <c r="H947" s="14"/>
      <c r="I947" s="14" t="s">
        <v>318</v>
      </c>
      <c r="J947" s="14" t="s">
        <v>29</v>
      </c>
      <c r="K947" s="16" t="s">
        <v>24</v>
      </c>
      <c r="L947" s="14">
        <v>2.0</v>
      </c>
      <c r="M947" s="17">
        <f t="shared" si="1"/>
        <v>3385</v>
      </c>
      <c r="N947" s="14" t="str">
        <f t="shared" si="2"/>
        <v>Friday</v>
      </c>
    </row>
    <row r="948">
      <c r="A948" s="14" t="s">
        <v>1208</v>
      </c>
      <c r="B948" s="15">
        <v>45811.0</v>
      </c>
      <c r="C948" s="14" t="s">
        <v>21</v>
      </c>
      <c r="D948" s="14" t="s">
        <v>31</v>
      </c>
      <c r="E948" s="14" t="s">
        <v>32</v>
      </c>
      <c r="F948" s="14" t="s">
        <v>33</v>
      </c>
      <c r="G948" s="14">
        <v>2414.0</v>
      </c>
      <c r="H948" s="14" t="s">
        <v>34</v>
      </c>
      <c r="I948" s="14" t="s">
        <v>438</v>
      </c>
      <c r="J948" s="14" t="s">
        <v>36</v>
      </c>
      <c r="K948" s="16" t="s">
        <v>113</v>
      </c>
      <c r="L948" s="14">
        <v>4.0</v>
      </c>
      <c r="M948" s="17">
        <f t="shared" si="1"/>
        <v>2172.6</v>
      </c>
      <c r="N948" s="14" t="str">
        <f t="shared" si="2"/>
        <v>Tuesday</v>
      </c>
    </row>
    <row r="949">
      <c r="A949" s="14" t="s">
        <v>1209</v>
      </c>
      <c r="B949" s="15">
        <v>45887.0</v>
      </c>
      <c r="C949" s="14" t="s">
        <v>13</v>
      </c>
      <c r="D949" s="14" t="s">
        <v>31</v>
      </c>
      <c r="E949" s="14" t="s">
        <v>117</v>
      </c>
      <c r="F949" s="14" t="s">
        <v>16</v>
      </c>
      <c r="G949" s="14">
        <v>1589.0</v>
      </c>
      <c r="H949" s="14" t="s">
        <v>106</v>
      </c>
      <c r="I949" s="14" t="s">
        <v>426</v>
      </c>
      <c r="J949" s="14" t="s">
        <v>18</v>
      </c>
      <c r="K949" s="16" t="s">
        <v>24</v>
      </c>
      <c r="L949" s="14">
        <v>4.0</v>
      </c>
      <c r="M949" s="17">
        <f t="shared" si="1"/>
        <v>1589</v>
      </c>
      <c r="N949" s="14" t="str">
        <f t="shared" si="2"/>
        <v>Monday</v>
      </c>
    </row>
    <row r="950">
      <c r="A950" s="14" t="s">
        <v>1210</v>
      </c>
      <c r="B950" s="15">
        <v>45877.0</v>
      </c>
      <c r="C950" s="14" t="s">
        <v>13</v>
      </c>
      <c r="D950" s="14" t="s">
        <v>38</v>
      </c>
      <c r="E950" s="14" t="s">
        <v>108</v>
      </c>
      <c r="F950" s="14" t="s">
        <v>16</v>
      </c>
      <c r="G950" s="14">
        <v>2017.0</v>
      </c>
      <c r="H950" s="14" t="s">
        <v>40</v>
      </c>
      <c r="I950" s="14" t="s">
        <v>426</v>
      </c>
      <c r="J950" s="14" t="s">
        <v>29</v>
      </c>
      <c r="K950" s="16" t="s">
        <v>19</v>
      </c>
      <c r="L950" s="14">
        <v>3.0</v>
      </c>
      <c r="M950" s="17">
        <f t="shared" si="1"/>
        <v>1916.15</v>
      </c>
      <c r="N950" s="14" t="str">
        <f t="shared" si="2"/>
        <v>Friday</v>
      </c>
    </row>
    <row r="951">
      <c r="A951" s="14" t="s">
        <v>1211</v>
      </c>
      <c r="B951" s="15">
        <v>45915.0</v>
      </c>
      <c r="C951" s="14" t="s">
        <v>13</v>
      </c>
      <c r="D951" s="14" t="s">
        <v>14</v>
      </c>
      <c r="E951" s="14" t="s">
        <v>22</v>
      </c>
      <c r="F951" s="14" t="s">
        <v>33</v>
      </c>
      <c r="G951" s="14">
        <v>332.0</v>
      </c>
      <c r="H951" s="14"/>
      <c r="I951" s="14" t="s">
        <v>146</v>
      </c>
      <c r="J951" s="14" t="s">
        <v>29</v>
      </c>
      <c r="K951" s="16" t="s">
        <v>24</v>
      </c>
      <c r="L951" s="14">
        <v>2.0</v>
      </c>
      <c r="M951" s="17">
        <f t="shared" si="1"/>
        <v>332</v>
      </c>
      <c r="N951" s="14" t="str">
        <f t="shared" si="2"/>
        <v>Monday</v>
      </c>
    </row>
    <row r="952">
      <c r="A952" s="14" t="s">
        <v>1212</v>
      </c>
      <c r="B952" s="15">
        <v>45668.0</v>
      </c>
      <c r="C952" s="14" t="s">
        <v>21</v>
      </c>
      <c r="D952" s="14" t="s">
        <v>14</v>
      </c>
      <c r="E952" s="14" t="s">
        <v>74</v>
      </c>
      <c r="F952" s="14" t="s">
        <v>33</v>
      </c>
      <c r="G952" s="14">
        <v>2529.0</v>
      </c>
      <c r="H952" s="14"/>
      <c r="I952" s="14" t="s">
        <v>123</v>
      </c>
      <c r="J952" s="14" t="s">
        <v>29</v>
      </c>
      <c r="K952" s="16" t="s">
        <v>24</v>
      </c>
      <c r="L952" s="14"/>
      <c r="M952" s="17">
        <f t="shared" si="1"/>
        <v>2529</v>
      </c>
      <c r="N952" s="14" t="str">
        <f t="shared" si="2"/>
        <v>Saturday</v>
      </c>
    </row>
    <row r="953">
      <c r="A953" s="14" t="s">
        <v>1213</v>
      </c>
      <c r="B953" s="15">
        <v>45690.0</v>
      </c>
      <c r="C953" s="14" t="s">
        <v>13</v>
      </c>
      <c r="D953" s="14" t="s">
        <v>51</v>
      </c>
      <c r="E953" s="14" t="s">
        <v>56</v>
      </c>
      <c r="F953" s="14" t="s">
        <v>16</v>
      </c>
      <c r="G953" s="14">
        <v>645.0</v>
      </c>
      <c r="H953" s="14"/>
      <c r="I953" s="14" t="s">
        <v>371</v>
      </c>
      <c r="J953" s="14" t="s">
        <v>29</v>
      </c>
      <c r="K953" s="16" t="s">
        <v>24</v>
      </c>
      <c r="L953" s="14"/>
      <c r="M953" s="17">
        <f t="shared" si="1"/>
        <v>645</v>
      </c>
      <c r="N953" s="14" t="str">
        <f t="shared" si="2"/>
        <v>Sunday</v>
      </c>
    </row>
    <row r="954">
      <c r="A954" s="14" t="s">
        <v>1214</v>
      </c>
      <c r="B954" s="15">
        <v>45907.0</v>
      </c>
      <c r="C954" s="14" t="s">
        <v>13</v>
      </c>
      <c r="D954" s="14" t="s">
        <v>14</v>
      </c>
      <c r="E954" s="14" t="s">
        <v>22</v>
      </c>
      <c r="F954" s="14" t="s">
        <v>16</v>
      </c>
      <c r="G954" s="14">
        <v>1175.0</v>
      </c>
      <c r="H954" s="14"/>
      <c r="I954" s="14" t="s">
        <v>614</v>
      </c>
      <c r="J954" s="14" t="s">
        <v>29</v>
      </c>
      <c r="K954" s="16" t="s">
        <v>24</v>
      </c>
      <c r="L954" s="14">
        <v>5.0</v>
      </c>
      <c r="M954" s="17">
        <f t="shared" si="1"/>
        <v>1175</v>
      </c>
      <c r="N954" s="14" t="str">
        <f t="shared" si="2"/>
        <v>Sunday</v>
      </c>
    </row>
    <row r="955">
      <c r="A955" s="14" t="s">
        <v>1215</v>
      </c>
      <c r="B955" s="15">
        <v>45824.0</v>
      </c>
      <c r="C955" s="14" t="s">
        <v>55</v>
      </c>
      <c r="D955" s="14" t="s">
        <v>51</v>
      </c>
      <c r="E955" s="14" t="s">
        <v>79</v>
      </c>
      <c r="F955" s="14" t="s">
        <v>16</v>
      </c>
      <c r="G955" s="14">
        <v>2511.0</v>
      </c>
      <c r="H955" s="14"/>
      <c r="I955" s="14" t="s">
        <v>308</v>
      </c>
      <c r="J955" s="14" t="s">
        <v>36</v>
      </c>
      <c r="K955" s="16" t="s">
        <v>24</v>
      </c>
      <c r="L955" s="14">
        <v>3.0</v>
      </c>
      <c r="M955" s="17">
        <f t="shared" si="1"/>
        <v>2511</v>
      </c>
      <c r="N955" s="14" t="str">
        <f t="shared" si="2"/>
        <v>Monday</v>
      </c>
    </row>
    <row r="956">
      <c r="A956" s="14" t="s">
        <v>1216</v>
      </c>
      <c r="B956" s="15">
        <v>45710.0</v>
      </c>
      <c r="C956" s="14" t="s">
        <v>55</v>
      </c>
      <c r="D956" s="14" t="s">
        <v>14</v>
      </c>
      <c r="E956" s="14" t="s">
        <v>74</v>
      </c>
      <c r="F956" s="14" t="s">
        <v>16</v>
      </c>
      <c r="G956" s="14">
        <v>1827.0</v>
      </c>
      <c r="H956" s="14"/>
      <c r="I956" s="14" t="s">
        <v>148</v>
      </c>
      <c r="J956" s="14" t="s">
        <v>29</v>
      </c>
      <c r="K956" s="16" t="s">
        <v>24</v>
      </c>
      <c r="L956" s="14">
        <v>1.0</v>
      </c>
      <c r="M956" s="17">
        <f t="shared" si="1"/>
        <v>1827</v>
      </c>
      <c r="N956" s="14" t="str">
        <f t="shared" si="2"/>
        <v>Saturday</v>
      </c>
    </row>
    <row r="957">
      <c r="A957" s="14" t="s">
        <v>1217</v>
      </c>
      <c r="B957" s="15">
        <v>45994.0</v>
      </c>
      <c r="C957" s="14" t="s">
        <v>55</v>
      </c>
      <c r="D957" s="14" t="s">
        <v>38</v>
      </c>
      <c r="E957" s="14" t="s">
        <v>65</v>
      </c>
      <c r="F957" s="14" t="s">
        <v>33</v>
      </c>
      <c r="G957" s="14">
        <v>2156.0</v>
      </c>
      <c r="H957" s="14" t="s">
        <v>34</v>
      </c>
      <c r="I957" s="14" t="s">
        <v>89</v>
      </c>
      <c r="J957" s="14" t="s">
        <v>18</v>
      </c>
      <c r="K957" s="16" t="s">
        <v>19</v>
      </c>
      <c r="L957" s="14">
        <v>5.0</v>
      </c>
      <c r="M957" s="17">
        <f t="shared" si="1"/>
        <v>2048.2</v>
      </c>
      <c r="N957" s="14" t="str">
        <f t="shared" si="2"/>
        <v>Wednesday</v>
      </c>
    </row>
    <row r="958">
      <c r="A958" s="14" t="s">
        <v>1218</v>
      </c>
      <c r="B958" s="15">
        <v>45837.0</v>
      </c>
      <c r="C958" s="14" t="s">
        <v>13</v>
      </c>
      <c r="D958" s="14" t="s">
        <v>26</v>
      </c>
      <c r="E958" s="14" t="s">
        <v>111</v>
      </c>
      <c r="F958" s="14" t="s">
        <v>16</v>
      </c>
      <c r="G958" s="14">
        <v>1525.0</v>
      </c>
      <c r="H958" s="14"/>
      <c r="I958" s="14" t="s">
        <v>129</v>
      </c>
      <c r="J958" s="14" t="s">
        <v>29</v>
      </c>
      <c r="K958" s="16" t="s">
        <v>19</v>
      </c>
      <c r="L958" s="14"/>
      <c r="M958" s="17">
        <f t="shared" si="1"/>
        <v>1448.75</v>
      </c>
      <c r="N958" s="14" t="str">
        <f t="shared" si="2"/>
        <v>Sunday</v>
      </c>
    </row>
    <row r="959">
      <c r="A959" s="14" t="s">
        <v>1219</v>
      </c>
      <c r="B959" s="15">
        <v>45728.0</v>
      </c>
      <c r="C959" s="14" t="s">
        <v>21</v>
      </c>
      <c r="D959" s="14" t="s">
        <v>26</v>
      </c>
      <c r="E959" s="14" t="s">
        <v>111</v>
      </c>
      <c r="F959" s="14" t="s">
        <v>16</v>
      </c>
      <c r="G959" s="14">
        <v>2428.0</v>
      </c>
      <c r="H959" s="14"/>
      <c r="I959" s="14" t="s">
        <v>821</v>
      </c>
      <c r="J959" s="14" t="s">
        <v>18</v>
      </c>
      <c r="K959" s="16" t="s">
        <v>24</v>
      </c>
      <c r="L959" s="14">
        <v>5.0</v>
      </c>
      <c r="M959" s="17">
        <f t="shared" si="1"/>
        <v>2428</v>
      </c>
      <c r="N959" s="14" t="str">
        <f t="shared" si="2"/>
        <v>Wednesday</v>
      </c>
    </row>
    <row r="960">
      <c r="A960" s="14" t="s">
        <v>1220</v>
      </c>
      <c r="B960" s="15">
        <v>45677.0</v>
      </c>
      <c r="C960" s="14" t="s">
        <v>21</v>
      </c>
      <c r="D960" s="14" t="s">
        <v>26</v>
      </c>
      <c r="E960" s="14" t="s">
        <v>82</v>
      </c>
      <c r="F960" s="14" t="s">
        <v>33</v>
      </c>
      <c r="G960" s="14">
        <v>701.0</v>
      </c>
      <c r="H960" s="14"/>
      <c r="I960" s="14" t="s">
        <v>302</v>
      </c>
      <c r="J960" s="14" t="s">
        <v>29</v>
      </c>
      <c r="K960" s="16" t="s">
        <v>24</v>
      </c>
      <c r="L960" s="14">
        <v>4.0</v>
      </c>
      <c r="M960" s="17">
        <f t="shared" si="1"/>
        <v>701</v>
      </c>
      <c r="N960" s="14" t="str">
        <f t="shared" si="2"/>
        <v>Monday</v>
      </c>
    </row>
    <row r="961">
      <c r="A961" s="14" t="s">
        <v>1221</v>
      </c>
      <c r="B961" s="15">
        <v>45759.0</v>
      </c>
      <c r="C961" s="14" t="s">
        <v>21</v>
      </c>
      <c r="D961" s="14" t="s">
        <v>38</v>
      </c>
      <c r="E961" s="14" t="s">
        <v>65</v>
      </c>
      <c r="F961" s="14" t="s">
        <v>16</v>
      </c>
      <c r="G961" s="14">
        <v>2250.0</v>
      </c>
      <c r="H961" s="14" t="s">
        <v>34</v>
      </c>
      <c r="I961" s="14" t="s">
        <v>672</v>
      </c>
      <c r="J961" s="14" t="s">
        <v>36</v>
      </c>
      <c r="K961" s="16" t="s">
        <v>24</v>
      </c>
      <c r="L961" s="14"/>
      <c r="M961" s="17">
        <f t="shared" si="1"/>
        <v>2250</v>
      </c>
      <c r="N961" s="14" t="str">
        <f t="shared" si="2"/>
        <v>Saturday</v>
      </c>
    </row>
    <row r="962">
      <c r="A962" s="14" t="s">
        <v>1222</v>
      </c>
      <c r="B962" s="15">
        <v>45805.0</v>
      </c>
      <c r="C962" s="14" t="s">
        <v>13</v>
      </c>
      <c r="D962" s="14" t="s">
        <v>26</v>
      </c>
      <c r="E962" s="14" t="s">
        <v>68</v>
      </c>
      <c r="F962" s="14" t="s">
        <v>33</v>
      </c>
      <c r="G962" s="14">
        <v>2693.0</v>
      </c>
      <c r="H962" s="14"/>
      <c r="I962" s="14" t="s">
        <v>376</v>
      </c>
      <c r="J962" s="14" t="s">
        <v>29</v>
      </c>
      <c r="K962" s="16" t="s">
        <v>24</v>
      </c>
      <c r="L962" s="14">
        <v>4.0</v>
      </c>
      <c r="M962" s="17">
        <f t="shared" si="1"/>
        <v>2693</v>
      </c>
      <c r="N962" s="14" t="str">
        <f t="shared" si="2"/>
        <v>Wednesday</v>
      </c>
    </row>
    <row r="963">
      <c r="A963" s="14" t="s">
        <v>1223</v>
      </c>
      <c r="B963" s="15">
        <v>45785.0</v>
      </c>
      <c r="C963" s="14" t="s">
        <v>21</v>
      </c>
      <c r="D963" s="14" t="s">
        <v>14</v>
      </c>
      <c r="E963" s="14" t="s">
        <v>74</v>
      </c>
      <c r="F963" s="14" t="s">
        <v>33</v>
      </c>
      <c r="G963" s="14">
        <v>891.0</v>
      </c>
      <c r="H963" s="14"/>
      <c r="I963" s="14" t="s">
        <v>312</v>
      </c>
      <c r="J963" s="14" t="s">
        <v>18</v>
      </c>
      <c r="K963" s="16" t="s">
        <v>24</v>
      </c>
      <c r="L963" s="14">
        <v>4.0</v>
      </c>
      <c r="M963" s="17">
        <f t="shared" si="1"/>
        <v>891</v>
      </c>
      <c r="N963" s="14" t="str">
        <f t="shared" si="2"/>
        <v>Thursday</v>
      </c>
    </row>
    <row r="964">
      <c r="A964" s="14" t="s">
        <v>1224</v>
      </c>
      <c r="B964" s="15">
        <v>45740.0</v>
      </c>
      <c r="C964" s="14" t="s">
        <v>21</v>
      </c>
      <c r="D964" s="14" t="s">
        <v>31</v>
      </c>
      <c r="E964" s="14" t="s">
        <v>278</v>
      </c>
      <c r="F964" s="14" t="s">
        <v>16</v>
      </c>
      <c r="G964" s="14">
        <v>2165.0</v>
      </c>
      <c r="H964" s="14" t="s">
        <v>40</v>
      </c>
      <c r="I964" s="14" t="s">
        <v>506</v>
      </c>
      <c r="J964" s="14" t="s">
        <v>18</v>
      </c>
      <c r="K964" s="16" t="s">
        <v>19</v>
      </c>
      <c r="L964" s="14">
        <v>5.0</v>
      </c>
      <c r="M964" s="17">
        <f t="shared" si="1"/>
        <v>2056.75</v>
      </c>
      <c r="N964" s="14" t="str">
        <f t="shared" si="2"/>
        <v>Monday</v>
      </c>
    </row>
    <row r="965">
      <c r="A965" s="14" t="s">
        <v>1225</v>
      </c>
      <c r="B965" s="15">
        <v>45834.0</v>
      </c>
      <c r="C965" s="14" t="s">
        <v>55</v>
      </c>
      <c r="D965" s="14" t="s">
        <v>51</v>
      </c>
      <c r="E965" s="14" t="s">
        <v>93</v>
      </c>
      <c r="F965" s="14" t="s">
        <v>33</v>
      </c>
      <c r="G965" s="14">
        <v>795.0</v>
      </c>
      <c r="H965" s="14"/>
      <c r="I965" s="14" t="s">
        <v>296</v>
      </c>
      <c r="J965" s="14" t="s">
        <v>29</v>
      </c>
      <c r="K965" s="16" t="s">
        <v>24</v>
      </c>
      <c r="L965" s="14">
        <v>5.0</v>
      </c>
      <c r="M965" s="17">
        <f t="shared" si="1"/>
        <v>795</v>
      </c>
      <c r="N965" s="14" t="str">
        <f t="shared" si="2"/>
        <v>Thursday</v>
      </c>
    </row>
    <row r="966">
      <c r="A966" s="14" t="s">
        <v>1226</v>
      </c>
      <c r="B966" s="15">
        <v>45784.0</v>
      </c>
      <c r="C966" s="14" t="s">
        <v>13</v>
      </c>
      <c r="D966" s="14" t="s">
        <v>31</v>
      </c>
      <c r="E966" s="14" t="s">
        <v>117</v>
      </c>
      <c r="F966" s="14" t="s">
        <v>33</v>
      </c>
      <c r="G966" s="14">
        <v>1542.0</v>
      </c>
      <c r="H966" s="14" t="s">
        <v>34</v>
      </c>
      <c r="I966" s="14" t="s">
        <v>112</v>
      </c>
      <c r="J966" s="14" t="s">
        <v>36</v>
      </c>
      <c r="K966" s="16" t="s">
        <v>24</v>
      </c>
      <c r="L966" s="14">
        <v>2.0</v>
      </c>
      <c r="M966" s="17">
        <f t="shared" si="1"/>
        <v>1542</v>
      </c>
      <c r="N966" s="14" t="str">
        <f t="shared" si="2"/>
        <v>Wednesday</v>
      </c>
    </row>
    <row r="967">
      <c r="A967" s="14" t="s">
        <v>1227</v>
      </c>
      <c r="B967" s="15">
        <v>45789.0</v>
      </c>
      <c r="C967" s="14" t="s">
        <v>13</v>
      </c>
      <c r="D967" s="14" t="s">
        <v>31</v>
      </c>
      <c r="E967" s="14" t="s">
        <v>278</v>
      </c>
      <c r="F967" s="14" t="s">
        <v>33</v>
      </c>
      <c r="G967" s="14">
        <v>1461.0</v>
      </c>
      <c r="H967" s="14" t="s">
        <v>106</v>
      </c>
      <c r="I967" s="14" t="s">
        <v>214</v>
      </c>
      <c r="J967" s="14" t="s">
        <v>18</v>
      </c>
      <c r="K967" s="16" t="s">
        <v>19</v>
      </c>
      <c r="L967" s="14">
        <v>4.0</v>
      </c>
      <c r="M967" s="17">
        <f t="shared" si="1"/>
        <v>1387.95</v>
      </c>
      <c r="N967" s="14" t="str">
        <f t="shared" si="2"/>
        <v>Monday</v>
      </c>
    </row>
    <row r="968">
      <c r="A968" s="14" t="s">
        <v>1228</v>
      </c>
      <c r="B968" s="15">
        <v>45953.0</v>
      </c>
      <c r="C968" s="14" t="s">
        <v>55</v>
      </c>
      <c r="D968" s="14" t="s">
        <v>38</v>
      </c>
      <c r="E968" s="14" t="s">
        <v>65</v>
      </c>
      <c r="F968" s="14" t="s">
        <v>33</v>
      </c>
      <c r="G968" s="14">
        <v>2010.0</v>
      </c>
      <c r="H968" s="14" t="s">
        <v>106</v>
      </c>
      <c r="I968" s="14" t="s">
        <v>251</v>
      </c>
      <c r="J968" s="14" t="s">
        <v>29</v>
      </c>
      <c r="K968" s="16" t="s">
        <v>24</v>
      </c>
      <c r="L968" s="14">
        <v>4.0</v>
      </c>
      <c r="M968" s="17">
        <f t="shared" si="1"/>
        <v>2010</v>
      </c>
      <c r="N968" s="14" t="str">
        <f t="shared" si="2"/>
        <v>Thursday</v>
      </c>
    </row>
    <row r="969">
      <c r="A969" s="14" t="s">
        <v>1229</v>
      </c>
      <c r="B969" s="15">
        <v>45999.0</v>
      </c>
      <c r="C969" s="14" t="s">
        <v>21</v>
      </c>
      <c r="D969" s="14" t="s">
        <v>51</v>
      </c>
      <c r="E969" s="14" t="s">
        <v>56</v>
      </c>
      <c r="F969" s="14" t="s">
        <v>33</v>
      </c>
      <c r="G969" s="14">
        <v>3420.0</v>
      </c>
      <c r="H969" s="14"/>
      <c r="I969" s="14" t="s">
        <v>61</v>
      </c>
      <c r="J969" s="14" t="s">
        <v>29</v>
      </c>
      <c r="K969" s="16" t="s">
        <v>24</v>
      </c>
      <c r="L969" s="14">
        <v>4.0</v>
      </c>
      <c r="M969" s="17">
        <f t="shared" si="1"/>
        <v>3420</v>
      </c>
      <c r="N969" s="14" t="str">
        <f t="shared" si="2"/>
        <v>Monday</v>
      </c>
    </row>
    <row r="970">
      <c r="A970" s="14" t="s">
        <v>1230</v>
      </c>
      <c r="B970" s="15">
        <v>45805.0</v>
      </c>
      <c r="C970" s="14" t="s">
        <v>13</v>
      </c>
      <c r="D970" s="14" t="s">
        <v>14</v>
      </c>
      <c r="E970" s="14" t="s">
        <v>74</v>
      </c>
      <c r="F970" s="14" t="s">
        <v>16</v>
      </c>
      <c r="G970" s="14">
        <v>665.0</v>
      </c>
      <c r="H970" s="14"/>
      <c r="I970" s="14" t="s">
        <v>123</v>
      </c>
      <c r="J970" s="14" t="s">
        <v>29</v>
      </c>
      <c r="K970" s="16" t="s">
        <v>24</v>
      </c>
      <c r="L970" s="14">
        <v>4.0</v>
      </c>
      <c r="M970" s="17">
        <f t="shared" si="1"/>
        <v>665</v>
      </c>
      <c r="N970" s="14" t="str">
        <f t="shared" si="2"/>
        <v>Wednesday</v>
      </c>
    </row>
    <row r="971">
      <c r="A971" s="14" t="s">
        <v>1231</v>
      </c>
      <c r="B971" s="15">
        <v>45766.0</v>
      </c>
      <c r="C971" s="14" t="s">
        <v>55</v>
      </c>
      <c r="D971" s="14" t="s">
        <v>31</v>
      </c>
      <c r="E971" s="14" t="s">
        <v>32</v>
      </c>
      <c r="F971" s="14" t="s">
        <v>33</v>
      </c>
      <c r="G971" s="14">
        <v>3046.0</v>
      </c>
      <c r="H971" s="14" t="s">
        <v>40</v>
      </c>
      <c r="I971" s="14" t="s">
        <v>160</v>
      </c>
      <c r="J971" s="14" t="s">
        <v>29</v>
      </c>
      <c r="K971" s="16" t="s">
        <v>24</v>
      </c>
      <c r="L971" s="14">
        <v>1.0</v>
      </c>
      <c r="M971" s="17">
        <f t="shared" si="1"/>
        <v>3046</v>
      </c>
      <c r="N971" s="14" t="str">
        <f t="shared" si="2"/>
        <v>Saturday</v>
      </c>
    </row>
    <row r="972">
      <c r="A972" s="14" t="s">
        <v>1232</v>
      </c>
      <c r="B972" s="15">
        <v>45950.0</v>
      </c>
      <c r="C972" s="14" t="s">
        <v>55</v>
      </c>
      <c r="D972" s="14" t="s">
        <v>31</v>
      </c>
      <c r="E972" s="14" t="s">
        <v>117</v>
      </c>
      <c r="F972" s="14" t="s">
        <v>33</v>
      </c>
      <c r="G972" s="14">
        <v>2937.0</v>
      </c>
      <c r="H972" s="14" t="s">
        <v>40</v>
      </c>
      <c r="I972" s="14" t="s">
        <v>358</v>
      </c>
      <c r="J972" s="14" t="s">
        <v>18</v>
      </c>
      <c r="K972" s="16" t="s">
        <v>24</v>
      </c>
      <c r="L972" s="14">
        <v>5.0</v>
      </c>
      <c r="M972" s="17">
        <f t="shared" si="1"/>
        <v>2937</v>
      </c>
      <c r="N972" s="14" t="str">
        <f t="shared" si="2"/>
        <v>Monday</v>
      </c>
    </row>
    <row r="973">
      <c r="A973" s="14" t="s">
        <v>1233</v>
      </c>
      <c r="B973" s="15">
        <v>45981.0</v>
      </c>
      <c r="C973" s="14" t="s">
        <v>21</v>
      </c>
      <c r="D973" s="14" t="s">
        <v>26</v>
      </c>
      <c r="E973" s="14" t="s">
        <v>96</v>
      </c>
      <c r="F973" s="14" t="s">
        <v>16</v>
      </c>
      <c r="G973" s="14">
        <v>3374.0</v>
      </c>
      <c r="H973" s="14"/>
      <c r="I973" s="14" t="s">
        <v>506</v>
      </c>
      <c r="J973" s="14" t="s">
        <v>29</v>
      </c>
      <c r="K973" s="16" t="s">
        <v>19</v>
      </c>
      <c r="L973" s="14">
        <v>1.0</v>
      </c>
      <c r="M973" s="17">
        <f t="shared" si="1"/>
        <v>3205.3</v>
      </c>
      <c r="N973" s="14" t="str">
        <f t="shared" si="2"/>
        <v>Thursday</v>
      </c>
    </row>
    <row r="974">
      <c r="A974" s="14" t="s">
        <v>1234</v>
      </c>
      <c r="B974" s="15">
        <v>45821.0</v>
      </c>
      <c r="C974" s="14" t="s">
        <v>55</v>
      </c>
      <c r="D974" s="14" t="s">
        <v>14</v>
      </c>
      <c r="E974" s="14" t="s">
        <v>22</v>
      </c>
      <c r="F974" s="14" t="s">
        <v>16</v>
      </c>
      <c r="G974" s="14">
        <v>1426.0</v>
      </c>
      <c r="H974" s="14"/>
      <c r="I974" s="14" t="s">
        <v>541</v>
      </c>
      <c r="J974" s="14" t="s">
        <v>18</v>
      </c>
      <c r="K974" s="16" t="s">
        <v>19</v>
      </c>
      <c r="L974" s="14">
        <v>5.0</v>
      </c>
      <c r="M974" s="17">
        <f t="shared" si="1"/>
        <v>1354.7</v>
      </c>
      <c r="N974" s="14" t="str">
        <f t="shared" si="2"/>
        <v>Friday</v>
      </c>
    </row>
    <row r="975">
      <c r="A975" s="14" t="s">
        <v>1235</v>
      </c>
      <c r="B975" s="15">
        <v>45755.0</v>
      </c>
      <c r="C975" s="14" t="s">
        <v>21</v>
      </c>
      <c r="D975" s="14" t="s">
        <v>59</v>
      </c>
      <c r="E975" s="14" t="s">
        <v>88</v>
      </c>
      <c r="F975" s="14" t="s">
        <v>33</v>
      </c>
      <c r="G975" s="14">
        <v>2712.0</v>
      </c>
      <c r="H975" s="14"/>
      <c r="I975" s="14" t="s">
        <v>164</v>
      </c>
      <c r="J975" s="14" t="s">
        <v>36</v>
      </c>
      <c r="K975" s="16" t="s">
        <v>19</v>
      </c>
      <c r="L975" s="14">
        <v>1.0</v>
      </c>
      <c r="M975" s="17">
        <f t="shared" si="1"/>
        <v>2576.4</v>
      </c>
      <c r="N975" s="14" t="str">
        <f t="shared" si="2"/>
        <v>Tuesday</v>
      </c>
    </row>
    <row r="976">
      <c r="A976" s="14" t="s">
        <v>1236</v>
      </c>
      <c r="B976" s="15">
        <v>45982.0</v>
      </c>
      <c r="C976" s="14" t="s">
        <v>21</v>
      </c>
      <c r="D976" s="14" t="s">
        <v>51</v>
      </c>
      <c r="E976" s="14" t="s">
        <v>56</v>
      </c>
      <c r="F976" s="14" t="s">
        <v>16</v>
      </c>
      <c r="G976" s="14">
        <v>398.0</v>
      </c>
      <c r="H976" s="14"/>
      <c r="I976" s="14" t="s">
        <v>170</v>
      </c>
      <c r="J976" s="14" t="s">
        <v>36</v>
      </c>
      <c r="K976" s="16" t="s">
        <v>24</v>
      </c>
      <c r="L976" s="14">
        <v>1.0</v>
      </c>
      <c r="M976" s="17">
        <f t="shared" si="1"/>
        <v>398</v>
      </c>
      <c r="N976" s="14" t="str">
        <f t="shared" si="2"/>
        <v>Friday</v>
      </c>
    </row>
    <row r="977">
      <c r="A977" s="14" t="s">
        <v>1237</v>
      </c>
      <c r="B977" s="15">
        <v>45689.0</v>
      </c>
      <c r="C977" s="14" t="s">
        <v>21</v>
      </c>
      <c r="D977" s="14" t="s">
        <v>38</v>
      </c>
      <c r="E977" s="14" t="s">
        <v>65</v>
      </c>
      <c r="F977" s="14" t="s">
        <v>16</v>
      </c>
      <c r="G977" s="14">
        <v>1048.0</v>
      </c>
      <c r="H977" s="14" t="s">
        <v>34</v>
      </c>
      <c r="I977" s="14" t="s">
        <v>192</v>
      </c>
      <c r="J977" s="14" t="s">
        <v>18</v>
      </c>
      <c r="K977" s="16" t="s">
        <v>24</v>
      </c>
      <c r="L977" s="14">
        <v>4.0</v>
      </c>
      <c r="M977" s="17">
        <f t="shared" si="1"/>
        <v>1048</v>
      </c>
      <c r="N977" s="14" t="str">
        <f t="shared" si="2"/>
        <v>Saturday</v>
      </c>
    </row>
    <row r="978">
      <c r="A978" s="14" t="s">
        <v>1238</v>
      </c>
      <c r="B978" s="15">
        <v>45840.0</v>
      </c>
      <c r="C978" s="14" t="s">
        <v>13</v>
      </c>
      <c r="D978" s="14" t="s">
        <v>14</v>
      </c>
      <c r="E978" s="14" t="s">
        <v>15</v>
      </c>
      <c r="F978" s="14" t="s">
        <v>16</v>
      </c>
      <c r="G978" s="14">
        <v>1043.0</v>
      </c>
      <c r="H978" s="14"/>
      <c r="I978" s="14" t="s">
        <v>304</v>
      </c>
      <c r="J978" s="14" t="s">
        <v>29</v>
      </c>
      <c r="K978" s="16" t="s">
        <v>24</v>
      </c>
      <c r="L978" s="14">
        <v>4.0</v>
      </c>
      <c r="M978" s="17">
        <f t="shared" si="1"/>
        <v>1043</v>
      </c>
      <c r="N978" s="14" t="str">
        <f t="shared" si="2"/>
        <v>Wednesday</v>
      </c>
    </row>
    <row r="979">
      <c r="A979" s="14" t="s">
        <v>1239</v>
      </c>
      <c r="B979" s="15">
        <v>45665.0</v>
      </c>
      <c r="C979" s="14" t="s">
        <v>13</v>
      </c>
      <c r="D979" s="14" t="s">
        <v>38</v>
      </c>
      <c r="E979" s="14" t="s">
        <v>39</v>
      </c>
      <c r="F979" s="14" t="s">
        <v>16</v>
      </c>
      <c r="G979" s="14">
        <v>1356.0</v>
      </c>
      <c r="H979" s="14" t="s">
        <v>34</v>
      </c>
      <c r="I979" s="14" t="s">
        <v>476</v>
      </c>
      <c r="J979" s="14" t="s">
        <v>18</v>
      </c>
      <c r="K979" s="16" t="s">
        <v>24</v>
      </c>
      <c r="L979" s="14">
        <v>2.0</v>
      </c>
      <c r="M979" s="17">
        <f t="shared" si="1"/>
        <v>1356</v>
      </c>
      <c r="N979" s="14" t="str">
        <f t="shared" si="2"/>
        <v>Wednesday</v>
      </c>
    </row>
    <row r="980">
      <c r="A980" s="14" t="s">
        <v>1240</v>
      </c>
      <c r="B980" s="15">
        <v>45948.0</v>
      </c>
      <c r="C980" s="14" t="s">
        <v>21</v>
      </c>
      <c r="D980" s="14" t="s">
        <v>26</v>
      </c>
      <c r="E980" s="14" t="s">
        <v>96</v>
      </c>
      <c r="F980" s="14" t="s">
        <v>16</v>
      </c>
      <c r="G980" s="14">
        <v>2383.0</v>
      </c>
      <c r="H980" s="14"/>
      <c r="I980" s="14" t="s">
        <v>318</v>
      </c>
      <c r="J980" s="14" t="s">
        <v>29</v>
      </c>
      <c r="K980" s="16" t="s">
        <v>24</v>
      </c>
      <c r="L980" s="14">
        <v>1.0</v>
      </c>
      <c r="M980" s="17">
        <f t="shared" si="1"/>
        <v>2383</v>
      </c>
      <c r="N980" s="14" t="str">
        <f t="shared" si="2"/>
        <v>Saturday</v>
      </c>
    </row>
    <row r="981">
      <c r="A981" s="14" t="s">
        <v>1241</v>
      </c>
      <c r="B981" s="15">
        <v>45867.0</v>
      </c>
      <c r="C981" s="14" t="s">
        <v>21</v>
      </c>
      <c r="D981" s="14" t="s">
        <v>51</v>
      </c>
      <c r="E981" s="14" t="s">
        <v>93</v>
      </c>
      <c r="F981" s="14" t="s">
        <v>33</v>
      </c>
      <c r="G981" s="14">
        <v>2565.0</v>
      </c>
      <c r="H981" s="14"/>
      <c r="I981" s="14" t="s">
        <v>97</v>
      </c>
      <c r="J981" s="14" t="s">
        <v>18</v>
      </c>
      <c r="K981" s="16" t="s">
        <v>24</v>
      </c>
      <c r="L981" s="14">
        <v>4.0</v>
      </c>
      <c r="M981" s="17">
        <f t="shared" si="1"/>
        <v>2565</v>
      </c>
      <c r="N981" s="14" t="str">
        <f t="shared" si="2"/>
        <v>Tuesday</v>
      </c>
    </row>
    <row r="982">
      <c r="A982" s="14" t="s">
        <v>1242</v>
      </c>
      <c r="B982" s="15">
        <v>45678.0</v>
      </c>
      <c r="C982" s="14" t="s">
        <v>13</v>
      </c>
      <c r="D982" s="14" t="s">
        <v>14</v>
      </c>
      <c r="E982" s="14" t="s">
        <v>15</v>
      </c>
      <c r="F982" s="14" t="s">
        <v>16</v>
      </c>
      <c r="G982" s="14">
        <v>2569.0</v>
      </c>
      <c r="H982" s="14"/>
      <c r="I982" s="14" t="s">
        <v>642</v>
      </c>
      <c r="J982" s="14" t="s">
        <v>29</v>
      </c>
      <c r="K982" s="16" t="s">
        <v>24</v>
      </c>
      <c r="L982" s="14">
        <v>5.0</v>
      </c>
      <c r="M982" s="17">
        <f t="shared" si="1"/>
        <v>2569</v>
      </c>
      <c r="N982" s="14" t="str">
        <f t="shared" si="2"/>
        <v>Tuesday</v>
      </c>
    </row>
    <row r="983">
      <c r="A983" s="14" t="s">
        <v>1243</v>
      </c>
      <c r="B983" s="15">
        <v>45793.0</v>
      </c>
      <c r="C983" s="14" t="s">
        <v>21</v>
      </c>
      <c r="D983" s="14" t="s">
        <v>14</v>
      </c>
      <c r="E983" s="14" t="s">
        <v>15</v>
      </c>
      <c r="F983" s="14" t="s">
        <v>33</v>
      </c>
      <c r="G983" s="14">
        <v>2126.0</v>
      </c>
      <c r="H983" s="14"/>
      <c r="I983" s="14" t="s">
        <v>893</v>
      </c>
      <c r="J983" s="14" t="s">
        <v>29</v>
      </c>
      <c r="K983" s="16" t="s">
        <v>24</v>
      </c>
      <c r="L983" s="14">
        <v>2.0</v>
      </c>
      <c r="M983" s="17">
        <f t="shared" si="1"/>
        <v>2126</v>
      </c>
      <c r="N983" s="14" t="str">
        <f t="shared" si="2"/>
        <v>Friday</v>
      </c>
    </row>
    <row r="984">
      <c r="A984" s="14" t="s">
        <v>1244</v>
      </c>
      <c r="B984" s="15">
        <v>45745.0</v>
      </c>
      <c r="C984" s="14" t="s">
        <v>21</v>
      </c>
      <c r="D984" s="14" t="s">
        <v>51</v>
      </c>
      <c r="E984" s="14" t="s">
        <v>52</v>
      </c>
      <c r="F984" s="14" t="s">
        <v>16</v>
      </c>
      <c r="G984" s="14">
        <v>2501.0</v>
      </c>
      <c r="H984" s="14"/>
      <c r="I984" s="14" t="s">
        <v>66</v>
      </c>
      <c r="J984" s="14" t="s">
        <v>29</v>
      </c>
      <c r="K984" s="16" t="s">
        <v>24</v>
      </c>
      <c r="L984" s="14">
        <v>1.0</v>
      </c>
      <c r="M984" s="17">
        <f t="shared" si="1"/>
        <v>2501</v>
      </c>
      <c r="N984" s="14" t="str">
        <f t="shared" si="2"/>
        <v>Saturday</v>
      </c>
    </row>
    <row r="985">
      <c r="A985" s="14" t="s">
        <v>1245</v>
      </c>
      <c r="B985" s="15">
        <v>45910.0</v>
      </c>
      <c r="C985" s="14" t="s">
        <v>21</v>
      </c>
      <c r="D985" s="14" t="s">
        <v>59</v>
      </c>
      <c r="E985" s="14" t="s">
        <v>126</v>
      </c>
      <c r="F985" s="14" t="s">
        <v>33</v>
      </c>
      <c r="G985" s="14">
        <v>302.0</v>
      </c>
      <c r="H985" s="14"/>
      <c r="I985" s="14" t="s">
        <v>638</v>
      </c>
      <c r="J985" s="14" t="s">
        <v>36</v>
      </c>
      <c r="K985" s="16" t="s">
        <v>24</v>
      </c>
      <c r="L985" s="14">
        <v>3.0</v>
      </c>
      <c r="M985" s="17">
        <f t="shared" si="1"/>
        <v>302</v>
      </c>
      <c r="N985" s="14" t="str">
        <f t="shared" si="2"/>
        <v>Wednesday</v>
      </c>
    </row>
    <row r="986">
      <c r="A986" s="14" t="s">
        <v>1246</v>
      </c>
      <c r="B986" s="15">
        <v>45684.0</v>
      </c>
      <c r="C986" s="14" t="s">
        <v>21</v>
      </c>
      <c r="D986" s="14" t="s">
        <v>14</v>
      </c>
      <c r="E986" s="14" t="s">
        <v>74</v>
      </c>
      <c r="F986" s="14" t="s">
        <v>33</v>
      </c>
      <c r="G986" s="14">
        <v>2696.0</v>
      </c>
      <c r="H986" s="14"/>
      <c r="I986" s="14" t="s">
        <v>431</v>
      </c>
      <c r="J986" s="14" t="s">
        <v>36</v>
      </c>
      <c r="K986" s="16" t="s">
        <v>24</v>
      </c>
      <c r="L986" s="14"/>
      <c r="M986" s="17">
        <f t="shared" si="1"/>
        <v>2696</v>
      </c>
      <c r="N986" s="14" t="str">
        <f t="shared" si="2"/>
        <v>Monday</v>
      </c>
    </row>
    <row r="987">
      <c r="A987" s="14" t="s">
        <v>1247</v>
      </c>
      <c r="B987" s="15">
        <v>45961.0</v>
      </c>
      <c r="C987" s="14" t="s">
        <v>13</v>
      </c>
      <c r="D987" s="14" t="s">
        <v>26</v>
      </c>
      <c r="E987" s="14" t="s">
        <v>96</v>
      </c>
      <c r="F987" s="14" t="s">
        <v>16</v>
      </c>
      <c r="G987" s="14">
        <v>667.0</v>
      </c>
      <c r="H987" s="14"/>
      <c r="I987" s="14" t="s">
        <v>121</v>
      </c>
      <c r="J987" s="14" t="s">
        <v>29</v>
      </c>
      <c r="K987" s="16" t="s">
        <v>24</v>
      </c>
      <c r="L987" s="14">
        <v>2.0</v>
      </c>
      <c r="M987" s="17">
        <f t="shared" si="1"/>
        <v>667</v>
      </c>
      <c r="N987" s="14" t="str">
        <f t="shared" si="2"/>
        <v>Friday</v>
      </c>
    </row>
    <row r="988">
      <c r="A988" s="14" t="s">
        <v>1248</v>
      </c>
      <c r="B988" s="15">
        <v>45911.0</v>
      </c>
      <c r="C988" s="14" t="s">
        <v>21</v>
      </c>
      <c r="D988" s="14" t="s">
        <v>14</v>
      </c>
      <c r="E988" s="14" t="s">
        <v>22</v>
      </c>
      <c r="F988" s="14" t="s">
        <v>33</v>
      </c>
      <c r="G988" s="14">
        <v>1163.0</v>
      </c>
      <c r="H988" s="14"/>
      <c r="I988" s="14" t="s">
        <v>204</v>
      </c>
      <c r="J988" s="14" t="s">
        <v>29</v>
      </c>
      <c r="K988" s="16" t="s">
        <v>113</v>
      </c>
      <c r="L988" s="14">
        <v>3.0</v>
      </c>
      <c r="M988" s="17">
        <f t="shared" si="1"/>
        <v>1046.7</v>
      </c>
      <c r="N988" s="14" t="str">
        <f t="shared" si="2"/>
        <v>Thursday</v>
      </c>
    </row>
    <row r="989">
      <c r="A989" s="14" t="s">
        <v>1249</v>
      </c>
      <c r="B989" s="15">
        <v>45673.0</v>
      </c>
      <c r="C989" s="14" t="s">
        <v>21</v>
      </c>
      <c r="D989" s="14" t="s">
        <v>14</v>
      </c>
      <c r="E989" s="14" t="s">
        <v>74</v>
      </c>
      <c r="F989" s="14" t="s">
        <v>33</v>
      </c>
      <c r="G989" s="14">
        <v>1418.0</v>
      </c>
      <c r="H989" s="14"/>
      <c r="I989" s="14" t="s">
        <v>300</v>
      </c>
      <c r="J989" s="14" t="s">
        <v>29</v>
      </c>
      <c r="K989" s="16" t="s">
        <v>113</v>
      </c>
      <c r="L989" s="14">
        <v>3.0</v>
      </c>
      <c r="M989" s="17">
        <f t="shared" si="1"/>
        <v>1276.2</v>
      </c>
      <c r="N989" s="14" t="str">
        <f t="shared" si="2"/>
        <v>Thursday</v>
      </c>
    </row>
    <row r="990">
      <c r="A990" s="14" t="s">
        <v>1250</v>
      </c>
      <c r="B990" s="15">
        <v>45950.0</v>
      </c>
      <c r="C990" s="14" t="s">
        <v>21</v>
      </c>
      <c r="D990" s="14" t="s">
        <v>31</v>
      </c>
      <c r="E990" s="14" t="s">
        <v>32</v>
      </c>
      <c r="F990" s="14" t="s">
        <v>33</v>
      </c>
      <c r="G990" s="14">
        <v>2947.0</v>
      </c>
      <c r="H990" s="14" t="s">
        <v>106</v>
      </c>
      <c r="I990" s="14" t="s">
        <v>158</v>
      </c>
      <c r="J990" s="14" t="s">
        <v>29</v>
      </c>
      <c r="K990" s="16" t="s">
        <v>24</v>
      </c>
      <c r="L990" s="14">
        <v>1.0</v>
      </c>
      <c r="M990" s="17">
        <f t="shared" si="1"/>
        <v>2947</v>
      </c>
      <c r="N990" s="14" t="str">
        <f t="shared" si="2"/>
        <v>Monday</v>
      </c>
    </row>
    <row r="991">
      <c r="A991" s="14" t="s">
        <v>1251</v>
      </c>
      <c r="B991" s="15">
        <v>45670.0</v>
      </c>
      <c r="C991" s="14" t="s">
        <v>21</v>
      </c>
      <c r="D991" s="14" t="s">
        <v>14</v>
      </c>
      <c r="E991" s="14" t="s">
        <v>15</v>
      </c>
      <c r="F991" s="14" t="s">
        <v>33</v>
      </c>
      <c r="G991" s="14">
        <v>3423.0</v>
      </c>
      <c r="H991" s="14"/>
      <c r="I991" s="14" t="s">
        <v>429</v>
      </c>
      <c r="J991" s="14" t="s">
        <v>29</v>
      </c>
      <c r="K991" s="16" t="s">
        <v>24</v>
      </c>
      <c r="L991" s="14"/>
      <c r="M991" s="17">
        <f t="shared" si="1"/>
        <v>3423</v>
      </c>
      <c r="N991" s="14" t="str">
        <f t="shared" si="2"/>
        <v>Monday</v>
      </c>
    </row>
    <row r="992">
      <c r="A992" s="14" t="s">
        <v>1252</v>
      </c>
      <c r="B992" s="15">
        <v>45754.0</v>
      </c>
      <c r="C992" s="14" t="s">
        <v>21</v>
      </c>
      <c r="D992" s="14" t="s">
        <v>14</v>
      </c>
      <c r="E992" s="14" t="s">
        <v>15</v>
      </c>
      <c r="F992" s="14" t="s">
        <v>16</v>
      </c>
      <c r="G992" s="14">
        <v>3053.0</v>
      </c>
      <c r="H992" s="14"/>
      <c r="I992" s="14" t="s">
        <v>298</v>
      </c>
      <c r="J992" s="14" t="s">
        <v>36</v>
      </c>
      <c r="K992" s="16" t="s">
        <v>113</v>
      </c>
      <c r="L992" s="14">
        <v>4.0</v>
      </c>
      <c r="M992" s="17">
        <f t="shared" si="1"/>
        <v>2747.7</v>
      </c>
      <c r="N992" s="14" t="str">
        <f t="shared" si="2"/>
        <v>Monday</v>
      </c>
    </row>
    <row r="993">
      <c r="A993" s="14" t="s">
        <v>1253</v>
      </c>
      <c r="B993" s="15">
        <v>45735.0</v>
      </c>
      <c r="C993" s="14" t="s">
        <v>21</v>
      </c>
      <c r="D993" s="14" t="s">
        <v>26</v>
      </c>
      <c r="E993" s="14" t="s">
        <v>212</v>
      </c>
      <c r="F993" s="14" t="s">
        <v>33</v>
      </c>
      <c r="G993" s="14">
        <v>3445.0</v>
      </c>
      <c r="H993" s="14"/>
      <c r="I993" s="14" t="s">
        <v>167</v>
      </c>
      <c r="J993" s="14" t="s">
        <v>18</v>
      </c>
      <c r="K993" s="16" t="s">
        <v>24</v>
      </c>
      <c r="L993" s="14">
        <v>3.0</v>
      </c>
      <c r="M993" s="17">
        <f t="shared" si="1"/>
        <v>3445</v>
      </c>
      <c r="N993" s="14" t="str">
        <f t="shared" si="2"/>
        <v>Wednesday</v>
      </c>
    </row>
    <row r="994">
      <c r="A994" s="14" t="s">
        <v>1254</v>
      </c>
      <c r="B994" s="15">
        <v>45983.0</v>
      </c>
      <c r="C994" s="14" t="s">
        <v>55</v>
      </c>
      <c r="D994" s="14" t="s">
        <v>31</v>
      </c>
      <c r="E994" s="14" t="s">
        <v>32</v>
      </c>
      <c r="F994" s="14" t="s">
        <v>16</v>
      </c>
      <c r="G994" s="14">
        <v>3406.0</v>
      </c>
      <c r="H994" s="14" t="s">
        <v>106</v>
      </c>
      <c r="I994" s="14" t="s">
        <v>146</v>
      </c>
      <c r="J994" s="14" t="s">
        <v>29</v>
      </c>
      <c r="K994" s="16" t="s">
        <v>113</v>
      </c>
      <c r="L994" s="14">
        <v>3.0</v>
      </c>
      <c r="M994" s="17">
        <f t="shared" si="1"/>
        <v>3065.4</v>
      </c>
      <c r="N994" s="14" t="str">
        <f t="shared" si="2"/>
        <v>Saturday</v>
      </c>
    </row>
    <row r="995">
      <c r="A995" s="14" t="s">
        <v>1255</v>
      </c>
      <c r="B995" s="15">
        <v>45665.0</v>
      </c>
      <c r="C995" s="14" t="s">
        <v>21</v>
      </c>
      <c r="D995" s="14" t="s">
        <v>31</v>
      </c>
      <c r="E995" s="14" t="s">
        <v>117</v>
      </c>
      <c r="F995" s="14" t="s">
        <v>33</v>
      </c>
      <c r="G995" s="14">
        <v>1259.0</v>
      </c>
      <c r="H995" s="14" t="s">
        <v>40</v>
      </c>
      <c r="I995" s="14" t="s">
        <v>456</v>
      </c>
      <c r="J995" s="14" t="s">
        <v>36</v>
      </c>
      <c r="K995" s="16" t="s">
        <v>24</v>
      </c>
      <c r="L995" s="14">
        <v>4.0</v>
      </c>
      <c r="M995" s="17">
        <f t="shared" si="1"/>
        <v>1259</v>
      </c>
      <c r="N995" s="14" t="str">
        <f t="shared" si="2"/>
        <v>Wednesday</v>
      </c>
    </row>
    <row r="996">
      <c r="A996" s="14" t="s">
        <v>1256</v>
      </c>
      <c r="B996" s="15">
        <v>45899.0</v>
      </c>
      <c r="C996" s="14" t="s">
        <v>55</v>
      </c>
      <c r="D996" s="14" t="s">
        <v>14</v>
      </c>
      <c r="E996" s="14" t="s">
        <v>22</v>
      </c>
      <c r="F996" s="14" t="s">
        <v>16</v>
      </c>
      <c r="G996" s="14">
        <v>1103.0</v>
      </c>
      <c r="H996" s="14"/>
      <c r="I996" s="14" t="s">
        <v>336</v>
      </c>
      <c r="J996" s="14" t="s">
        <v>36</v>
      </c>
      <c r="K996" s="16" t="s">
        <v>24</v>
      </c>
      <c r="L996" s="14">
        <v>3.0</v>
      </c>
      <c r="M996" s="17">
        <f t="shared" si="1"/>
        <v>1103</v>
      </c>
      <c r="N996" s="14" t="str">
        <f t="shared" si="2"/>
        <v>Saturday</v>
      </c>
    </row>
    <row r="997">
      <c r="A997" s="14" t="s">
        <v>1257</v>
      </c>
      <c r="B997" s="15">
        <v>45717.0</v>
      </c>
      <c r="C997" s="14" t="s">
        <v>21</v>
      </c>
      <c r="D997" s="14" t="s">
        <v>26</v>
      </c>
      <c r="E997" s="14" t="s">
        <v>96</v>
      </c>
      <c r="F997" s="14" t="s">
        <v>33</v>
      </c>
      <c r="G997" s="14">
        <v>2560.0</v>
      </c>
      <c r="H997" s="14"/>
      <c r="I997" s="14" t="s">
        <v>459</v>
      </c>
      <c r="J997" s="14" t="s">
        <v>29</v>
      </c>
      <c r="K997" s="16" t="s">
        <v>19</v>
      </c>
      <c r="L997" s="14"/>
      <c r="M997" s="17">
        <f t="shared" si="1"/>
        <v>2432</v>
      </c>
      <c r="N997" s="14" t="str">
        <f t="shared" si="2"/>
        <v>Saturday</v>
      </c>
    </row>
    <row r="998">
      <c r="A998" s="14" t="s">
        <v>1258</v>
      </c>
      <c r="B998" s="15">
        <v>45750.0</v>
      </c>
      <c r="C998" s="14" t="s">
        <v>55</v>
      </c>
      <c r="D998" s="14" t="s">
        <v>14</v>
      </c>
      <c r="E998" s="14" t="s">
        <v>22</v>
      </c>
      <c r="F998" s="14" t="s">
        <v>16</v>
      </c>
      <c r="G998" s="14">
        <v>2709.0</v>
      </c>
      <c r="H998" s="14"/>
      <c r="I998" s="14" t="s">
        <v>182</v>
      </c>
      <c r="J998" s="14" t="s">
        <v>29</v>
      </c>
      <c r="K998" s="16" t="s">
        <v>24</v>
      </c>
      <c r="L998" s="14">
        <v>3.0</v>
      </c>
      <c r="M998" s="17">
        <f t="shared" si="1"/>
        <v>2709</v>
      </c>
      <c r="N998" s="14" t="str">
        <f t="shared" si="2"/>
        <v>Thursday</v>
      </c>
    </row>
    <row r="999">
      <c r="A999" s="14" t="s">
        <v>1259</v>
      </c>
      <c r="B999" s="15">
        <v>45707.0</v>
      </c>
      <c r="C999" s="14" t="s">
        <v>21</v>
      </c>
      <c r="D999" s="14" t="s">
        <v>26</v>
      </c>
      <c r="E999" s="14" t="s">
        <v>82</v>
      </c>
      <c r="F999" s="14" t="s">
        <v>33</v>
      </c>
      <c r="G999" s="14">
        <v>3077.0</v>
      </c>
      <c r="H999" s="14"/>
      <c r="I999" s="14" t="s">
        <v>190</v>
      </c>
      <c r="J999" s="14" t="s">
        <v>29</v>
      </c>
      <c r="K999" s="16" t="s">
        <v>24</v>
      </c>
      <c r="L999" s="14">
        <v>5.0</v>
      </c>
      <c r="M999" s="17">
        <f t="shared" si="1"/>
        <v>3077</v>
      </c>
      <c r="N999" s="14" t="str">
        <f t="shared" si="2"/>
        <v>Wednesday</v>
      </c>
    </row>
    <row r="1000">
      <c r="A1000" s="14" t="s">
        <v>1260</v>
      </c>
      <c r="B1000" s="15">
        <v>45841.0</v>
      </c>
      <c r="C1000" s="14" t="s">
        <v>55</v>
      </c>
      <c r="D1000" s="14" t="s">
        <v>51</v>
      </c>
      <c r="E1000" s="14" t="s">
        <v>52</v>
      </c>
      <c r="F1000" s="14" t="s">
        <v>33</v>
      </c>
      <c r="G1000" s="14">
        <v>2049.0</v>
      </c>
      <c r="H1000" s="14"/>
      <c r="I1000" s="14" t="s">
        <v>497</v>
      </c>
      <c r="J1000" s="14" t="s">
        <v>29</v>
      </c>
      <c r="K1000" s="16" t="s">
        <v>113</v>
      </c>
      <c r="L1000" s="14">
        <v>1.0</v>
      </c>
      <c r="M1000" s="17">
        <f t="shared" si="1"/>
        <v>1844.1</v>
      </c>
      <c r="N1000" s="14" t="str">
        <f t="shared" si="2"/>
        <v>Thursday</v>
      </c>
    </row>
    <row r="1001">
      <c r="A1001" s="14" t="s">
        <v>1261</v>
      </c>
      <c r="B1001" s="15">
        <v>45917.0</v>
      </c>
      <c r="C1001" s="14" t="s">
        <v>13</v>
      </c>
      <c r="D1001" s="14" t="s">
        <v>51</v>
      </c>
      <c r="E1001" s="14" t="s">
        <v>56</v>
      </c>
      <c r="F1001" s="14" t="s">
        <v>33</v>
      </c>
      <c r="G1001" s="14">
        <v>798.0</v>
      </c>
      <c r="H1001" s="14"/>
      <c r="I1001" s="14" t="s">
        <v>438</v>
      </c>
      <c r="J1001" s="14" t="s">
        <v>29</v>
      </c>
      <c r="K1001" s="16" t="s">
        <v>24</v>
      </c>
      <c r="L1001" s="14">
        <v>3.0</v>
      </c>
      <c r="M1001" s="17">
        <f t="shared" si="1"/>
        <v>798</v>
      </c>
      <c r="N1001" s="14" t="str">
        <f t="shared" si="2"/>
        <v>Wednesday</v>
      </c>
    </row>
    <row r="1002">
      <c r="B1002" s="15"/>
      <c r="M1002" s="18"/>
    </row>
    <row r="1003">
      <c r="B1003" s="15"/>
      <c r="M1003" s="18"/>
    </row>
    <row r="1004">
      <c r="B1004" s="15"/>
      <c r="M1004" s="18"/>
    </row>
    <row r="1005">
      <c r="B1005" s="15"/>
      <c r="M1005" s="18"/>
    </row>
    <row r="1006">
      <c r="B1006" s="15"/>
      <c r="M1006" s="18"/>
    </row>
    <row r="1007">
      <c r="B1007" s="15"/>
      <c r="M1007" s="18"/>
    </row>
    <row r="1008">
      <c r="B1008" s="15"/>
      <c r="M1008" s="18"/>
    </row>
    <row r="1009">
      <c r="B1009" s="15"/>
      <c r="M1009" s="18"/>
    </row>
    <row r="1010">
      <c r="B1010" s="15"/>
      <c r="M1010" s="18"/>
    </row>
    <row r="1011">
      <c r="B1011" s="15"/>
      <c r="M1011" s="18"/>
    </row>
    <row r="1012">
      <c r="B1012" s="15"/>
      <c r="M1012" s="18"/>
    </row>
    <row r="1013">
      <c r="B1013" s="15"/>
      <c r="M1013" s="18"/>
    </row>
    <row r="1014">
      <c r="B1014" s="15"/>
      <c r="M1014" s="18"/>
    </row>
    <row r="1015">
      <c r="B1015" s="15"/>
      <c r="M1015" s="18"/>
    </row>
    <row r="1016">
      <c r="B1016" s="15"/>
      <c r="M1016" s="18"/>
    </row>
    <row r="1017">
      <c r="B1017" s="15"/>
      <c r="M1017" s="18"/>
    </row>
    <row r="1018">
      <c r="B1018" s="15"/>
      <c r="M1018" s="18"/>
    </row>
    <row r="1019">
      <c r="B1019" s="15"/>
      <c r="M1019" s="18"/>
    </row>
    <row r="1020">
      <c r="B1020" s="15"/>
      <c r="M1020" s="18"/>
    </row>
    <row r="1021">
      <c r="B1021" s="15"/>
      <c r="M1021" s="18"/>
    </row>
    <row r="1022">
      <c r="B1022" s="15"/>
      <c r="M1022" s="18"/>
    </row>
    <row r="1023">
      <c r="B1023" s="15"/>
      <c r="M1023" s="18"/>
    </row>
    <row r="1024">
      <c r="B1024" s="15"/>
      <c r="M1024" s="18"/>
    </row>
    <row r="1025">
      <c r="B1025" s="15"/>
      <c r="M1025" s="18"/>
    </row>
    <row r="1026">
      <c r="B1026" s="15"/>
      <c r="M1026" s="18"/>
    </row>
    <row r="1027">
      <c r="B1027" s="15"/>
      <c r="M1027" s="18"/>
    </row>
    <row r="1028">
      <c r="B1028" s="15"/>
      <c r="M1028" s="18"/>
    </row>
    <row r="1029">
      <c r="B1029" s="15"/>
      <c r="M1029" s="18"/>
    </row>
    <row r="1030">
      <c r="B1030" s="15"/>
      <c r="M1030" s="18"/>
    </row>
    <row r="1031">
      <c r="B1031" s="15"/>
      <c r="M1031" s="18"/>
    </row>
    <row r="1032">
      <c r="B1032" s="15"/>
      <c r="M1032" s="18"/>
    </row>
    <row r="1033">
      <c r="B1033" s="15"/>
      <c r="M1033" s="18"/>
    </row>
    <row r="1034">
      <c r="B1034" s="15"/>
      <c r="M1034" s="18"/>
    </row>
    <row r="1035">
      <c r="B1035" s="15"/>
      <c r="M1035" s="18"/>
    </row>
    <row r="1036">
      <c r="B1036" s="15"/>
      <c r="M1036" s="18"/>
    </row>
    <row r="1037">
      <c r="B1037" s="15"/>
      <c r="M1037" s="18"/>
    </row>
    <row r="1038">
      <c r="B1038" s="15"/>
      <c r="M1038" s="18"/>
    </row>
    <row r="1039">
      <c r="B1039" s="15"/>
      <c r="M1039" s="18"/>
    </row>
    <row r="1040">
      <c r="B1040" s="15"/>
      <c r="M1040" s="18"/>
    </row>
    <row r="1041">
      <c r="B1041" s="15"/>
      <c r="M1041" s="18"/>
    </row>
    <row r="1042">
      <c r="B1042" s="15"/>
      <c r="M1042" s="18"/>
    </row>
    <row r="1043">
      <c r="B1043" s="15"/>
      <c r="M1043" s="18"/>
    </row>
    <row r="1044">
      <c r="B1044" s="15"/>
      <c r="M1044" s="18"/>
    </row>
    <row r="1045">
      <c r="B1045" s="15"/>
      <c r="M1045" s="18"/>
    </row>
    <row r="1046">
      <c r="B1046" s="15"/>
      <c r="M1046" s="18"/>
    </row>
    <row r="1047">
      <c r="B1047" s="15"/>
      <c r="M1047" s="18"/>
    </row>
    <row r="1048">
      <c r="B1048" s="15"/>
      <c r="M1048" s="18"/>
    </row>
    <row r="1049">
      <c r="B1049" s="15"/>
      <c r="M1049" s="18"/>
    </row>
    <row r="1050">
      <c r="B1050" s="15"/>
      <c r="M1050" s="18"/>
    </row>
    <row r="1051">
      <c r="B1051" s="15"/>
      <c r="M1051" s="18"/>
    </row>
    <row r="1052">
      <c r="B1052" s="15"/>
      <c r="M1052" s="18"/>
    </row>
    <row r="1053">
      <c r="B1053" s="15"/>
      <c r="M1053" s="18"/>
    </row>
    <row r="1054">
      <c r="B1054" s="15"/>
      <c r="M1054" s="18"/>
    </row>
    <row r="1055">
      <c r="B1055" s="15"/>
      <c r="M1055" s="18"/>
    </row>
    <row r="1056">
      <c r="B1056" s="15"/>
      <c r="M1056" s="18"/>
    </row>
    <row r="1057">
      <c r="B1057" s="15"/>
      <c r="M1057" s="18"/>
    </row>
    <row r="1058">
      <c r="B1058" s="15"/>
      <c r="M1058" s="18"/>
    </row>
    <row r="1059">
      <c r="B1059" s="15"/>
      <c r="M1059" s="18"/>
    </row>
    <row r="1060">
      <c r="B1060" s="15"/>
      <c r="M1060" s="18"/>
    </row>
    <row r="1061">
      <c r="B1061" s="15"/>
      <c r="M1061" s="18"/>
    </row>
    <row r="1062">
      <c r="B1062" s="15"/>
      <c r="M1062" s="18"/>
    </row>
    <row r="1063">
      <c r="B1063" s="15"/>
      <c r="M1063" s="18"/>
    </row>
    <row r="1064">
      <c r="B1064" s="15"/>
      <c r="M1064" s="18"/>
    </row>
    <row r="1065">
      <c r="B1065" s="15"/>
      <c r="M1065" s="18"/>
    </row>
    <row r="1066">
      <c r="B1066" s="15"/>
      <c r="M1066" s="18"/>
    </row>
    <row r="1067">
      <c r="B1067" s="15"/>
      <c r="M1067" s="18"/>
    </row>
    <row r="1068">
      <c r="B1068" s="15"/>
      <c r="M1068" s="18"/>
    </row>
    <row r="1069">
      <c r="B1069" s="15"/>
      <c r="M1069" s="18"/>
    </row>
    <row r="1070">
      <c r="B1070" s="15"/>
      <c r="M1070" s="18"/>
    </row>
    <row r="1071">
      <c r="B1071" s="15"/>
      <c r="M1071" s="18"/>
    </row>
    <row r="1072">
      <c r="B1072" s="15"/>
      <c r="M1072" s="18"/>
    </row>
    <row r="1073">
      <c r="B1073" s="15"/>
      <c r="M1073" s="18"/>
    </row>
    <row r="1074">
      <c r="B1074" s="15"/>
      <c r="M1074" s="18"/>
    </row>
    <row r="1075">
      <c r="B1075" s="15"/>
      <c r="M1075" s="18"/>
    </row>
    <row r="1076">
      <c r="B1076" s="15"/>
      <c r="M1076" s="18"/>
    </row>
    <row r="1077">
      <c r="B1077" s="15"/>
      <c r="M1077" s="18"/>
    </row>
    <row r="1078">
      <c r="B1078" s="15"/>
      <c r="M1078" s="18"/>
    </row>
    <row r="1079">
      <c r="B1079" s="15"/>
      <c r="M1079" s="18"/>
    </row>
    <row r="1080">
      <c r="B1080" s="15"/>
      <c r="M1080" s="18"/>
    </row>
    <row r="1081">
      <c r="B1081" s="15"/>
      <c r="M1081" s="18"/>
    </row>
    <row r="1082">
      <c r="B1082" s="15"/>
      <c r="M1082" s="18"/>
    </row>
    <row r="1083">
      <c r="B1083" s="15"/>
      <c r="M1083" s="18"/>
    </row>
    <row r="1084">
      <c r="B1084" s="15"/>
      <c r="M1084" s="18"/>
    </row>
    <row r="1085">
      <c r="B1085" s="15"/>
      <c r="M1085" s="18"/>
    </row>
    <row r="1086">
      <c r="B1086" s="15"/>
      <c r="M1086" s="18"/>
    </row>
    <row r="1087">
      <c r="B1087" s="15"/>
      <c r="M1087" s="18"/>
    </row>
    <row r="1088">
      <c r="B1088" s="15"/>
      <c r="M1088" s="18"/>
    </row>
    <row r="1089">
      <c r="B1089" s="15"/>
      <c r="M1089" s="18"/>
    </row>
    <row r="1090">
      <c r="B1090" s="15"/>
      <c r="M1090" s="18"/>
    </row>
    <row r="1091">
      <c r="B1091" s="15"/>
      <c r="M1091" s="18"/>
    </row>
    <row r="1092">
      <c r="B1092" s="15"/>
      <c r="M1092" s="18"/>
    </row>
    <row r="1093">
      <c r="B1093" s="15"/>
      <c r="M1093" s="18"/>
    </row>
    <row r="1094">
      <c r="B1094" s="15"/>
      <c r="M1094" s="18"/>
    </row>
    <row r="1095">
      <c r="B1095" s="15"/>
      <c r="M1095" s="18"/>
    </row>
    <row r="1096">
      <c r="B1096" s="15"/>
      <c r="M1096" s="18"/>
    </row>
    <row r="1097">
      <c r="B1097" s="15"/>
      <c r="M1097" s="18"/>
    </row>
    <row r="1098">
      <c r="B1098" s="15"/>
      <c r="M1098" s="18"/>
    </row>
    <row r="1099">
      <c r="B1099" s="15"/>
      <c r="M1099" s="18"/>
    </row>
    <row r="1100">
      <c r="B1100" s="15"/>
      <c r="M1100" s="18"/>
    </row>
    <row r="1101">
      <c r="B1101" s="15"/>
      <c r="M1101" s="18"/>
    </row>
    <row r="1102">
      <c r="B1102" s="15"/>
      <c r="M1102" s="18"/>
    </row>
    <row r="1103">
      <c r="B1103" s="15"/>
      <c r="M1103" s="18"/>
    </row>
    <row r="1104">
      <c r="B1104" s="15"/>
      <c r="M1104" s="18"/>
    </row>
    <row r="1105">
      <c r="B1105" s="15"/>
      <c r="M1105" s="18"/>
    </row>
    <row r="1106">
      <c r="B1106" s="15"/>
      <c r="M1106" s="18"/>
    </row>
    <row r="1107">
      <c r="B1107" s="15"/>
      <c r="M1107" s="18"/>
    </row>
    <row r="1108">
      <c r="B1108" s="15"/>
      <c r="M1108" s="18"/>
    </row>
    <row r="1109">
      <c r="B1109" s="15"/>
      <c r="M1109" s="18"/>
    </row>
    <row r="1110">
      <c r="B1110" s="15"/>
      <c r="M1110" s="18"/>
    </row>
    <row r="1111">
      <c r="B1111" s="15"/>
      <c r="M1111" s="18"/>
    </row>
    <row r="1112">
      <c r="B1112" s="15"/>
      <c r="M1112" s="18"/>
    </row>
    <row r="1113">
      <c r="B1113" s="15"/>
      <c r="M1113" s="18"/>
    </row>
    <row r="1114">
      <c r="B1114" s="15"/>
      <c r="M1114" s="18"/>
    </row>
    <row r="1115">
      <c r="B1115" s="15"/>
      <c r="M1115" s="18"/>
    </row>
    <row r="1116">
      <c r="B1116" s="15"/>
      <c r="M1116" s="18"/>
    </row>
    <row r="1117">
      <c r="B1117" s="15"/>
      <c r="M1117" s="18"/>
    </row>
    <row r="1118">
      <c r="B1118" s="15"/>
      <c r="M1118" s="18"/>
    </row>
    <row r="1119">
      <c r="B1119" s="15"/>
      <c r="M1119" s="18"/>
    </row>
    <row r="1120">
      <c r="B1120" s="15"/>
      <c r="M1120" s="18"/>
    </row>
    <row r="1121">
      <c r="B1121" s="15"/>
      <c r="M1121" s="18"/>
    </row>
    <row r="1122">
      <c r="B1122" s="15"/>
      <c r="M1122" s="18"/>
    </row>
    <row r="1123">
      <c r="B1123" s="15"/>
      <c r="M1123" s="18"/>
    </row>
    <row r="1124">
      <c r="B1124" s="15"/>
      <c r="M1124" s="18"/>
    </row>
    <row r="1125">
      <c r="B1125" s="15"/>
      <c r="M1125" s="18"/>
    </row>
    <row r="1126">
      <c r="B1126" s="15"/>
      <c r="M1126" s="18"/>
    </row>
    <row r="1127">
      <c r="B1127" s="15"/>
      <c r="M1127" s="18"/>
    </row>
    <row r="1128">
      <c r="B1128" s="15"/>
      <c r="M1128" s="18"/>
    </row>
    <row r="1129">
      <c r="B1129" s="15"/>
      <c r="M1129" s="18"/>
    </row>
    <row r="1130">
      <c r="B1130" s="15"/>
      <c r="M1130" s="18"/>
    </row>
    <row r="1131">
      <c r="B1131" s="15"/>
      <c r="M1131" s="18"/>
    </row>
    <row r="1132">
      <c r="B1132" s="15"/>
      <c r="M1132" s="18"/>
    </row>
    <row r="1133">
      <c r="B1133" s="15"/>
      <c r="M1133" s="18"/>
    </row>
    <row r="1134">
      <c r="B1134" s="15"/>
      <c r="M1134" s="18"/>
    </row>
    <row r="1135">
      <c r="B1135" s="15"/>
      <c r="M1135" s="18"/>
    </row>
    <row r="1136">
      <c r="B1136" s="15"/>
      <c r="M1136" s="18"/>
    </row>
    <row r="1137">
      <c r="B1137" s="15"/>
      <c r="M1137" s="18"/>
    </row>
    <row r="1138">
      <c r="B1138" s="15"/>
      <c r="M1138" s="18"/>
    </row>
    <row r="1139">
      <c r="B1139" s="15"/>
      <c r="M1139" s="18"/>
    </row>
    <row r="1140">
      <c r="B1140" s="15"/>
      <c r="M1140" s="18"/>
    </row>
    <row r="1141">
      <c r="B1141" s="15"/>
      <c r="M1141" s="18"/>
    </row>
    <row r="1142">
      <c r="B1142" s="15"/>
      <c r="M1142" s="18"/>
    </row>
    <row r="1143">
      <c r="B1143" s="15"/>
      <c r="M1143" s="18"/>
    </row>
    <row r="1144">
      <c r="B1144" s="15"/>
      <c r="M1144" s="18"/>
    </row>
    <row r="1145">
      <c r="B1145" s="15"/>
      <c r="M1145" s="18"/>
    </row>
    <row r="1146">
      <c r="B1146" s="15"/>
      <c r="M1146" s="18"/>
    </row>
    <row r="1147">
      <c r="B1147" s="15"/>
      <c r="M1147" s="18"/>
    </row>
    <row r="1148">
      <c r="B1148" s="15"/>
      <c r="M1148" s="18"/>
    </row>
    <row r="1149">
      <c r="B1149" s="15"/>
      <c r="M1149" s="18"/>
    </row>
    <row r="1150">
      <c r="B1150" s="15"/>
      <c r="M1150" s="18"/>
    </row>
    <row r="1151">
      <c r="B1151" s="15"/>
      <c r="M1151" s="18"/>
    </row>
    <row r="1152">
      <c r="B1152" s="15"/>
      <c r="M1152" s="18"/>
    </row>
    <row r="1153">
      <c r="B1153" s="15"/>
      <c r="M1153" s="18"/>
    </row>
    <row r="1154">
      <c r="B1154" s="15"/>
      <c r="M1154" s="18"/>
    </row>
    <row r="1155">
      <c r="B1155" s="15"/>
      <c r="M1155" s="18"/>
    </row>
    <row r="1156">
      <c r="B1156" s="15"/>
      <c r="M1156" s="18"/>
    </row>
    <row r="1157">
      <c r="B1157" s="15"/>
      <c r="M1157" s="18"/>
    </row>
    <row r="1158">
      <c r="B1158" s="15"/>
      <c r="M1158" s="18"/>
    </row>
    <row r="1159">
      <c r="B1159" s="15"/>
      <c r="M1159" s="18"/>
    </row>
    <row r="1160">
      <c r="B1160" s="15"/>
      <c r="M1160" s="18"/>
    </row>
    <row r="1161">
      <c r="B1161" s="15"/>
      <c r="M1161" s="18"/>
    </row>
    <row r="1162">
      <c r="B1162" s="15"/>
      <c r="M1162" s="18"/>
    </row>
    <row r="1163">
      <c r="B1163" s="15"/>
      <c r="M1163" s="18"/>
    </row>
    <row r="1164">
      <c r="B1164" s="15"/>
      <c r="M1164" s="18"/>
    </row>
    <row r="1165">
      <c r="B1165" s="15"/>
      <c r="M1165" s="18"/>
    </row>
    <row r="1166">
      <c r="B1166" s="15"/>
      <c r="M1166" s="18"/>
    </row>
    <row r="1167">
      <c r="B1167" s="15"/>
      <c r="M1167" s="18"/>
    </row>
    <row r="1168">
      <c r="B1168" s="15"/>
      <c r="M1168" s="18"/>
    </row>
    <row r="1169">
      <c r="B1169" s="15"/>
      <c r="M1169" s="18"/>
    </row>
    <row r="1170">
      <c r="B1170" s="15"/>
      <c r="M1170" s="18"/>
    </row>
    <row r="1171">
      <c r="B1171" s="15"/>
      <c r="M1171" s="18"/>
    </row>
    <row r="1172">
      <c r="B1172" s="15"/>
      <c r="M1172" s="18"/>
    </row>
    <row r="1173">
      <c r="B1173" s="15"/>
      <c r="M1173" s="18"/>
    </row>
    <row r="1174">
      <c r="B1174" s="15"/>
      <c r="M1174" s="18"/>
    </row>
    <row r="1175">
      <c r="B1175" s="15"/>
      <c r="M1175" s="18"/>
    </row>
    <row r="1176">
      <c r="B1176" s="15"/>
      <c r="M1176" s="18"/>
    </row>
    <row r="1177">
      <c r="B1177" s="15"/>
      <c r="M1177" s="18"/>
    </row>
    <row r="1178">
      <c r="B1178" s="15"/>
      <c r="M1178" s="18"/>
    </row>
    <row r="1179">
      <c r="B1179" s="15"/>
      <c r="M1179" s="18"/>
    </row>
    <row r="1180">
      <c r="B1180" s="15"/>
      <c r="M1180" s="18"/>
    </row>
    <row r="1181">
      <c r="B1181" s="15"/>
      <c r="M1181" s="18"/>
    </row>
    <row r="1182">
      <c r="B1182" s="15"/>
      <c r="M1182" s="18"/>
    </row>
    <row r="1183">
      <c r="B1183" s="15"/>
      <c r="M1183" s="18"/>
    </row>
    <row r="1184">
      <c r="B1184" s="15"/>
      <c r="M1184" s="18"/>
    </row>
    <row r="1185">
      <c r="B1185" s="15"/>
      <c r="M1185" s="18"/>
    </row>
    <row r="1186">
      <c r="B1186" s="15"/>
      <c r="M1186" s="18"/>
    </row>
    <row r="1187">
      <c r="B1187" s="15"/>
      <c r="M1187" s="18"/>
    </row>
    <row r="1188">
      <c r="B1188" s="15"/>
      <c r="M1188" s="18"/>
    </row>
    <row r="1189">
      <c r="B1189" s="15"/>
      <c r="M1189" s="18"/>
    </row>
    <row r="1190">
      <c r="B1190" s="15"/>
      <c r="M1190" s="18"/>
    </row>
    <row r="1191">
      <c r="B1191" s="15"/>
      <c r="M1191" s="18"/>
    </row>
    <row r="1192">
      <c r="B1192" s="15"/>
      <c r="M1192" s="18"/>
    </row>
    <row r="1193">
      <c r="B1193" s="15"/>
      <c r="M1193" s="18"/>
    </row>
    <row r="1194">
      <c r="B1194" s="15"/>
      <c r="M1194" s="18"/>
    </row>
    <row r="1195">
      <c r="B1195" s="15"/>
      <c r="M1195" s="18"/>
    </row>
    <row r="1196">
      <c r="B1196" s="15"/>
      <c r="M1196" s="18"/>
    </row>
    <row r="1197">
      <c r="B1197" s="15"/>
      <c r="M1197" s="18"/>
    </row>
    <row r="1198">
      <c r="B1198" s="15"/>
      <c r="M1198" s="18"/>
    </row>
    <row r="1199">
      <c r="B1199" s="15"/>
      <c r="M1199" s="18"/>
    </row>
    <row r="1200">
      <c r="B1200" s="15"/>
      <c r="M1200" s="18"/>
    </row>
    <row r="1201">
      <c r="B1201" s="15"/>
      <c r="M1201" s="18"/>
    </row>
    <row r="1202">
      <c r="B1202" s="15"/>
      <c r="M1202" s="18"/>
    </row>
    <row r="1203">
      <c r="B1203" s="15"/>
      <c r="M1203" s="18"/>
    </row>
    <row r="1204">
      <c r="B1204" s="15"/>
      <c r="M1204" s="18"/>
    </row>
    <row r="1205">
      <c r="B1205" s="15"/>
      <c r="M1205" s="18"/>
    </row>
    <row r="1206">
      <c r="B1206" s="15"/>
      <c r="M1206" s="18"/>
    </row>
    <row r="1207">
      <c r="B1207" s="15"/>
      <c r="M1207" s="18"/>
    </row>
    <row r="1208">
      <c r="B1208" s="15"/>
      <c r="M1208" s="18"/>
    </row>
    <row r="1209">
      <c r="B1209" s="15"/>
      <c r="M1209" s="18"/>
    </row>
    <row r="1210">
      <c r="B1210" s="15"/>
      <c r="M1210" s="18"/>
    </row>
    <row r="1211">
      <c r="B1211" s="15"/>
      <c r="M1211" s="18"/>
    </row>
    <row r="1212">
      <c r="B1212" s="15"/>
      <c r="M1212" s="18"/>
    </row>
    <row r="1213">
      <c r="B1213" s="15"/>
      <c r="M1213" s="18"/>
    </row>
    <row r="1214">
      <c r="B1214" s="15"/>
      <c r="M1214" s="18"/>
    </row>
    <row r="1215">
      <c r="B1215" s="15"/>
      <c r="M1215" s="18"/>
    </row>
    <row r="1216">
      <c r="B1216" s="15"/>
      <c r="M1216" s="18"/>
    </row>
    <row r="1217">
      <c r="B1217" s="15"/>
      <c r="M1217" s="18"/>
    </row>
    <row r="1218">
      <c r="B1218" s="15"/>
      <c r="M1218" s="18"/>
    </row>
    <row r="1219">
      <c r="B1219" s="15"/>
      <c r="M1219" s="18"/>
    </row>
    <row r="1220">
      <c r="B1220" s="15"/>
      <c r="M1220" s="18"/>
    </row>
    <row r="1221">
      <c r="B1221" s="15"/>
      <c r="M1221" s="18"/>
    </row>
    <row r="1222">
      <c r="B1222" s="15"/>
      <c r="M1222" s="18"/>
    </row>
    <row r="1223">
      <c r="B1223" s="15"/>
      <c r="M1223" s="18"/>
    </row>
    <row r="1224">
      <c r="B1224" s="15"/>
      <c r="M1224" s="18"/>
    </row>
    <row r="1225">
      <c r="B1225" s="15"/>
      <c r="M1225" s="18"/>
    </row>
    <row r="1226">
      <c r="B1226" s="15"/>
      <c r="M1226" s="18"/>
    </row>
    <row r="1227">
      <c r="B1227" s="15"/>
      <c r="M1227" s="18"/>
    </row>
    <row r="1228">
      <c r="B1228" s="15"/>
      <c r="M1228" s="18"/>
    </row>
    <row r="1229">
      <c r="B1229" s="15"/>
      <c r="M1229" s="18"/>
    </row>
    <row r="1230">
      <c r="B1230" s="15"/>
      <c r="M1230" s="18"/>
    </row>
    <row r="1231">
      <c r="B1231" s="15"/>
      <c r="M1231" s="18"/>
    </row>
    <row r="1232">
      <c r="B1232" s="15"/>
      <c r="M1232" s="18"/>
    </row>
    <row r="1233">
      <c r="B1233" s="15"/>
      <c r="M1233" s="18"/>
    </row>
    <row r="1234">
      <c r="B1234" s="15"/>
      <c r="M1234" s="18"/>
    </row>
    <row r="1235">
      <c r="B1235" s="15"/>
      <c r="M1235" s="18"/>
    </row>
    <row r="1236">
      <c r="B1236" s="15"/>
      <c r="M1236" s="18"/>
    </row>
    <row r="1237">
      <c r="B1237" s="15"/>
      <c r="M1237" s="18"/>
    </row>
    <row r="1238">
      <c r="B1238" s="15"/>
      <c r="M1238" s="18"/>
    </row>
    <row r="1239">
      <c r="B1239" s="15"/>
      <c r="M1239" s="18"/>
    </row>
    <row r="1240">
      <c r="B1240" s="15"/>
      <c r="M1240" s="18"/>
    </row>
    <row r="1241">
      <c r="B1241" s="15"/>
      <c r="M1241" s="18"/>
    </row>
    <row r="1242">
      <c r="B1242" s="15"/>
      <c r="M1242" s="18"/>
    </row>
    <row r="1243">
      <c r="B1243" s="15"/>
      <c r="M1243" s="18"/>
    </row>
    <row r="1244">
      <c r="B1244" s="15"/>
      <c r="M1244" s="18"/>
    </row>
    <row r="1245">
      <c r="B1245" s="15"/>
      <c r="M1245" s="18"/>
    </row>
    <row r="1246">
      <c r="B1246" s="15"/>
      <c r="M1246" s="18"/>
    </row>
    <row r="1247">
      <c r="B1247" s="15"/>
      <c r="M1247" s="18"/>
    </row>
    <row r="1248">
      <c r="B1248" s="15"/>
      <c r="M1248" s="18"/>
    </row>
    <row r="1249">
      <c r="B1249" s="15"/>
      <c r="M1249" s="18"/>
    </row>
    <row r="1250">
      <c r="B1250" s="15"/>
      <c r="M1250" s="18"/>
    </row>
    <row r="1251">
      <c r="B1251" s="15"/>
      <c r="M1251" s="18"/>
    </row>
    <row r="1252">
      <c r="B1252" s="15"/>
      <c r="M1252" s="18"/>
    </row>
    <row r="1253">
      <c r="B1253" s="15"/>
      <c r="M1253" s="18"/>
    </row>
    <row r="1254">
      <c r="B1254" s="15"/>
      <c r="M1254" s="18"/>
    </row>
    <row r="1255">
      <c r="B1255" s="15"/>
      <c r="M1255" s="18"/>
    </row>
    <row r="1256">
      <c r="B1256" s="15"/>
      <c r="M1256" s="18"/>
    </row>
    <row r="1257">
      <c r="B1257" s="15"/>
      <c r="M1257" s="18"/>
    </row>
    <row r="1258">
      <c r="B1258" s="15"/>
      <c r="M1258" s="18"/>
    </row>
    <row r="1259">
      <c r="B1259" s="15"/>
      <c r="M1259" s="18"/>
    </row>
    <row r="1260">
      <c r="B1260" s="15"/>
      <c r="M1260" s="18"/>
    </row>
    <row r="1261">
      <c r="B1261" s="15"/>
      <c r="M1261" s="18"/>
    </row>
    <row r="1262">
      <c r="B1262" s="15"/>
      <c r="M1262" s="18"/>
    </row>
    <row r="1263">
      <c r="B1263" s="15"/>
      <c r="M1263" s="18"/>
    </row>
    <row r="1264">
      <c r="B1264" s="15"/>
      <c r="M1264" s="18"/>
    </row>
    <row r="1265">
      <c r="B1265" s="15"/>
      <c r="M1265" s="18"/>
    </row>
    <row r="1266">
      <c r="B1266" s="15"/>
      <c r="M1266" s="18"/>
    </row>
    <row r="1267">
      <c r="B1267" s="15"/>
      <c r="M1267" s="18"/>
    </row>
    <row r="1268">
      <c r="B1268" s="15"/>
      <c r="M1268" s="18"/>
    </row>
    <row r="1269">
      <c r="B1269" s="15"/>
      <c r="M1269" s="18"/>
    </row>
    <row r="1270">
      <c r="B1270" s="15"/>
      <c r="M1270" s="18"/>
    </row>
    <row r="1271">
      <c r="B1271" s="15"/>
      <c r="M1271" s="18"/>
    </row>
    <row r="1272">
      <c r="B1272" s="15"/>
      <c r="M1272" s="18"/>
    </row>
    <row r="1273">
      <c r="B1273" s="15"/>
      <c r="M1273" s="18"/>
    </row>
    <row r="1274">
      <c r="B1274" s="15"/>
      <c r="M1274" s="18"/>
    </row>
    <row r="1275">
      <c r="B1275" s="15"/>
      <c r="M1275" s="18"/>
    </row>
    <row r="1276">
      <c r="B1276" s="15"/>
      <c r="M1276" s="18"/>
    </row>
    <row r="1277">
      <c r="B1277" s="15"/>
      <c r="M1277" s="18"/>
    </row>
    <row r="1278">
      <c r="B1278" s="15"/>
      <c r="M1278" s="18"/>
    </row>
    <row r="1279">
      <c r="B1279" s="15"/>
      <c r="M1279" s="18"/>
    </row>
    <row r="1280">
      <c r="B1280" s="15"/>
      <c r="M1280" s="18"/>
    </row>
    <row r="1281">
      <c r="B1281" s="15"/>
      <c r="M1281" s="18"/>
    </row>
    <row r="1282">
      <c r="B1282" s="15"/>
      <c r="M1282" s="18"/>
    </row>
    <row r="1283">
      <c r="B1283" s="15"/>
      <c r="M1283" s="18"/>
    </row>
    <row r="1284">
      <c r="B1284" s="15"/>
      <c r="M1284" s="18"/>
    </row>
    <row r="1285">
      <c r="B1285" s="15"/>
      <c r="M1285" s="18"/>
    </row>
    <row r="1286">
      <c r="B1286" s="15"/>
      <c r="M1286" s="18"/>
    </row>
    <row r="1287">
      <c r="B1287" s="15"/>
      <c r="M1287" s="18"/>
    </row>
    <row r="1288">
      <c r="B1288" s="15"/>
      <c r="M1288" s="18"/>
    </row>
    <row r="1289">
      <c r="B1289" s="15"/>
      <c r="M1289" s="18"/>
    </row>
    <row r="1290">
      <c r="B1290" s="15"/>
      <c r="M1290" s="18"/>
    </row>
    <row r="1291">
      <c r="B1291" s="15"/>
      <c r="M1291" s="18"/>
    </row>
    <row r="1292">
      <c r="B1292" s="15"/>
      <c r="M1292" s="18"/>
    </row>
    <row r="1293">
      <c r="B1293" s="15"/>
      <c r="M1293" s="18"/>
    </row>
    <row r="1294">
      <c r="B1294" s="15"/>
      <c r="M1294" s="18"/>
    </row>
    <row r="1295">
      <c r="B1295" s="15"/>
      <c r="M1295" s="18"/>
    </row>
    <row r="1296">
      <c r="B1296" s="15"/>
      <c r="M1296" s="18"/>
    </row>
    <row r="1297">
      <c r="B1297" s="15"/>
      <c r="M1297" s="18"/>
    </row>
    <row r="1298">
      <c r="B1298" s="15"/>
      <c r="M1298" s="18"/>
    </row>
    <row r="1299">
      <c r="B1299" s="15"/>
      <c r="M1299" s="18"/>
    </row>
    <row r="1300">
      <c r="B1300" s="15"/>
      <c r="M1300" s="18"/>
    </row>
    <row r="1301">
      <c r="B1301" s="15"/>
      <c r="M1301" s="18"/>
    </row>
    <row r="1302">
      <c r="B1302" s="15"/>
      <c r="M1302" s="18"/>
    </row>
    <row r="1303">
      <c r="B1303" s="15"/>
      <c r="M1303" s="18"/>
    </row>
    <row r="1304">
      <c r="B1304" s="15"/>
      <c r="M1304" s="18"/>
    </row>
    <row r="1305">
      <c r="B1305" s="15"/>
      <c r="M1305" s="18"/>
    </row>
    <row r="1306">
      <c r="B1306" s="15"/>
      <c r="M1306" s="18"/>
    </row>
    <row r="1307">
      <c r="B1307" s="15"/>
      <c r="M1307" s="18"/>
    </row>
    <row r="1308">
      <c r="B1308" s="15"/>
      <c r="M1308" s="18"/>
    </row>
    <row r="1309">
      <c r="B1309" s="15"/>
      <c r="M1309" s="18"/>
    </row>
    <row r="1310">
      <c r="B1310" s="15"/>
      <c r="M1310" s="18"/>
    </row>
    <row r="1311">
      <c r="B1311" s="15"/>
      <c r="M1311" s="18"/>
    </row>
    <row r="1312">
      <c r="B1312" s="15"/>
      <c r="M1312" s="18"/>
    </row>
    <row r="1313">
      <c r="B1313" s="15"/>
      <c r="M1313" s="18"/>
    </row>
    <row r="1314">
      <c r="B1314" s="15"/>
      <c r="M1314" s="18"/>
    </row>
    <row r="1315">
      <c r="B1315" s="15"/>
      <c r="M1315" s="18"/>
    </row>
    <row r="1316">
      <c r="B1316" s="15"/>
      <c r="M1316" s="18"/>
    </row>
    <row r="1317">
      <c r="B1317" s="15"/>
      <c r="M1317" s="18"/>
    </row>
    <row r="1318">
      <c r="B1318" s="15"/>
      <c r="M1318" s="18"/>
    </row>
    <row r="1319">
      <c r="B1319" s="15"/>
      <c r="M1319" s="18"/>
    </row>
    <row r="1320">
      <c r="B1320" s="15"/>
      <c r="M1320" s="18"/>
    </row>
    <row r="1321">
      <c r="B1321" s="15"/>
      <c r="M1321" s="18"/>
    </row>
    <row r="1322">
      <c r="B1322" s="15"/>
      <c r="M1322" s="18"/>
    </row>
    <row r="1323">
      <c r="B1323" s="15"/>
      <c r="M1323" s="18"/>
    </row>
    <row r="1324">
      <c r="B1324" s="15"/>
      <c r="M1324" s="18"/>
    </row>
    <row r="1325">
      <c r="B1325" s="15"/>
      <c r="M1325" s="18"/>
    </row>
    <row r="1326">
      <c r="B1326" s="15"/>
      <c r="M1326" s="18"/>
    </row>
    <row r="1327">
      <c r="B1327" s="15"/>
      <c r="M1327" s="18"/>
    </row>
    <row r="1328">
      <c r="B1328" s="15"/>
      <c r="M1328" s="18"/>
    </row>
    <row r="1329">
      <c r="B1329" s="15"/>
      <c r="M1329" s="18"/>
    </row>
    <row r="1330">
      <c r="B1330" s="15"/>
      <c r="M1330" s="18"/>
    </row>
    <row r="1331">
      <c r="B1331" s="15"/>
      <c r="M1331" s="18"/>
    </row>
    <row r="1332">
      <c r="B1332" s="15"/>
      <c r="M1332" s="18"/>
    </row>
    <row r="1333">
      <c r="B1333" s="15"/>
      <c r="M1333" s="18"/>
    </row>
    <row r="1334">
      <c r="B1334" s="15"/>
      <c r="M1334" s="18"/>
    </row>
    <row r="1335">
      <c r="B1335" s="15"/>
      <c r="M1335" s="18"/>
    </row>
    <row r="1336">
      <c r="B1336" s="15"/>
      <c r="M1336" s="18"/>
    </row>
    <row r="1337">
      <c r="B1337" s="15"/>
      <c r="M1337" s="18"/>
    </row>
    <row r="1338">
      <c r="B1338" s="15"/>
      <c r="M1338" s="18"/>
    </row>
    <row r="1339">
      <c r="B1339" s="15"/>
      <c r="M1339" s="18"/>
    </row>
    <row r="1340">
      <c r="B1340" s="15"/>
      <c r="M1340" s="18"/>
    </row>
    <row r="1341">
      <c r="B1341" s="15"/>
      <c r="M1341" s="18"/>
    </row>
    <row r="1342">
      <c r="B1342" s="15"/>
      <c r="M1342" s="18"/>
    </row>
    <row r="1343">
      <c r="B1343" s="15"/>
      <c r="M1343" s="18"/>
    </row>
    <row r="1344">
      <c r="B1344" s="15"/>
      <c r="M1344" s="18"/>
    </row>
    <row r="1345">
      <c r="B1345" s="15"/>
      <c r="M1345" s="18"/>
    </row>
    <row r="1346">
      <c r="B1346" s="15"/>
      <c r="M1346" s="18"/>
    </row>
    <row r="1347">
      <c r="B1347" s="15"/>
      <c r="M1347" s="18"/>
    </row>
    <row r="1348">
      <c r="B1348" s="15"/>
      <c r="M1348" s="18"/>
    </row>
    <row r="1349">
      <c r="B1349" s="15"/>
      <c r="M1349" s="18"/>
    </row>
    <row r="1350">
      <c r="B1350" s="15"/>
      <c r="M1350" s="18"/>
    </row>
    <row r="1351">
      <c r="B1351" s="15"/>
      <c r="M1351" s="18"/>
    </row>
    <row r="1352">
      <c r="B1352" s="15"/>
      <c r="M1352" s="18"/>
    </row>
    <row r="1353">
      <c r="B1353" s="15"/>
      <c r="M1353" s="18"/>
    </row>
    <row r="1354">
      <c r="B1354" s="15"/>
      <c r="M1354" s="18"/>
    </row>
    <row r="1355">
      <c r="B1355" s="15"/>
      <c r="M1355" s="18"/>
    </row>
    <row r="1356">
      <c r="B1356" s="15"/>
      <c r="M1356" s="18"/>
    </row>
    <row r="1357">
      <c r="B1357" s="15"/>
      <c r="M1357" s="18"/>
    </row>
    <row r="1358">
      <c r="B1358" s="15"/>
      <c r="M1358" s="18"/>
    </row>
    <row r="1359">
      <c r="B1359" s="15"/>
      <c r="M1359" s="18"/>
    </row>
    <row r="1360">
      <c r="B1360" s="15"/>
      <c r="M1360" s="18"/>
    </row>
    <row r="1361">
      <c r="B1361" s="15"/>
      <c r="M1361" s="18"/>
    </row>
    <row r="1362">
      <c r="B1362" s="15"/>
      <c r="M1362" s="18"/>
    </row>
    <row r="1363">
      <c r="B1363" s="15"/>
      <c r="M1363" s="18"/>
    </row>
    <row r="1364">
      <c r="B1364" s="15"/>
      <c r="M1364" s="18"/>
    </row>
    <row r="1365">
      <c r="B1365" s="15"/>
      <c r="M1365" s="18"/>
    </row>
    <row r="1366">
      <c r="B1366" s="15"/>
      <c r="M1366" s="18"/>
    </row>
    <row r="1367">
      <c r="B1367" s="15"/>
      <c r="M1367" s="18"/>
    </row>
    <row r="1368">
      <c r="B1368" s="15"/>
      <c r="M1368" s="18"/>
    </row>
    <row r="1369">
      <c r="B1369" s="15"/>
      <c r="M1369" s="18"/>
    </row>
    <row r="1370">
      <c r="B1370" s="15"/>
      <c r="M1370" s="18"/>
    </row>
    <row r="1371">
      <c r="B1371" s="15"/>
      <c r="M1371" s="18"/>
    </row>
    <row r="1372">
      <c r="B1372" s="15"/>
      <c r="M1372" s="18"/>
    </row>
    <row r="1373">
      <c r="B1373" s="15"/>
      <c r="M1373" s="18"/>
    </row>
    <row r="1374">
      <c r="B1374" s="15"/>
      <c r="M1374" s="18"/>
    </row>
    <row r="1375">
      <c r="B1375" s="15"/>
      <c r="M1375" s="18"/>
    </row>
    <row r="1376">
      <c r="B1376" s="15"/>
      <c r="M1376" s="18"/>
    </row>
    <row r="1377">
      <c r="B1377" s="15"/>
      <c r="M1377" s="18"/>
    </row>
    <row r="1378">
      <c r="B1378" s="15"/>
      <c r="M1378" s="18"/>
    </row>
    <row r="1379">
      <c r="B1379" s="15"/>
      <c r="M1379" s="18"/>
    </row>
    <row r="1380">
      <c r="B1380" s="15"/>
      <c r="M1380" s="18"/>
    </row>
    <row r="1381">
      <c r="B1381" s="15"/>
      <c r="M1381" s="18"/>
    </row>
    <row r="1382">
      <c r="B1382" s="15"/>
      <c r="M1382" s="18"/>
    </row>
    <row r="1383">
      <c r="B1383" s="15"/>
      <c r="M1383" s="18"/>
    </row>
    <row r="1384">
      <c r="B1384" s="15"/>
      <c r="M1384" s="18"/>
    </row>
    <row r="1385">
      <c r="B1385" s="15"/>
      <c r="M1385" s="18"/>
    </row>
    <row r="1386">
      <c r="B1386" s="15"/>
      <c r="M1386" s="18"/>
    </row>
    <row r="1387">
      <c r="B1387" s="15"/>
      <c r="M1387" s="18"/>
    </row>
    <row r="1388">
      <c r="B1388" s="15"/>
      <c r="M1388" s="18"/>
    </row>
    <row r="1389">
      <c r="B1389" s="15"/>
      <c r="M1389" s="18"/>
    </row>
    <row r="1390">
      <c r="B1390" s="15"/>
      <c r="M1390" s="18"/>
    </row>
    <row r="1391">
      <c r="B1391" s="15"/>
      <c r="M1391" s="18"/>
    </row>
    <row r="1392">
      <c r="B1392" s="15"/>
      <c r="M1392" s="18"/>
    </row>
    <row r="1393">
      <c r="B1393" s="15"/>
      <c r="M1393" s="18"/>
    </row>
    <row r="1394">
      <c r="B1394" s="15"/>
      <c r="M1394" s="18"/>
    </row>
    <row r="1395">
      <c r="B1395" s="15"/>
      <c r="M1395" s="18"/>
    </row>
    <row r="1396">
      <c r="B1396" s="15"/>
      <c r="M1396" s="18"/>
    </row>
    <row r="1397">
      <c r="B1397" s="15"/>
      <c r="M1397" s="18"/>
    </row>
    <row r="1398">
      <c r="B1398" s="15"/>
      <c r="M1398" s="18"/>
    </row>
    <row r="1399">
      <c r="B1399" s="15"/>
      <c r="M1399" s="18"/>
    </row>
    <row r="1400">
      <c r="B1400" s="15"/>
      <c r="M1400" s="18"/>
    </row>
    <row r="1401">
      <c r="B1401" s="15"/>
      <c r="M1401" s="18"/>
    </row>
    <row r="1402">
      <c r="B1402" s="15"/>
      <c r="M1402" s="18"/>
    </row>
    <row r="1403">
      <c r="B1403" s="15"/>
      <c r="M1403" s="18"/>
    </row>
    <row r="1404">
      <c r="B1404" s="15"/>
      <c r="M1404" s="18"/>
    </row>
    <row r="1405">
      <c r="B1405" s="15"/>
      <c r="M1405" s="18"/>
    </row>
    <row r="1406">
      <c r="B1406" s="15"/>
      <c r="M1406" s="18"/>
    </row>
    <row r="1407">
      <c r="B1407" s="15"/>
      <c r="M1407" s="18"/>
    </row>
    <row r="1408">
      <c r="B1408" s="15"/>
      <c r="M1408" s="18"/>
    </row>
    <row r="1409">
      <c r="B1409" s="15"/>
      <c r="M1409" s="18"/>
    </row>
    <row r="1410">
      <c r="B1410" s="15"/>
      <c r="M1410" s="18"/>
    </row>
    <row r="1411">
      <c r="B1411" s="15"/>
      <c r="M1411" s="18"/>
    </row>
    <row r="1412">
      <c r="B1412" s="15"/>
      <c r="M1412" s="18"/>
    </row>
    <row r="1413">
      <c r="B1413" s="15"/>
      <c r="M1413" s="18"/>
    </row>
    <row r="1414">
      <c r="B1414" s="15"/>
      <c r="M1414" s="18"/>
    </row>
    <row r="1415">
      <c r="B1415" s="15"/>
      <c r="M1415" s="18"/>
    </row>
    <row r="1416">
      <c r="B1416" s="15"/>
      <c r="M1416" s="18"/>
    </row>
    <row r="1417">
      <c r="B1417" s="15"/>
      <c r="M1417" s="18"/>
    </row>
    <row r="1418">
      <c r="B1418" s="15"/>
      <c r="M1418" s="18"/>
    </row>
    <row r="1419">
      <c r="B1419" s="15"/>
      <c r="M1419" s="18"/>
    </row>
    <row r="1420">
      <c r="B1420" s="15"/>
      <c r="M1420" s="18"/>
    </row>
    <row r="1421">
      <c r="B1421" s="15"/>
      <c r="M1421" s="18"/>
    </row>
    <row r="1422">
      <c r="B1422" s="15"/>
      <c r="M1422" s="18"/>
    </row>
    <row r="1423">
      <c r="B1423" s="15"/>
      <c r="M1423" s="18"/>
    </row>
    <row r="1424">
      <c r="B1424" s="15"/>
      <c r="M1424" s="18"/>
    </row>
    <row r="1425">
      <c r="B1425" s="15"/>
      <c r="M1425" s="18"/>
    </row>
    <row r="1426">
      <c r="B1426" s="15"/>
      <c r="M1426" s="18"/>
    </row>
    <row r="1427">
      <c r="B1427" s="15"/>
      <c r="M1427" s="18"/>
    </row>
    <row r="1428">
      <c r="B1428" s="15"/>
      <c r="M1428" s="18"/>
    </row>
    <row r="1429">
      <c r="B1429" s="15"/>
      <c r="M1429" s="18"/>
    </row>
    <row r="1430">
      <c r="B1430" s="15"/>
      <c r="M1430" s="18"/>
    </row>
    <row r="1431">
      <c r="B1431" s="15"/>
      <c r="M1431" s="18"/>
    </row>
    <row r="1432">
      <c r="B1432" s="15"/>
      <c r="M1432" s="18"/>
    </row>
    <row r="1433">
      <c r="B1433" s="15"/>
      <c r="M1433" s="18"/>
    </row>
    <row r="1434">
      <c r="B1434" s="15"/>
      <c r="M1434" s="18"/>
    </row>
    <row r="1435">
      <c r="B1435" s="15"/>
      <c r="M1435" s="18"/>
    </row>
    <row r="1436">
      <c r="B1436" s="15"/>
      <c r="M1436" s="18"/>
    </row>
    <row r="1437">
      <c r="B1437" s="15"/>
      <c r="M1437" s="18"/>
    </row>
    <row r="1438">
      <c r="B1438" s="15"/>
      <c r="M1438" s="18"/>
    </row>
    <row r="1439">
      <c r="B1439" s="15"/>
      <c r="M1439" s="18"/>
    </row>
    <row r="1440">
      <c r="B1440" s="15"/>
      <c r="M1440" s="18"/>
    </row>
    <row r="1441">
      <c r="B1441" s="15"/>
      <c r="M1441" s="18"/>
    </row>
    <row r="1442">
      <c r="B1442" s="15"/>
      <c r="M1442" s="18"/>
    </row>
    <row r="1443">
      <c r="B1443" s="15"/>
      <c r="M1443" s="18"/>
    </row>
    <row r="1444">
      <c r="B1444" s="15"/>
      <c r="M1444" s="18"/>
    </row>
    <row r="1445">
      <c r="B1445" s="15"/>
      <c r="M1445" s="18"/>
    </row>
    <row r="1446">
      <c r="B1446" s="15"/>
      <c r="M1446" s="18"/>
    </row>
    <row r="1447">
      <c r="B1447" s="15"/>
      <c r="M1447" s="18"/>
    </row>
    <row r="1448">
      <c r="B1448" s="15"/>
      <c r="M1448" s="18"/>
    </row>
    <row r="1449">
      <c r="B1449" s="15"/>
      <c r="M1449" s="18"/>
    </row>
    <row r="1450">
      <c r="B1450" s="15"/>
      <c r="M1450" s="18"/>
    </row>
    <row r="1451">
      <c r="B1451" s="15"/>
      <c r="M1451" s="18"/>
    </row>
    <row r="1452">
      <c r="B1452" s="15"/>
      <c r="M1452" s="18"/>
    </row>
    <row r="1453">
      <c r="B1453" s="15"/>
      <c r="M1453" s="18"/>
    </row>
    <row r="1454">
      <c r="B1454" s="15"/>
      <c r="M1454" s="18"/>
    </row>
    <row r="1455">
      <c r="B1455" s="15"/>
      <c r="M1455" s="18"/>
    </row>
    <row r="1456">
      <c r="B1456" s="15"/>
      <c r="M1456" s="18"/>
    </row>
    <row r="1457">
      <c r="B1457" s="15"/>
      <c r="M1457" s="18"/>
    </row>
    <row r="1458">
      <c r="B1458" s="15"/>
      <c r="M1458" s="18"/>
    </row>
    <row r="1459">
      <c r="B1459" s="15"/>
      <c r="M1459" s="18"/>
    </row>
    <row r="1460">
      <c r="B1460" s="15"/>
      <c r="M1460" s="18"/>
    </row>
    <row r="1461">
      <c r="B1461" s="15"/>
      <c r="M1461" s="18"/>
    </row>
    <row r="1462">
      <c r="B1462" s="15"/>
      <c r="M1462" s="18"/>
    </row>
    <row r="1463">
      <c r="B1463" s="15"/>
      <c r="M1463" s="18"/>
    </row>
    <row r="1464">
      <c r="B1464" s="15"/>
      <c r="M1464" s="18"/>
    </row>
    <row r="1465">
      <c r="B1465" s="15"/>
      <c r="M1465" s="18"/>
    </row>
    <row r="1466">
      <c r="B1466" s="15"/>
      <c r="M1466" s="18"/>
    </row>
    <row r="1467">
      <c r="B1467" s="15"/>
      <c r="M1467" s="18"/>
    </row>
    <row r="1468">
      <c r="B1468" s="15"/>
      <c r="M1468" s="18"/>
    </row>
    <row r="1469">
      <c r="B1469" s="15"/>
      <c r="M1469" s="18"/>
    </row>
    <row r="1470">
      <c r="B1470" s="15"/>
      <c r="M1470" s="18"/>
    </row>
    <row r="1471">
      <c r="B1471" s="15"/>
      <c r="M1471" s="18"/>
    </row>
    <row r="1472">
      <c r="B1472" s="15"/>
      <c r="M1472" s="18"/>
    </row>
    <row r="1473">
      <c r="B1473" s="15"/>
      <c r="M1473" s="18"/>
    </row>
    <row r="1474">
      <c r="B1474" s="15"/>
      <c r="M1474" s="18"/>
    </row>
    <row r="1475">
      <c r="B1475" s="15"/>
      <c r="M1475" s="18"/>
    </row>
    <row r="1476">
      <c r="B1476" s="15"/>
      <c r="M1476" s="18"/>
    </row>
    <row r="1477">
      <c r="B1477" s="15"/>
      <c r="M1477" s="18"/>
    </row>
    <row r="1478">
      <c r="B1478" s="15"/>
      <c r="M1478" s="18"/>
    </row>
    <row r="1479">
      <c r="B1479" s="15"/>
      <c r="M1479" s="18"/>
    </row>
    <row r="1480">
      <c r="B1480" s="15"/>
      <c r="M1480" s="18"/>
    </row>
    <row r="1481">
      <c r="B1481" s="15"/>
      <c r="M1481" s="18"/>
    </row>
    <row r="1482">
      <c r="B1482" s="15"/>
      <c r="M1482" s="18"/>
    </row>
    <row r="1483">
      <c r="B1483" s="15"/>
      <c r="M1483" s="18"/>
    </row>
    <row r="1484">
      <c r="B1484" s="15"/>
      <c r="M1484" s="18"/>
    </row>
    <row r="1485">
      <c r="B1485" s="15"/>
      <c r="M1485" s="18"/>
    </row>
    <row r="1486">
      <c r="B1486" s="15"/>
      <c r="M1486" s="18"/>
    </row>
    <row r="1487">
      <c r="B1487" s="15"/>
      <c r="M1487" s="18"/>
    </row>
    <row r="1488">
      <c r="B1488" s="15"/>
      <c r="M1488" s="18"/>
    </row>
    <row r="1489">
      <c r="B1489" s="15"/>
      <c r="M1489" s="18"/>
    </row>
    <row r="1490">
      <c r="B1490" s="15"/>
      <c r="M1490" s="18"/>
    </row>
    <row r="1491">
      <c r="B1491" s="15"/>
      <c r="M1491" s="18"/>
    </row>
    <row r="1492">
      <c r="B1492" s="15"/>
      <c r="M1492" s="18"/>
    </row>
    <row r="1493">
      <c r="B1493" s="15"/>
      <c r="M1493" s="18"/>
    </row>
    <row r="1494">
      <c r="B1494" s="15"/>
      <c r="M1494" s="18"/>
    </row>
    <row r="1495">
      <c r="B1495" s="15"/>
      <c r="M1495" s="18"/>
    </row>
    <row r="1496">
      <c r="B1496" s="15"/>
      <c r="M1496" s="18"/>
    </row>
    <row r="1497">
      <c r="B1497" s="15"/>
      <c r="M1497" s="18"/>
    </row>
    <row r="1498">
      <c r="B1498" s="15"/>
      <c r="M1498" s="18"/>
    </row>
    <row r="1499">
      <c r="B1499" s="15"/>
      <c r="M1499" s="18"/>
    </row>
    <row r="1500">
      <c r="B1500" s="15"/>
      <c r="M1500" s="18"/>
    </row>
    <row r="1501">
      <c r="B1501" s="15"/>
      <c r="M150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71"/>
    <col customWidth="1" min="3" max="3" width="13.86"/>
    <col customWidth="1" min="4" max="4" width="23.43"/>
    <col customWidth="1" min="5" max="5" width="20.86"/>
    <col customWidth="1" min="7" max="7" width="18.57"/>
    <col customWidth="1" min="10" max="10" width="17.14"/>
    <col customWidth="1" min="11" max="11" width="19.29"/>
    <col customWidth="1" min="12" max="12" width="24.57"/>
    <col customWidth="1" min="13" max="13" width="17.14"/>
  </cols>
  <sheetData>
    <row r="1">
      <c r="A1" s="1" t="s">
        <v>0</v>
      </c>
      <c r="B1" s="1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1" t="s">
        <v>1262</v>
      </c>
      <c r="N1" s="22" t="s">
        <v>1263</v>
      </c>
    </row>
    <row r="2">
      <c r="A2" s="14" t="str">
        <f t="array" ref="A2:N1501">'Clean Data'!A2:N1501</f>
        <v>T0001</v>
      </c>
      <c r="B2" s="23">
        <v>45906.0</v>
      </c>
      <c r="C2" s="14" t="s">
        <v>13</v>
      </c>
      <c r="D2" s="14" t="s">
        <v>14</v>
      </c>
      <c r="E2" s="14" t="s">
        <v>15</v>
      </c>
      <c r="F2" s="14" t="s">
        <v>16</v>
      </c>
      <c r="G2" s="14">
        <v>1303.0</v>
      </c>
      <c r="H2" s="14"/>
      <c r="I2" s="14" t="s">
        <v>17</v>
      </c>
      <c r="J2" s="14" t="s">
        <v>18</v>
      </c>
      <c r="K2" s="16" t="s">
        <v>19</v>
      </c>
      <c r="L2" s="14"/>
      <c r="M2" s="18">
        <v>1237.85</v>
      </c>
      <c r="N2" s="14" t="s">
        <v>1264</v>
      </c>
    </row>
    <row r="3">
      <c r="A3" s="14" t="s">
        <v>20</v>
      </c>
      <c r="B3" s="23">
        <v>45701.0</v>
      </c>
      <c r="C3" s="14" t="s">
        <v>21</v>
      </c>
      <c r="D3" s="14" t="s">
        <v>14</v>
      </c>
      <c r="E3" s="14" t="s">
        <v>22</v>
      </c>
      <c r="F3" s="14" t="s">
        <v>16</v>
      </c>
      <c r="G3" s="14">
        <v>430.0</v>
      </c>
      <c r="H3" s="14"/>
      <c r="I3" s="14" t="s">
        <v>23</v>
      </c>
      <c r="J3" s="14" t="s">
        <v>18</v>
      </c>
      <c r="K3" s="16" t="s">
        <v>24</v>
      </c>
      <c r="L3" s="14">
        <v>5.0</v>
      </c>
      <c r="M3" s="18">
        <v>430.0</v>
      </c>
      <c r="N3" s="14" t="s">
        <v>1265</v>
      </c>
    </row>
    <row r="4">
      <c r="A4" s="14" t="s">
        <v>25</v>
      </c>
      <c r="B4" s="23">
        <v>45667.0</v>
      </c>
      <c r="C4" s="14" t="s">
        <v>21</v>
      </c>
      <c r="D4" s="14" t="s">
        <v>26</v>
      </c>
      <c r="E4" s="14" t="s">
        <v>27</v>
      </c>
      <c r="F4" s="14" t="s">
        <v>16</v>
      </c>
      <c r="G4" s="14">
        <v>1202.0</v>
      </c>
      <c r="H4" s="14"/>
      <c r="I4" s="14" t="s">
        <v>28</v>
      </c>
      <c r="J4" s="14" t="s">
        <v>29</v>
      </c>
      <c r="K4" s="16" t="s">
        <v>24</v>
      </c>
      <c r="L4" s="14">
        <v>1.0</v>
      </c>
      <c r="M4" s="18">
        <v>1202.0</v>
      </c>
      <c r="N4" s="14" t="s">
        <v>1266</v>
      </c>
    </row>
    <row r="5">
      <c r="A5" s="14" t="s">
        <v>30</v>
      </c>
      <c r="B5" s="23">
        <v>45945.0</v>
      </c>
      <c r="C5" s="14" t="s">
        <v>21</v>
      </c>
      <c r="D5" s="14" t="s">
        <v>31</v>
      </c>
      <c r="E5" s="14" t="s">
        <v>32</v>
      </c>
      <c r="F5" s="14" t="s">
        <v>33</v>
      </c>
      <c r="G5" s="14">
        <v>1181.0</v>
      </c>
      <c r="H5" s="14" t="s">
        <v>34</v>
      </c>
      <c r="I5" s="14" t="s">
        <v>35</v>
      </c>
      <c r="J5" s="14" t="s">
        <v>36</v>
      </c>
      <c r="K5" s="16" t="s">
        <v>24</v>
      </c>
      <c r="L5" s="14">
        <v>4.0</v>
      </c>
      <c r="M5" s="18">
        <v>1181.0</v>
      </c>
      <c r="N5" s="14" t="s">
        <v>1267</v>
      </c>
    </row>
    <row r="6">
      <c r="A6" s="14" t="s">
        <v>37</v>
      </c>
      <c r="B6" s="23">
        <v>45764.0</v>
      </c>
      <c r="C6" s="14" t="s">
        <v>13</v>
      </c>
      <c r="D6" s="14" t="s">
        <v>38</v>
      </c>
      <c r="E6" s="14" t="s">
        <v>39</v>
      </c>
      <c r="F6" s="14" t="s">
        <v>33</v>
      </c>
      <c r="G6" s="14">
        <v>477.0</v>
      </c>
      <c r="H6" s="14" t="s">
        <v>40</v>
      </c>
      <c r="I6" s="14" t="s">
        <v>41</v>
      </c>
      <c r="J6" s="14" t="s">
        <v>36</v>
      </c>
      <c r="K6" s="16" t="s">
        <v>24</v>
      </c>
      <c r="L6" s="14">
        <v>4.0</v>
      </c>
      <c r="M6" s="18">
        <v>477.0</v>
      </c>
      <c r="N6" s="14" t="s">
        <v>1265</v>
      </c>
    </row>
    <row r="7">
      <c r="A7" s="14" t="s">
        <v>42</v>
      </c>
      <c r="B7" s="23">
        <v>45753.0</v>
      </c>
      <c r="C7" s="14" t="s">
        <v>21</v>
      </c>
      <c r="D7" s="14" t="s">
        <v>38</v>
      </c>
      <c r="E7" s="14" t="s">
        <v>43</v>
      </c>
      <c r="F7" s="14" t="s">
        <v>33</v>
      </c>
      <c r="G7" s="14">
        <v>3185.0</v>
      </c>
      <c r="H7" s="14" t="s">
        <v>40</v>
      </c>
      <c r="I7" s="14" t="s">
        <v>44</v>
      </c>
      <c r="J7" s="14" t="s">
        <v>18</v>
      </c>
      <c r="K7" s="16" t="s">
        <v>24</v>
      </c>
      <c r="L7" s="14">
        <v>3.0</v>
      </c>
      <c r="M7" s="18">
        <v>3185.0</v>
      </c>
      <c r="N7" s="14" t="s">
        <v>1268</v>
      </c>
    </row>
    <row r="8">
      <c r="A8" s="14" t="s">
        <v>45</v>
      </c>
      <c r="B8" s="23">
        <v>45744.0</v>
      </c>
      <c r="C8" s="14" t="s">
        <v>13</v>
      </c>
      <c r="D8" s="14" t="s">
        <v>38</v>
      </c>
      <c r="E8" s="14" t="s">
        <v>46</v>
      </c>
      <c r="F8" s="14" t="s">
        <v>16</v>
      </c>
      <c r="G8" s="14">
        <v>2157.0</v>
      </c>
      <c r="H8" s="14" t="s">
        <v>34</v>
      </c>
      <c r="I8" s="14" t="s">
        <v>47</v>
      </c>
      <c r="J8" s="14" t="s">
        <v>36</v>
      </c>
      <c r="K8" s="16" t="s">
        <v>24</v>
      </c>
      <c r="L8" s="14">
        <v>3.0</v>
      </c>
      <c r="M8" s="18">
        <v>2157.0</v>
      </c>
      <c r="N8" s="14" t="s">
        <v>1266</v>
      </c>
    </row>
    <row r="9">
      <c r="A9" s="14" t="s">
        <v>48</v>
      </c>
      <c r="B9" s="23">
        <v>45712.0</v>
      </c>
      <c r="C9" s="14" t="s">
        <v>21</v>
      </c>
      <c r="D9" s="14" t="s">
        <v>31</v>
      </c>
      <c r="E9" s="14" t="s">
        <v>49</v>
      </c>
      <c r="F9" s="14" t="s">
        <v>16</v>
      </c>
      <c r="G9" s="14">
        <v>2487.0</v>
      </c>
      <c r="H9" s="14" t="s">
        <v>40</v>
      </c>
      <c r="I9" s="14" t="s">
        <v>41</v>
      </c>
      <c r="J9" s="14" t="s">
        <v>18</v>
      </c>
      <c r="K9" s="16" t="s">
        <v>24</v>
      </c>
      <c r="L9" s="14">
        <v>4.0</v>
      </c>
      <c r="M9" s="18">
        <v>2487.0</v>
      </c>
      <c r="N9" s="14" t="s">
        <v>1269</v>
      </c>
    </row>
    <row r="10">
      <c r="A10" s="14" t="s">
        <v>50</v>
      </c>
      <c r="B10" s="23">
        <v>45944.0</v>
      </c>
      <c r="C10" s="14" t="s">
        <v>13</v>
      </c>
      <c r="D10" s="14" t="s">
        <v>51</v>
      </c>
      <c r="E10" s="14" t="s">
        <v>52</v>
      </c>
      <c r="F10" s="14" t="s">
        <v>16</v>
      </c>
      <c r="G10" s="14">
        <v>3447.0</v>
      </c>
      <c r="H10" s="14"/>
      <c r="I10" s="14" t="s">
        <v>53</v>
      </c>
      <c r="J10" s="14" t="s">
        <v>18</v>
      </c>
      <c r="K10" s="16" t="s">
        <v>24</v>
      </c>
      <c r="L10" s="14">
        <v>1.0</v>
      </c>
      <c r="M10" s="18">
        <v>3447.0</v>
      </c>
      <c r="N10" s="14" t="s">
        <v>1270</v>
      </c>
    </row>
    <row r="11">
      <c r="A11" s="14" t="s">
        <v>54</v>
      </c>
      <c r="B11" s="23">
        <v>45697.0</v>
      </c>
      <c r="C11" s="14" t="s">
        <v>55</v>
      </c>
      <c r="D11" s="14" t="s">
        <v>51</v>
      </c>
      <c r="E11" s="14" t="s">
        <v>56</v>
      </c>
      <c r="F11" s="14" t="s">
        <v>33</v>
      </c>
      <c r="G11" s="14">
        <v>1164.0</v>
      </c>
      <c r="H11" s="14"/>
      <c r="I11" s="14" t="s">
        <v>57</v>
      </c>
      <c r="J11" s="14" t="s">
        <v>29</v>
      </c>
      <c r="K11" s="16" t="s">
        <v>24</v>
      </c>
      <c r="L11" s="14"/>
      <c r="M11" s="18">
        <v>1164.0</v>
      </c>
      <c r="N11" s="14" t="s">
        <v>1268</v>
      </c>
    </row>
    <row r="12">
      <c r="A12" s="14" t="s">
        <v>58</v>
      </c>
      <c r="B12" s="23">
        <v>45920.0</v>
      </c>
      <c r="C12" s="14" t="s">
        <v>21</v>
      </c>
      <c r="D12" s="14" t="s">
        <v>59</v>
      </c>
      <c r="E12" s="14" t="s">
        <v>60</v>
      </c>
      <c r="F12" s="14" t="s">
        <v>33</v>
      </c>
      <c r="G12" s="14">
        <v>1384.0</v>
      </c>
      <c r="H12" s="14"/>
      <c r="I12" s="14" t="s">
        <v>61</v>
      </c>
      <c r="J12" s="14" t="s">
        <v>18</v>
      </c>
      <c r="K12" s="16" t="s">
        <v>19</v>
      </c>
      <c r="L12" s="14">
        <v>5.0</v>
      </c>
      <c r="M12" s="18">
        <v>1314.8</v>
      </c>
      <c r="N12" s="14" t="s">
        <v>1264</v>
      </c>
    </row>
    <row r="13">
      <c r="A13" s="14" t="s">
        <v>62</v>
      </c>
      <c r="B13" s="23">
        <v>45945.0</v>
      </c>
      <c r="C13" s="14" t="s">
        <v>21</v>
      </c>
      <c r="D13" s="14" t="s">
        <v>51</v>
      </c>
      <c r="E13" s="14" t="s">
        <v>52</v>
      </c>
      <c r="F13" s="14" t="s">
        <v>33</v>
      </c>
      <c r="G13" s="14">
        <v>1782.0</v>
      </c>
      <c r="H13" s="14"/>
      <c r="I13" s="14" t="s">
        <v>63</v>
      </c>
      <c r="J13" s="14" t="s">
        <v>18</v>
      </c>
      <c r="K13" s="16" t="s">
        <v>24</v>
      </c>
      <c r="L13" s="14">
        <v>1.0</v>
      </c>
      <c r="M13" s="18">
        <v>1782.0</v>
      </c>
      <c r="N13" s="14" t="s">
        <v>1267</v>
      </c>
    </row>
    <row r="14">
      <c r="A14" s="14" t="s">
        <v>64</v>
      </c>
      <c r="B14" s="23">
        <v>46004.0</v>
      </c>
      <c r="C14" s="14" t="s">
        <v>21</v>
      </c>
      <c r="D14" s="14" t="s">
        <v>38</v>
      </c>
      <c r="E14" s="14" t="s">
        <v>65</v>
      </c>
      <c r="F14" s="14" t="s">
        <v>16</v>
      </c>
      <c r="G14" s="14">
        <v>3087.0</v>
      </c>
      <c r="H14" s="14" t="s">
        <v>40</v>
      </c>
      <c r="I14" s="14" t="s">
        <v>66</v>
      </c>
      <c r="J14" s="14" t="s">
        <v>29</v>
      </c>
      <c r="K14" s="16" t="s">
        <v>24</v>
      </c>
      <c r="L14" s="14">
        <v>4.0</v>
      </c>
      <c r="M14" s="18">
        <v>3087.0</v>
      </c>
      <c r="N14" s="14" t="s">
        <v>1264</v>
      </c>
    </row>
    <row r="15">
      <c r="A15" s="14" t="s">
        <v>67</v>
      </c>
      <c r="B15" s="23">
        <v>45869.0</v>
      </c>
      <c r="C15" s="14" t="s">
        <v>55</v>
      </c>
      <c r="D15" s="14" t="s">
        <v>26</v>
      </c>
      <c r="E15" s="14" t="s">
        <v>68</v>
      </c>
      <c r="F15" s="14" t="s">
        <v>33</v>
      </c>
      <c r="G15" s="14">
        <v>3086.0</v>
      </c>
      <c r="H15" s="14"/>
      <c r="I15" s="14" t="s">
        <v>69</v>
      </c>
      <c r="J15" s="14" t="s">
        <v>18</v>
      </c>
      <c r="K15" s="16" t="s">
        <v>24</v>
      </c>
      <c r="L15" s="14">
        <v>5.0</v>
      </c>
      <c r="M15" s="18">
        <v>3086.0</v>
      </c>
      <c r="N15" s="14" t="s">
        <v>1265</v>
      </c>
    </row>
    <row r="16">
      <c r="A16" s="14" t="s">
        <v>70</v>
      </c>
      <c r="B16" s="23">
        <v>45691.0</v>
      </c>
      <c r="C16" s="14" t="s">
        <v>13</v>
      </c>
      <c r="D16" s="14" t="s">
        <v>51</v>
      </c>
      <c r="E16" s="14" t="s">
        <v>71</v>
      </c>
      <c r="F16" s="14" t="s">
        <v>16</v>
      </c>
      <c r="G16" s="14">
        <v>2080.0</v>
      </c>
      <c r="H16" s="14"/>
      <c r="I16" s="14" t="s">
        <v>72</v>
      </c>
      <c r="J16" s="14" t="s">
        <v>36</v>
      </c>
      <c r="K16" s="16" t="s">
        <v>24</v>
      </c>
      <c r="L16" s="14"/>
      <c r="M16" s="18">
        <v>2080.0</v>
      </c>
      <c r="N16" s="14" t="s">
        <v>1269</v>
      </c>
    </row>
    <row r="17">
      <c r="A17" s="14" t="s">
        <v>73</v>
      </c>
      <c r="B17" s="23">
        <v>45887.0</v>
      </c>
      <c r="C17" s="14" t="s">
        <v>55</v>
      </c>
      <c r="D17" s="14" t="s">
        <v>14</v>
      </c>
      <c r="E17" s="14" t="s">
        <v>74</v>
      </c>
      <c r="F17" s="14" t="s">
        <v>16</v>
      </c>
      <c r="G17" s="14">
        <v>2861.0</v>
      </c>
      <c r="H17" s="14"/>
      <c r="I17" s="14" t="s">
        <v>75</v>
      </c>
      <c r="J17" s="14" t="s">
        <v>29</v>
      </c>
      <c r="K17" s="16" t="s">
        <v>24</v>
      </c>
      <c r="L17" s="14">
        <v>2.0</v>
      </c>
      <c r="M17" s="18">
        <v>2861.0</v>
      </c>
      <c r="N17" s="14" t="s">
        <v>1269</v>
      </c>
    </row>
    <row r="18">
      <c r="A18" s="14" t="s">
        <v>76</v>
      </c>
      <c r="B18" s="23">
        <v>45821.0</v>
      </c>
      <c r="C18" s="14" t="s">
        <v>55</v>
      </c>
      <c r="D18" s="14" t="s">
        <v>31</v>
      </c>
      <c r="E18" s="14" t="s">
        <v>49</v>
      </c>
      <c r="F18" s="14" t="s">
        <v>16</v>
      </c>
      <c r="G18" s="14">
        <v>2753.0</v>
      </c>
      <c r="H18" s="14" t="s">
        <v>40</v>
      </c>
      <c r="I18" s="14" t="s">
        <v>77</v>
      </c>
      <c r="J18" s="14" t="s">
        <v>36</v>
      </c>
      <c r="K18" s="16" t="s">
        <v>24</v>
      </c>
      <c r="L18" s="14">
        <v>3.0</v>
      </c>
      <c r="M18" s="18">
        <v>2753.0</v>
      </c>
      <c r="N18" s="14" t="s">
        <v>1266</v>
      </c>
    </row>
    <row r="19">
      <c r="A19" s="14" t="s">
        <v>78</v>
      </c>
      <c r="B19" s="23">
        <v>45670.0</v>
      </c>
      <c r="C19" s="14" t="s">
        <v>21</v>
      </c>
      <c r="D19" s="14" t="s">
        <v>51</v>
      </c>
      <c r="E19" s="14" t="s">
        <v>79</v>
      </c>
      <c r="F19" s="14" t="s">
        <v>16</v>
      </c>
      <c r="G19" s="14">
        <v>2623.0</v>
      </c>
      <c r="H19" s="14"/>
      <c r="I19" s="14" t="s">
        <v>80</v>
      </c>
      <c r="J19" s="14" t="s">
        <v>18</v>
      </c>
      <c r="K19" s="16" t="s">
        <v>19</v>
      </c>
      <c r="L19" s="14">
        <v>1.0</v>
      </c>
      <c r="M19" s="18">
        <v>2491.85</v>
      </c>
      <c r="N19" s="14" t="s">
        <v>1269</v>
      </c>
    </row>
    <row r="20">
      <c r="A20" s="14" t="s">
        <v>81</v>
      </c>
      <c r="B20" s="23">
        <v>45669.0</v>
      </c>
      <c r="C20" s="14" t="s">
        <v>21</v>
      </c>
      <c r="D20" s="14" t="s">
        <v>26</v>
      </c>
      <c r="E20" s="14" t="s">
        <v>82</v>
      </c>
      <c r="F20" s="14" t="s">
        <v>16</v>
      </c>
      <c r="G20" s="14">
        <v>2551.0</v>
      </c>
      <c r="H20" s="14"/>
      <c r="I20" s="14" t="s">
        <v>83</v>
      </c>
      <c r="J20" s="14" t="s">
        <v>36</v>
      </c>
      <c r="K20" s="16" t="s">
        <v>24</v>
      </c>
      <c r="L20" s="14">
        <v>5.0</v>
      </c>
      <c r="M20" s="18">
        <v>2551.0</v>
      </c>
      <c r="N20" s="14" t="s">
        <v>1268</v>
      </c>
    </row>
    <row r="21">
      <c r="A21" s="14" t="s">
        <v>84</v>
      </c>
      <c r="B21" s="23">
        <v>45694.0</v>
      </c>
      <c r="C21" s="14" t="s">
        <v>13</v>
      </c>
      <c r="D21" s="14" t="s">
        <v>59</v>
      </c>
      <c r="E21" s="14" t="s">
        <v>85</v>
      </c>
      <c r="F21" s="14" t="s">
        <v>16</v>
      </c>
      <c r="G21" s="14">
        <v>1934.0</v>
      </c>
      <c r="H21" s="14"/>
      <c r="I21" s="14" t="s">
        <v>86</v>
      </c>
      <c r="J21" s="14" t="s">
        <v>29</v>
      </c>
      <c r="K21" s="16" t="s">
        <v>24</v>
      </c>
      <c r="L21" s="14">
        <v>5.0</v>
      </c>
      <c r="M21" s="18">
        <v>1934.0</v>
      </c>
      <c r="N21" s="14" t="s">
        <v>1265</v>
      </c>
    </row>
    <row r="22">
      <c r="A22" s="14" t="s">
        <v>87</v>
      </c>
      <c r="B22" s="23">
        <v>45742.0</v>
      </c>
      <c r="C22" s="14" t="s">
        <v>21</v>
      </c>
      <c r="D22" s="14" t="s">
        <v>59</v>
      </c>
      <c r="E22" s="14" t="s">
        <v>88</v>
      </c>
      <c r="F22" s="14" t="s">
        <v>16</v>
      </c>
      <c r="G22" s="14">
        <v>562.0</v>
      </c>
      <c r="H22" s="14"/>
      <c r="I22" s="14" t="s">
        <v>89</v>
      </c>
      <c r="J22" s="14" t="s">
        <v>18</v>
      </c>
      <c r="K22" s="16" t="s">
        <v>24</v>
      </c>
      <c r="L22" s="14">
        <v>2.0</v>
      </c>
      <c r="M22" s="18">
        <v>562.0</v>
      </c>
      <c r="N22" s="14" t="s">
        <v>1267</v>
      </c>
    </row>
    <row r="23">
      <c r="A23" s="14" t="s">
        <v>90</v>
      </c>
      <c r="B23" s="23">
        <v>45748.0</v>
      </c>
      <c r="C23" s="14" t="s">
        <v>55</v>
      </c>
      <c r="D23" s="14" t="s">
        <v>26</v>
      </c>
      <c r="E23" s="14" t="s">
        <v>82</v>
      </c>
      <c r="F23" s="14" t="s">
        <v>16</v>
      </c>
      <c r="G23" s="14">
        <v>3199.0</v>
      </c>
      <c r="H23" s="14"/>
      <c r="I23" s="14" t="s">
        <v>91</v>
      </c>
      <c r="J23" s="14" t="s">
        <v>18</v>
      </c>
      <c r="K23" s="16" t="s">
        <v>24</v>
      </c>
      <c r="L23" s="14">
        <v>1.0</v>
      </c>
      <c r="M23" s="18">
        <v>3199.0</v>
      </c>
      <c r="N23" s="14" t="s">
        <v>1270</v>
      </c>
    </row>
    <row r="24">
      <c r="A24" s="14" t="s">
        <v>92</v>
      </c>
      <c r="B24" s="23">
        <v>45854.0</v>
      </c>
      <c r="C24" s="14" t="s">
        <v>13</v>
      </c>
      <c r="D24" s="14" t="s">
        <v>51</v>
      </c>
      <c r="E24" s="14" t="s">
        <v>93</v>
      </c>
      <c r="F24" s="14" t="s">
        <v>16</v>
      </c>
      <c r="G24" s="14">
        <v>3040.0</v>
      </c>
      <c r="H24" s="14"/>
      <c r="I24" s="14" t="s">
        <v>94</v>
      </c>
      <c r="J24" s="14" t="s">
        <v>18</v>
      </c>
      <c r="K24" s="16" t="s">
        <v>24</v>
      </c>
      <c r="L24" s="14"/>
      <c r="M24" s="18">
        <v>3040.0</v>
      </c>
      <c r="N24" s="14" t="s">
        <v>1267</v>
      </c>
    </row>
    <row r="25">
      <c r="A25" s="14" t="s">
        <v>95</v>
      </c>
      <c r="B25" s="23">
        <v>45891.0</v>
      </c>
      <c r="C25" s="14" t="s">
        <v>21</v>
      </c>
      <c r="D25" s="14" t="s">
        <v>26</v>
      </c>
      <c r="E25" s="14" t="s">
        <v>96</v>
      </c>
      <c r="F25" s="14" t="s">
        <v>33</v>
      </c>
      <c r="G25" s="14">
        <v>2237.0</v>
      </c>
      <c r="H25" s="14"/>
      <c r="I25" s="14" t="s">
        <v>97</v>
      </c>
      <c r="J25" s="14" t="s">
        <v>18</v>
      </c>
      <c r="K25" s="16" t="s">
        <v>24</v>
      </c>
      <c r="L25" s="14"/>
      <c r="M25" s="18">
        <v>2237.0</v>
      </c>
      <c r="N25" s="14" t="s">
        <v>1266</v>
      </c>
    </row>
    <row r="26">
      <c r="A26" s="14" t="s">
        <v>98</v>
      </c>
      <c r="B26" s="23">
        <v>45668.0</v>
      </c>
      <c r="C26" s="14" t="s">
        <v>21</v>
      </c>
      <c r="D26" s="14" t="s">
        <v>59</v>
      </c>
      <c r="E26" s="14" t="s">
        <v>99</v>
      </c>
      <c r="F26" s="14" t="s">
        <v>33</v>
      </c>
      <c r="G26" s="14">
        <v>2212.0</v>
      </c>
      <c r="H26" s="14"/>
      <c r="I26" s="14" t="s">
        <v>41</v>
      </c>
      <c r="J26" s="14" t="s">
        <v>18</v>
      </c>
      <c r="K26" s="16" t="s">
        <v>24</v>
      </c>
      <c r="L26" s="14"/>
      <c r="M26" s="18">
        <v>2212.0</v>
      </c>
      <c r="N26" s="14" t="s">
        <v>1264</v>
      </c>
    </row>
    <row r="27">
      <c r="A27" s="14" t="s">
        <v>100</v>
      </c>
      <c r="B27" s="23">
        <v>45875.0</v>
      </c>
      <c r="C27" s="14" t="s">
        <v>13</v>
      </c>
      <c r="D27" s="14" t="s">
        <v>38</v>
      </c>
      <c r="E27" s="14" t="s">
        <v>101</v>
      </c>
      <c r="F27" s="14" t="s">
        <v>33</v>
      </c>
      <c r="G27" s="14">
        <v>747.0</v>
      </c>
      <c r="H27" s="14" t="s">
        <v>40</v>
      </c>
      <c r="I27" s="14" t="s">
        <v>102</v>
      </c>
      <c r="J27" s="14" t="s">
        <v>18</v>
      </c>
      <c r="K27" s="16" t="s">
        <v>24</v>
      </c>
      <c r="L27" s="14">
        <v>4.0</v>
      </c>
      <c r="M27" s="18">
        <v>747.0</v>
      </c>
      <c r="N27" s="14" t="s">
        <v>1267</v>
      </c>
    </row>
    <row r="28">
      <c r="A28" s="14" t="s">
        <v>103</v>
      </c>
      <c r="B28" s="23">
        <v>45735.0</v>
      </c>
      <c r="C28" s="14" t="s">
        <v>21</v>
      </c>
      <c r="D28" s="14" t="s">
        <v>31</v>
      </c>
      <c r="E28" s="14" t="s">
        <v>32</v>
      </c>
      <c r="F28" s="14" t="s">
        <v>16</v>
      </c>
      <c r="G28" s="14">
        <v>1323.0</v>
      </c>
      <c r="H28" s="14" t="s">
        <v>34</v>
      </c>
      <c r="I28" s="14" t="s">
        <v>104</v>
      </c>
      <c r="J28" s="14" t="s">
        <v>36</v>
      </c>
      <c r="K28" s="16" t="s">
        <v>19</v>
      </c>
      <c r="L28" s="14">
        <v>5.0</v>
      </c>
      <c r="M28" s="18">
        <v>1256.85</v>
      </c>
      <c r="N28" s="14" t="s">
        <v>1267</v>
      </c>
    </row>
    <row r="29">
      <c r="A29" s="14" t="s">
        <v>105</v>
      </c>
      <c r="B29" s="23">
        <v>45936.0</v>
      </c>
      <c r="C29" s="14" t="s">
        <v>21</v>
      </c>
      <c r="D29" s="14" t="s">
        <v>38</v>
      </c>
      <c r="E29" s="14" t="s">
        <v>101</v>
      </c>
      <c r="F29" s="14" t="s">
        <v>16</v>
      </c>
      <c r="G29" s="14">
        <v>981.0</v>
      </c>
      <c r="H29" s="14" t="s">
        <v>106</v>
      </c>
      <c r="I29" s="14" t="s">
        <v>97</v>
      </c>
      <c r="J29" s="14" t="s">
        <v>36</v>
      </c>
      <c r="K29" s="16" t="s">
        <v>24</v>
      </c>
      <c r="L29" s="14">
        <v>4.0</v>
      </c>
      <c r="M29" s="18">
        <v>981.0</v>
      </c>
      <c r="N29" s="14" t="s">
        <v>1269</v>
      </c>
    </row>
    <row r="30">
      <c r="A30" s="14" t="s">
        <v>107</v>
      </c>
      <c r="B30" s="23">
        <v>45910.0</v>
      </c>
      <c r="C30" s="14" t="s">
        <v>21</v>
      </c>
      <c r="D30" s="14" t="s">
        <v>38</v>
      </c>
      <c r="E30" s="14" t="s">
        <v>108</v>
      </c>
      <c r="F30" s="14" t="s">
        <v>33</v>
      </c>
      <c r="G30" s="14">
        <v>1386.0</v>
      </c>
      <c r="H30" s="14" t="s">
        <v>106</v>
      </c>
      <c r="I30" s="14" t="s">
        <v>109</v>
      </c>
      <c r="J30" s="14" t="s">
        <v>36</v>
      </c>
      <c r="K30" s="16" t="s">
        <v>24</v>
      </c>
      <c r="L30" s="14"/>
      <c r="M30" s="18">
        <v>1386.0</v>
      </c>
      <c r="N30" s="14" t="s">
        <v>1267</v>
      </c>
    </row>
    <row r="31">
      <c r="A31" s="14" t="s">
        <v>110</v>
      </c>
      <c r="B31" s="23">
        <v>45930.0</v>
      </c>
      <c r="C31" s="14" t="s">
        <v>21</v>
      </c>
      <c r="D31" s="14" t="s">
        <v>26</v>
      </c>
      <c r="E31" s="14" t="s">
        <v>111</v>
      </c>
      <c r="F31" s="14" t="s">
        <v>33</v>
      </c>
      <c r="G31" s="14">
        <v>1077.0</v>
      </c>
      <c r="H31" s="14"/>
      <c r="I31" s="14" t="s">
        <v>112</v>
      </c>
      <c r="J31" s="14" t="s">
        <v>18</v>
      </c>
      <c r="K31" s="16" t="s">
        <v>113</v>
      </c>
      <c r="L31" s="14">
        <v>5.0</v>
      </c>
      <c r="M31" s="18">
        <v>969.3000000000001</v>
      </c>
      <c r="N31" s="14" t="s">
        <v>1270</v>
      </c>
    </row>
    <row r="32">
      <c r="A32" s="14" t="s">
        <v>114</v>
      </c>
      <c r="B32" s="23">
        <v>45869.0</v>
      </c>
      <c r="C32" s="14" t="s">
        <v>13</v>
      </c>
      <c r="D32" s="14" t="s">
        <v>14</v>
      </c>
      <c r="E32" s="14" t="s">
        <v>22</v>
      </c>
      <c r="F32" s="14" t="s">
        <v>16</v>
      </c>
      <c r="G32" s="14">
        <v>534.0</v>
      </c>
      <c r="H32" s="14"/>
      <c r="I32" s="14" t="s">
        <v>115</v>
      </c>
      <c r="J32" s="14" t="s">
        <v>29</v>
      </c>
      <c r="K32" s="16" t="s">
        <v>24</v>
      </c>
      <c r="L32" s="14">
        <v>5.0</v>
      </c>
      <c r="M32" s="18">
        <v>534.0</v>
      </c>
      <c r="N32" s="14" t="s">
        <v>1265</v>
      </c>
    </row>
    <row r="33">
      <c r="A33" s="14" t="s">
        <v>116</v>
      </c>
      <c r="B33" s="23">
        <v>45820.0</v>
      </c>
      <c r="C33" s="14" t="s">
        <v>55</v>
      </c>
      <c r="D33" s="14" t="s">
        <v>31</v>
      </c>
      <c r="E33" s="14" t="s">
        <v>117</v>
      </c>
      <c r="F33" s="14" t="s">
        <v>16</v>
      </c>
      <c r="G33" s="14">
        <v>2737.0</v>
      </c>
      <c r="H33" s="14" t="s">
        <v>106</v>
      </c>
      <c r="I33" s="14" t="s">
        <v>44</v>
      </c>
      <c r="J33" s="14" t="s">
        <v>29</v>
      </c>
      <c r="K33" s="16" t="s">
        <v>19</v>
      </c>
      <c r="L33" s="14">
        <v>4.0</v>
      </c>
      <c r="M33" s="18">
        <v>2600.15</v>
      </c>
      <c r="N33" s="14" t="s">
        <v>1265</v>
      </c>
    </row>
    <row r="34">
      <c r="A34" s="14" t="s">
        <v>118</v>
      </c>
      <c r="B34" s="23">
        <v>45743.0</v>
      </c>
      <c r="C34" s="14" t="s">
        <v>55</v>
      </c>
      <c r="D34" s="14" t="s">
        <v>38</v>
      </c>
      <c r="E34" s="14" t="s">
        <v>46</v>
      </c>
      <c r="F34" s="14" t="s">
        <v>16</v>
      </c>
      <c r="G34" s="14">
        <v>2017.0</v>
      </c>
      <c r="H34" s="14" t="s">
        <v>40</v>
      </c>
      <c r="I34" s="14" t="s">
        <v>119</v>
      </c>
      <c r="J34" s="14" t="s">
        <v>29</v>
      </c>
      <c r="K34" s="16" t="s">
        <v>24</v>
      </c>
      <c r="L34" s="14">
        <v>3.0</v>
      </c>
      <c r="M34" s="18">
        <v>2017.0</v>
      </c>
      <c r="N34" s="14" t="s">
        <v>1265</v>
      </c>
    </row>
    <row r="35">
      <c r="A35" s="14" t="s">
        <v>120</v>
      </c>
      <c r="B35" s="23">
        <v>45832.0</v>
      </c>
      <c r="C35" s="14" t="s">
        <v>21</v>
      </c>
      <c r="D35" s="14" t="s">
        <v>51</v>
      </c>
      <c r="E35" s="14" t="s">
        <v>79</v>
      </c>
      <c r="F35" s="14" t="s">
        <v>33</v>
      </c>
      <c r="G35" s="14">
        <v>1387.0</v>
      </c>
      <c r="H35" s="14"/>
      <c r="I35" s="14" t="s">
        <v>121</v>
      </c>
      <c r="J35" s="14" t="s">
        <v>18</v>
      </c>
      <c r="K35" s="16" t="s">
        <v>24</v>
      </c>
      <c r="L35" s="14">
        <v>3.0</v>
      </c>
      <c r="M35" s="18">
        <v>1387.0</v>
      </c>
      <c r="N35" s="14" t="s">
        <v>1270</v>
      </c>
    </row>
    <row r="36">
      <c r="A36" s="14" t="s">
        <v>122</v>
      </c>
      <c r="B36" s="23">
        <v>45886.0</v>
      </c>
      <c r="C36" s="14" t="s">
        <v>55</v>
      </c>
      <c r="D36" s="14" t="s">
        <v>59</v>
      </c>
      <c r="E36" s="14" t="s">
        <v>99</v>
      </c>
      <c r="F36" s="14" t="s">
        <v>16</v>
      </c>
      <c r="G36" s="14">
        <v>2177.0</v>
      </c>
      <c r="H36" s="14"/>
      <c r="I36" s="14" t="s">
        <v>123</v>
      </c>
      <c r="J36" s="14" t="s">
        <v>29</v>
      </c>
      <c r="K36" s="16" t="s">
        <v>113</v>
      </c>
      <c r="L36" s="14">
        <v>1.0</v>
      </c>
      <c r="M36" s="18">
        <v>1959.3</v>
      </c>
      <c r="N36" s="14" t="s">
        <v>1268</v>
      </c>
    </row>
    <row r="37">
      <c r="A37" s="14" t="s">
        <v>124</v>
      </c>
      <c r="B37" s="23">
        <v>45766.0</v>
      </c>
      <c r="C37" s="14" t="s">
        <v>21</v>
      </c>
      <c r="D37" s="14" t="s">
        <v>26</v>
      </c>
      <c r="E37" s="14" t="s">
        <v>82</v>
      </c>
      <c r="F37" s="14" t="s">
        <v>33</v>
      </c>
      <c r="G37" s="14">
        <v>1729.0</v>
      </c>
      <c r="H37" s="14"/>
      <c r="I37" s="14" t="s">
        <v>44</v>
      </c>
      <c r="J37" s="14" t="s">
        <v>18</v>
      </c>
      <c r="K37" s="16" t="s">
        <v>24</v>
      </c>
      <c r="L37" s="14">
        <v>2.0</v>
      </c>
      <c r="M37" s="18">
        <v>1729.0</v>
      </c>
      <c r="N37" s="14" t="s">
        <v>1264</v>
      </c>
    </row>
    <row r="38">
      <c r="A38" s="14" t="s">
        <v>125</v>
      </c>
      <c r="B38" s="23">
        <v>45972.0</v>
      </c>
      <c r="C38" s="14" t="s">
        <v>55</v>
      </c>
      <c r="D38" s="14" t="s">
        <v>59</v>
      </c>
      <c r="E38" s="14" t="s">
        <v>126</v>
      </c>
      <c r="F38" s="14" t="s">
        <v>33</v>
      </c>
      <c r="G38" s="14">
        <v>3035.0</v>
      </c>
      <c r="H38" s="14"/>
      <c r="I38" s="14" t="s">
        <v>127</v>
      </c>
      <c r="J38" s="14" t="s">
        <v>36</v>
      </c>
      <c r="K38" s="16" t="s">
        <v>113</v>
      </c>
      <c r="L38" s="14">
        <v>1.0</v>
      </c>
      <c r="M38" s="18">
        <v>2731.5</v>
      </c>
      <c r="N38" s="14" t="s">
        <v>1270</v>
      </c>
    </row>
    <row r="39">
      <c r="A39" s="14" t="s">
        <v>128</v>
      </c>
      <c r="B39" s="23">
        <v>45995.0</v>
      </c>
      <c r="C39" s="14" t="s">
        <v>21</v>
      </c>
      <c r="D39" s="14" t="s">
        <v>31</v>
      </c>
      <c r="E39" s="14" t="s">
        <v>49</v>
      </c>
      <c r="F39" s="14" t="s">
        <v>16</v>
      </c>
      <c r="G39" s="14">
        <v>1415.0</v>
      </c>
      <c r="H39" s="14" t="s">
        <v>106</v>
      </c>
      <c r="I39" s="14" t="s">
        <v>129</v>
      </c>
      <c r="J39" s="14" t="s">
        <v>29</v>
      </c>
      <c r="K39" s="16" t="s">
        <v>24</v>
      </c>
      <c r="L39" s="14">
        <v>3.0</v>
      </c>
      <c r="M39" s="18">
        <v>1415.0</v>
      </c>
      <c r="N39" s="14" t="s">
        <v>1265</v>
      </c>
    </row>
    <row r="40">
      <c r="A40" s="14" t="s">
        <v>130</v>
      </c>
      <c r="B40" s="23">
        <v>45660.0</v>
      </c>
      <c r="C40" s="14" t="s">
        <v>55</v>
      </c>
      <c r="D40" s="14" t="s">
        <v>31</v>
      </c>
      <c r="E40" s="14" t="s">
        <v>49</v>
      </c>
      <c r="F40" s="14" t="s">
        <v>33</v>
      </c>
      <c r="G40" s="14">
        <v>678.0</v>
      </c>
      <c r="H40" s="14" t="s">
        <v>34</v>
      </c>
      <c r="I40" s="14" t="s">
        <v>47</v>
      </c>
      <c r="J40" s="14" t="s">
        <v>36</v>
      </c>
      <c r="K40" s="16" t="s">
        <v>19</v>
      </c>
      <c r="L40" s="14">
        <v>1.0</v>
      </c>
      <c r="M40" s="18">
        <v>644.1</v>
      </c>
      <c r="N40" s="14" t="s">
        <v>1266</v>
      </c>
    </row>
    <row r="41">
      <c r="A41" s="14" t="s">
        <v>131</v>
      </c>
      <c r="B41" s="23">
        <v>45952.0</v>
      </c>
      <c r="C41" s="14" t="s">
        <v>13</v>
      </c>
      <c r="D41" s="14" t="s">
        <v>38</v>
      </c>
      <c r="E41" s="14" t="s">
        <v>39</v>
      </c>
      <c r="F41" s="14" t="s">
        <v>16</v>
      </c>
      <c r="G41" s="14">
        <v>961.0</v>
      </c>
      <c r="H41" s="14" t="s">
        <v>40</v>
      </c>
      <c r="I41" s="14" t="s">
        <v>132</v>
      </c>
      <c r="J41" s="14" t="s">
        <v>36</v>
      </c>
      <c r="K41" s="16" t="s">
        <v>24</v>
      </c>
      <c r="L41" s="14">
        <v>4.0</v>
      </c>
      <c r="M41" s="18">
        <v>961.0</v>
      </c>
      <c r="N41" s="14" t="s">
        <v>1267</v>
      </c>
    </row>
    <row r="42">
      <c r="A42" s="14" t="s">
        <v>133</v>
      </c>
      <c r="B42" s="23">
        <v>45970.0</v>
      </c>
      <c r="C42" s="14" t="s">
        <v>55</v>
      </c>
      <c r="D42" s="14" t="s">
        <v>26</v>
      </c>
      <c r="E42" s="14" t="s">
        <v>27</v>
      </c>
      <c r="F42" s="14" t="s">
        <v>16</v>
      </c>
      <c r="G42" s="14">
        <v>3130.0</v>
      </c>
      <c r="H42" s="14"/>
      <c r="I42" s="14" t="s">
        <v>134</v>
      </c>
      <c r="J42" s="14" t="s">
        <v>29</v>
      </c>
      <c r="K42" s="16" t="s">
        <v>24</v>
      </c>
      <c r="L42" s="14">
        <v>3.0</v>
      </c>
      <c r="M42" s="18">
        <v>3130.0</v>
      </c>
      <c r="N42" s="14" t="s">
        <v>1268</v>
      </c>
    </row>
    <row r="43">
      <c r="A43" s="14" t="s">
        <v>135</v>
      </c>
      <c r="B43" s="23">
        <v>45720.0</v>
      </c>
      <c r="C43" s="14" t="s">
        <v>21</v>
      </c>
      <c r="D43" s="14" t="s">
        <v>26</v>
      </c>
      <c r="E43" s="14" t="s">
        <v>96</v>
      </c>
      <c r="F43" s="14" t="s">
        <v>16</v>
      </c>
      <c r="G43" s="14">
        <v>822.0</v>
      </c>
      <c r="H43" s="14"/>
      <c r="I43" s="14" t="s">
        <v>136</v>
      </c>
      <c r="J43" s="14" t="s">
        <v>36</v>
      </c>
      <c r="K43" s="16" t="s">
        <v>24</v>
      </c>
      <c r="L43" s="14">
        <v>1.0</v>
      </c>
      <c r="M43" s="18">
        <v>822.0</v>
      </c>
      <c r="N43" s="14" t="s">
        <v>1270</v>
      </c>
    </row>
    <row r="44">
      <c r="A44" s="14" t="s">
        <v>137</v>
      </c>
      <c r="B44" s="23">
        <v>45929.0</v>
      </c>
      <c r="C44" s="14" t="s">
        <v>55</v>
      </c>
      <c r="D44" s="14" t="s">
        <v>51</v>
      </c>
      <c r="E44" s="14" t="s">
        <v>79</v>
      </c>
      <c r="F44" s="14" t="s">
        <v>16</v>
      </c>
      <c r="G44" s="14">
        <v>1748.0</v>
      </c>
      <c r="H44" s="14"/>
      <c r="I44" s="14" t="s">
        <v>138</v>
      </c>
      <c r="J44" s="14" t="s">
        <v>29</v>
      </c>
      <c r="K44" s="16" t="s">
        <v>19</v>
      </c>
      <c r="L44" s="14">
        <v>4.0</v>
      </c>
      <c r="M44" s="18">
        <v>1660.6</v>
      </c>
      <c r="N44" s="14" t="s">
        <v>1269</v>
      </c>
    </row>
    <row r="45">
      <c r="A45" s="14" t="s">
        <v>139</v>
      </c>
      <c r="B45" s="23">
        <v>45822.0</v>
      </c>
      <c r="C45" s="14" t="s">
        <v>21</v>
      </c>
      <c r="D45" s="14" t="s">
        <v>26</v>
      </c>
      <c r="E45" s="14" t="s">
        <v>111</v>
      </c>
      <c r="F45" s="14" t="s">
        <v>16</v>
      </c>
      <c r="G45" s="14">
        <v>965.0</v>
      </c>
      <c r="H45" s="14"/>
      <c r="I45" s="14" t="s">
        <v>140</v>
      </c>
      <c r="J45" s="14" t="s">
        <v>36</v>
      </c>
      <c r="K45" s="16" t="s">
        <v>24</v>
      </c>
      <c r="L45" s="14"/>
      <c r="M45" s="18">
        <v>965.0</v>
      </c>
      <c r="N45" s="14" t="s">
        <v>1264</v>
      </c>
    </row>
    <row r="46">
      <c r="A46" s="14" t="s">
        <v>141</v>
      </c>
      <c r="B46" s="23">
        <v>45790.0</v>
      </c>
      <c r="C46" s="14" t="s">
        <v>13</v>
      </c>
      <c r="D46" s="14" t="s">
        <v>51</v>
      </c>
      <c r="E46" s="14" t="s">
        <v>56</v>
      </c>
      <c r="F46" s="14" t="s">
        <v>16</v>
      </c>
      <c r="G46" s="14">
        <v>952.0</v>
      </c>
      <c r="H46" s="14"/>
      <c r="I46" s="14" t="s">
        <v>142</v>
      </c>
      <c r="J46" s="14" t="s">
        <v>18</v>
      </c>
      <c r="K46" s="16" t="s">
        <v>24</v>
      </c>
      <c r="L46" s="14">
        <v>1.0</v>
      </c>
      <c r="M46" s="18">
        <v>952.0</v>
      </c>
      <c r="N46" s="14" t="s">
        <v>1270</v>
      </c>
    </row>
    <row r="47">
      <c r="A47" s="14" t="s">
        <v>143</v>
      </c>
      <c r="B47" s="23">
        <v>45765.0</v>
      </c>
      <c r="C47" s="14" t="s">
        <v>21</v>
      </c>
      <c r="D47" s="14" t="s">
        <v>59</v>
      </c>
      <c r="E47" s="14" t="s">
        <v>85</v>
      </c>
      <c r="F47" s="14" t="s">
        <v>16</v>
      </c>
      <c r="G47" s="14">
        <v>1732.0</v>
      </c>
      <c r="H47" s="14"/>
      <c r="I47" s="14" t="s">
        <v>144</v>
      </c>
      <c r="J47" s="14" t="s">
        <v>18</v>
      </c>
      <c r="K47" s="16" t="s">
        <v>24</v>
      </c>
      <c r="L47" s="14"/>
      <c r="M47" s="18">
        <v>1732.0</v>
      </c>
      <c r="N47" s="14" t="s">
        <v>1266</v>
      </c>
    </row>
    <row r="48">
      <c r="A48" s="14" t="s">
        <v>145</v>
      </c>
      <c r="B48" s="23">
        <v>45718.0</v>
      </c>
      <c r="C48" s="14" t="s">
        <v>55</v>
      </c>
      <c r="D48" s="14" t="s">
        <v>31</v>
      </c>
      <c r="E48" s="14" t="s">
        <v>32</v>
      </c>
      <c r="F48" s="14" t="s">
        <v>33</v>
      </c>
      <c r="G48" s="14">
        <v>3467.0</v>
      </c>
      <c r="H48" s="14" t="s">
        <v>34</v>
      </c>
      <c r="I48" s="14" t="s">
        <v>146</v>
      </c>
      <c r="J48" s="14" t="s">
        <v>36</v>
      </c>
      <c r="K48" s="16" t="s">
        <v>24</v>
      </c>
      <c r="L48" s="14">
        <v>4.0</v>
      </c>
      <c r="M48" s="18">
        <v>3467.0</v>
      </c>
      <c r="N48" s="14" t="s">
        <v>1268</v>
      </c>
    </row>
    <row r="49">
      <c r="A49" s="14" t="s">
        <v>147</v>
      </c>
      <c r="B49" s="23">
        <v>45741.0</v>
      </c>
      <c r="C49" s="14" t="s">
        <v>55</v>
      </c>
      <c r="D49" s="14" t="s">
        <v>14</v>
      </c>
      <c r="E49" s="14" t="s">
        <v>22</v>
      </c>
      <c r="F49" s="14" t="s">
        <v>33</v>
      </c>
      <c r="G49" s="14">
        <v>772.0</v>
      </c>
      <c r="H49" s="14"/>
      <c r="I49" s="14" t="s">
        <v>148</v>
      </c>
      <c r="J49" s="14" t="s">
        <v>18</v>
      </c>
      <c r="K49" s="16" t="s">
        <v>24</v>
      </c>
      <c r="L49" s="14">
        <v>3.0</v>
      </c>
      <c r="M49" s="18">
        <v>772.0</v>
      </c>
      <c r="N49" s="14" t="s">
        <v>1270</v>
      </c>
    </row>
    <row r="50">
      <c r="A50" s="14" t="s">
        <v>149</v>
      </c>
      <c r="B50" s="23">
        <v>45954.0</v>
      </c>
      <c r="C50" s="14" t="s">
        <v>13</v>
      </c>
      <c r="D50" s="14" t="s">
        <v>38</v>
      </c>
      <c r="E50" s="14" t="s">
        <v>65</v>
      </c>
      <c r="F50" s="14" t="s">
        <v>33</v>
      </c>
      <c r="G50" s="14">
        <v>2087.0</v>
      </c>
      <c r="H50" s="14" t="s">
        <v>34</v>
      </c>
      <c r="I50" s="14" t="s">
        <v>150</v>
      </c>
      <c r="J50" s="14" t="s">
        <v>29</v>
      </c>
      <c r="K50" s="16" t="s">
        <v>24</v>
      </c>
      <c r="L50" s="14">
        <v>5.0</v>
      </c>
      <c r="M50" s="18">
        <v>2087.0</v>
      </c>
      <c r="N50" s="14" t="s">
        <v>1266</v>
      </c>
    </row>
    <row r="51">
      <c r="A51" s="14" t="s">
        <v>151</v>
      </c>
      <c r="B51" s="23">
        <v>45788.0</v>
      </c>
      <c r="C51" s="14" t="s">
        <v>21</v>
      </c>
      <c r="D51" s="14" t="s">
        <v>31</v>
      </c>
      <c r="E51" s="14" t="s">
        <v>49</v>
      </c>
      <c r="F51" s="14" t="s">
        <v>16</v>
      </c>
      <c r="G51" s="14">
        <v>306.0</v>
      </c>
      <c r="H51" s="14" t="s">
        <v>40</v>
      </c>
      <c r="I51" s="14" t="s">
        <v>152</v>
      </c>
      <c r="J51" s="14" t="s">
        <v>29</v>
      </c>
      <c r="K51" s="16" t="s">
        <v>24</v>
      </c>
      <c r="L51" s="14"/>
      <c r="M51" s="18">
        <v>306.0</v>
      </c>
      <c r="N51" s="14" t="s">
        <v>1268</v>
      </c>
    </row>
    <row r="52">
      <c r="A52" s="14" t="s">
        <v>153</v>
      </c>
      <c r="B52" s="23">
        <v>45697.0</v>
      </c>
      <c r="C52" s="14" t="s">
        <v>13</v>
      </c>
      <c r="D52" s="14" t="s">
        <v>14</v>
      </c>
      <c r="E52" s="14" t="s">
        <v>22</v>
      </c>
      <c r="F52" s="14" t="s">
        <v>16</v>
      </c>
      <c r="G52" s="14">
        <v>2066.0</v>
      </c>
      <c r="H52" s="14"/>
      <c r="I52" s="14" t="s">
        <v>44</v>
      </c>
      <c r="J52" s="14" t="s">
        <v>29</v>
      </c>
      <c r="K52" s="16" t="s">
        <v>113</v>
      </c>
      <c r="L52" s="14">
        <v>5.0</v>
      </c>
      <c r="M52" s="18">
        <v>1859.4</v>
      </c>
      <c r="N52" s="14" t="s">
        <v>1268</v>
      </c>
    </row>
    <row r="53">
      <c r="A53" s="14" t="s">
        <v>154</v>
      </c>
      <c r="B53" s="23">
        <v>45694.0</v>
      </c>
      <c r="C53" s="14" t="s">
        <v>13</v>
      </c>
      <c r="D53" s="14" t="s">
        <v>51</v>
      </c>
      <c r="E53" s="14" t="s">
        <v>93</v>
      </c>
      <c r="F53" s="14" t="s">
        <v>33</v>
      </c>
      <c r="G53" s="14">
        <v>3031.0</v>
      </c>
      <c r="H53" s="14"/>
      <c r="I53" s="14" t="s">
        <v>97</v>
      </c>
      <c r="J53" s="14" t="s">
        <v>36</v>
      </c>
      <c r="K53" s="16" t="s">
        <v>24</v>
      </c>
      <c r="L53" s="14">
        <v>3.0</v>
      </c>
      <c r="M53" s="18">
        <v>3031.0</v>
      </c>
      <c r="N53" s="14" t="s">
        <v>1265</v>
      </c>
    </row>
    <row r="54">
      <c r="A54" s="14" t="s">
        <v>155</v>
      </c>
      <c r="B54" s="23">
        <v>45805.0</v>
      </c>
      <c r="C54" s="14" t="s">
        <v>21</v>
      </c>
      <c r="D54" s="14" t="s">
        <v>26</v>
      </c>
      <c r="E54" s="14" t="s">
        <v>82</v>
      </c>
      <c r="F54" s="14" t="s">
        <v>16</v>
      </c>
      <c r="G54" s="14">
        <v>3023.0</v>
      </c>
      <c r="H54" s="14"/>
      <c r="I54" s="14" t="s">
        <v>156</v>
      </c>
      <c r="J54" s="14" t="s">
        <v>29</v>
      </c>
      <c r="K54" s="16" t="s">
        <v>19</v>
      </c>
      <c r="L54" s="14">
        <v>2.0</v>
      </c>
      <c r="M54" s="18">
        <v>2871.85</v>
      </c>
      <c r="N54" s="14" t="s">
        <v>1267</v>
      </c>
    </row>
    <row r="55">
      <c r="A55" s="14" t="s">
        <v>157</v>
      </c>
      <c r="B55" s="23">
        <v>45695.0</v>
      </c>
      <c r="C55" s="14" t="s">
        <v>21</v>
      </c>
      <c r="D55" s="14" t="s">
        <v>26</v>
      </c>
      <c r="E55" s="14" t="s">
        <v>96</v>
      </c>
      <c r="F55" s="14" t="s">
        <v>33</v>
      </c>
      <c r="G55" s="14">
        <v>2544.0</v>
      </c>
      <c r="H55" s="14"/>
      <c r="I55" s="14" t="s">
        <v>158</v>
      </c>
      <c r="J55" s="14" t="s">
        <v>36</v>
      </c>
      <c r="K55" s="16" t="s">
        <v>24</v>
      </c>
      <c r="L55" s="14">
        <v>4.0</v>
      </c>
      <c r="M55" s="18">
        <v>2544.0</v>
      </c>
      <c r="N55" s="14" t="s">
        <v>1266</v>
      </c>
    </row>
    <row r="56">
      <c r="A56" s="14" t="s">
        <v>159</v>
      </c>
      <c r="B56" s="23">
        <v>45797.0</v>
      </c>
      <c r="C56" s="14" t="s">
        <v>21</v>
      </c>
      <c r="D56" s="14" t="s">
        <v>26</v>
      </c>
      <c r="E56" s="14" t="s">
        <v>96</v>
      </c>
      <c r="F56" s="14" t="s">
        <v>33</v>
      </c>
      <c r="G56" s="14">
        <v>2109.0</v>
      </c>
      <c r="H56" s="14"/>
      <c r="I56" s="14" t="s">
        <v>160</v>
      </c>
      <c r="J56" s="14" t="s">
        <v>29</v>
      </c>
      <c r="K56" s="16" t="s">
        <v>24</v>
      </c>
      <c r="L56" s="14">
        <v>4.0</v>
      </c>
      <c r="M56" s="18">
        <v>2109.0</v>
      </c>
      <c r="N56" s="14" t="s">
        <v>1270</v>
      </c>
    </row>
    <row r="57">
      <c r="A57" s="14" t="s">
        <v>161</v>
      </c>
      <c r="B57" s="23">
        <v>45987.0</v>
      </c>
      <c r="C57" s="14" t="s">
        <v>13</v>
      </c>
      <c r="D57" s="14" t="s">
        <v>14</v>
      </c>
      <c r="E57" s="14" t="s">
        <v>15</v>
      </c>
      <c r="F57" s="14" t="s">
        <v>16</v>
      </c>
      <c r="G57" s="14">
        <v>2411.0</v>
      </c>
      <c r="H57" s="14"/>
      <c r="I57" s="14" t="s">
        <v>162</v>
      </c>
      <c r="J57" s="14" t="s">
        <v>29</v>
      </c>
      <c r="K57" s="16" t="s">
        <v>24</v>
      </c>
      <c r="L57" s="14">
        <v>1.0</v>
      </c>
      <c r="M57" s="18">
        <v>2411.0</v>
      </c>
      <c r="N57" s="14" t="s">
        <v>1267</v>
      </c>
    </row>
    <row r="58">
      <c r="A58" s="14" t="s">
        <v>163</v>
      </c>
      <c r="B58" s="23">
        <v>45791.0</v>
      </c>
      <c r="C58" s="14" t="s">
        <v>21</v>
      </c>
      <c r="D58" s="14" t="s">
        <v>31</v>
      </c>
      <c r="E58" s="14" t="s">
        <v>49</v>
      </c>
      <c r="F58" s="14" t="s">
        <v>16</v>
      </c>
      <c r="G58" s="14">
        <v>400.0</v>
      </c>
      <c r="H58" s="14" t="s">
        <v>106</v>
      </c>
      <c r="I58" s="14" t="s">
        <v>164</v>
      </c>
      <c r="J58" s="14" t="s">
        <v>18</v>
      </c>
      <c r="K58" s="16" t="s">
        <v>113</v>
      </c>
      <c r="L58" s="14">
        <v>5.0</v>
      </c>
      <c r="M58" s="18">
        <v>360.0</v>
      </c>
      <c r="N58" s="14" t="s">
        <v>1267</v>
      </c>
    </row>
    <row r="59">
      <c r="A59" s="14" t="s">
        <v>165</v>
      </c>
      <c r="B59" s="23">
        <v>45892.0</v>
      </c>
      <c r="C59" s="14" t="s">
        <v>21</v>
      </c>
      <c r="D59" s="14" t="s">
        <v>38</v>
      </c>
      <c r="E59" s="14" t="s">
        <v>166</v>
      </c>
      <c r="F59" s="14" t="s">
        <v>33</v>
      </c>
      <c r="G59" s="14">
        <v>3242.0</v>
      </c>
      <c r="H59" s="14" t="s">
        <v>40</v>
      </c>
      <c r="I59" s="14" t="s">
        <v>167</v>
      </c>
      <c r="J59" s="14" t="s">
        <v>36</v>
      </c>
      <c r="K59" s="16" t="s">
        <v>24</v>
      </c>
      <c r="L59" s="14">
        <v>2.0</v>
      </c>
      <c r="M59" s="18">
        <v>3242.0</v>
      </c>
      <c r="N59" s="14" t="s">
        <v>1264</v>
      </c>
    </row>
    <row r="60">
      <c r="A60" s="14" t="s">
        <v>168</v>
      </c>
      <c r="B60" s="23">
        <v>45760.0</v>
      </c>
      <c r="C60" s="14" t="s">
        <v>21</v>
      </c>
      <c r="D60" s="14" t="s">
        <v>31</v>
      </c>
      <c r="E60" s="14" t="s">
        <v>117</v>
      </c>
      <c r="F60" s="14" t="s">
        <v>16</v>
      </c>
      <c r="G60" s="14">
        <v>1020.0</v>
      </c>
      <c r="H60" s="14" t="s">
        <v>34</v>
      </c>
      <c r="I60" s="14" t="s">
        <v>167</v>
      </c>
      <c r="J60" s="14" t="s">
        <v>29</v>
      </c>
      <c r="K60" s="16" t="s">
        <v>24</v>
      </c>
      <c r="L60" s="14">
        <v>5.0</v>
      </c>
      <c r="M60" s="18">
        <v>1020.0</v>
      </c>
      <c r="N60" s="14" t="s">
        <v>1268</v>
      </c>
    </row>
    <row r="61">
      <c r="A61" s="14" t="s">
        <v>169</v>
      </c>
      <c r="B61" s="23">
        <v>45971.0</v>
      </c>
      <c r="C61" s="14" t="s">
        <v>21</v>
      </c>
      <c r="D61" s="14" t="s">
        <v>31</v>
      </c>
      <c r="E61" s="14" t="s">
        <v>117</v>
      </c>
      <c r="F61" s="14" t="s">
        <v>33</v>
      </c>
      <c r="G61" s="14">
        <v>3034.0</v>
      </c>
      <c r="H61" s="14" t="s">
        <v>106</v>
      </c>
      <c r="I61" s="14" t="s">
        <v>170</v>
      </c>
      <c r="J61" s="14" t="s">
        <v>29</v>
      </c>
      <c r="K61" s="16" t="s">
        <v>24</v>
      </c>
      <c r="L61" s="14">
        <v>4.0</v>
      </c>
      <c r="M61" s="18">
        <v>3034.0</v>
      </c>
      <c r="N61" s="14" t="s">
        <v>1269</v>
      </c>
    </row>
    <row r="62">
      <c r="A62" s="14" t="s">
        <v>171</v>
      </c>
      <c r="B62" s="23">
        <v>45674.0</v>
      </c>
      <c r="C62" s="14" t="s">
        <v>21</v>
      </c>
      <c r="D62" s="14" t="s">
        <v>26</v>
      </c>
      <c r="E62" s="14" t="s">
        <v>111</v>
      </c>
      <c r="F62" s="14" t="s">
        <v>33</v>
      </c>
      <c r="G62" s="14">
        <v>951.0</v>
      </c>
      <c r="H62" s="14"/>
      <c r="I62" s="14" t="s">
        <v>172</v>
      </c>
      <c r="J62" s="14" t="s">
        <v>36</v>
      </c>
      <c r="K62" s="16" t="s">
        <v>24</v>
      </c>
      <c r="L62" s="14">
        <v>2.0</v>
      </c>
      <c r="M62" s="18">
        <v>951.0</v>
      </c>
      <c r="N62" s="14" t="s">
        <v>1266</v>
      </c>
    </row>
    <row r="63">
      <c r="A63" s="14" t="s">
        <v>173</v>
      </c>
      <c r="B63" s="23">
        <v>45941.0</v>
      </c>
      <c r="C63" s="14" t="s">
        <v>21</v>
      </c>
      <c r="D63" s="14" t="s">
        <v>14</v>
      </c>
      <c r="E63" s="14" t="s">
        <v>74</v>
      </c>
      <c r="F63" s="14" t="s">
        <v>33</v>
      </c>
      <c r="G63" s="14">
        <v>1424.0</v>
      </c>
      <c r="H63" s="14"/>
      <c r="I63" s="14" t="s">
        <v>174</v>
      </c>
      <c r="J63" s="14" t="s">
        <v>18</v>
      </c>
      <c r="K63" s="16" t="s">
        <v>19</v>
      </c>
      <c r="L63" s="14">
        <v>2.0</v>
      </c>
      <c r="M63" s="18">
        <v>1352.8</v>
      </c>
      <c r="N63" s="14" t="s">
        <v>1264</v>
      </c>
    </row>
    <row r="64">
      <c r="A64" s="14" t="s">
        <v>175</v>
      </c>
      <c r="B64" s="23">
        <v>45836.0</v>
      </c>
      <c r="C64" s="14" t="s">
        <v>55</v>
      </c>
      <c r="D64" s="14" t="s">
        <v>51</v>
      </c>
      <c r="E64" s="14" t="s">
        <v>71</v>
      </c>
      <c r="F64" s="14" t="s">
        <v>33</v>
      </c>
      <c r="G64" s="14">
        <v>866.0</v>
      </c>
      <c r="H64" s="14"/>
      <c r="I64" s="14" t="s">
        <v>134</v>
      </c>
      <c r="J64" s="14" t="s">
        <v>18</v>
      </c>
      <c r="K64" s="16" t="s">
        <v>24</v>
      </c>
      <c r="L64" s="14">
        <v>2.0</v>
      </c>
      <c r="M64" s="18">
        <v>866.0</v>
      </c>
      <c r="N64" s="14" t="s">
        <v>1264</v>
      </c>
    </row>
    <row r="65">
      <c r="A65" s="14" t="s">
        <v>176</v>
      </c>
      <c r="B65" s="23">
        <v>45866.0</v>
      </c>
      <c r="C65" s="14" t="s">
        <v>21</v>
      </c>
      <c r="D65" s="14" t="s">
        <v>14</v>
      </c>
      <c r="E65" s="14" t="s">
        <v>15</v>
      </c>
      <c r="F65" s="14" t="s">
        <v>16</v>
      </c>
      <c r="G65" s="14">
        <v>1969.0</v>
      </c>
      <c r="H65" s="14"/>
      <c r="I65" s="14" t="s">
        <v>177</v>
      </c>
      <c r="J65" s="14" t="s">
        <v>29</v>
      </c>
      <c r="K65" s="16" t="s">
        <v>24</v>
      </c>
      <c r="L65" s="14">
        <v>1.0</v>
      </c>
      <c r="M65" s="18">
        <v>1969.0</v>
      </c>
      <c r="N65" s="14" t="s">
        <v>1269</v>
      </c>
    </row>
    <row r="66">
      <c r="A66" s="14" t="s">
        <v>178</v>
      </c>
      <c r="B66" s="23">
        <v>45706.0</v>
      </c>
      <c r="C66" s="14" t="s">
        <v>55</v>
      </c>
      <c r="D66" s="14" t="s">
        <v>31</v>
      </c>
      <c r="E66" s="14" t="s">
        <v>32</v>
      </c>
      <c r="F66" s="14" t="s">
        <v>33</v>
      </c>
      <c r="G66" s="14">
        <v>3435.0</v>
      </c>
      <c r="H66" s="14" t="s">
        <v>40</v>
      </c>
      <c r="I66" s="14" t="s">
        <v>179</v>
      </c>
      <c r="J66" s="14" t="s">
        <v>36</v>
      </c>
      <c r="K66" s="16" t="s">
        <v>24</v>
      </c>
      <c r="L66" s="14">
        <v>3.0</v>
      </c>
      <c r="M66" s="18">
        <v>3435.0</v>
      </c>
      <c r="N66" s="14" t="s">
        <v>1270</v>
      </c>
    </row>
    <row r="67">
      <c r="A67" s="14" t="s">
        <v>180</v>
      </c>
      <c r="B67" s="23">
        <v>46016.0</v>
      </c>
      <c r="C67" s="14" t="s">
        <v>21</v>
      </c>
      <c r="D67" s="14" t="s">
        <v>51</v>
      </c>
      <c r="E67" s="14" t="s">
        <v>56</v>
      </c>
      <c r="F67" s="14" t="s">
        <v>33</v>
      </c>
      <c r="G67" s="14">
        <v>2299.0</v>
      </c>
      <c r="H67" s="14"/>
      <c r="I67" s="14" t="s">
        <v>63</v>
      </c>
      <c r="J67" s="14" t="s">
        <v>36</v>
      </c>
      <c r="K67" s="16" t="s">
        <v>24</v>
      </c>
      <c r="L67" s="14">
        <v>1.0</v>
      </c>
      <c r="M67" s="18">
        <v>2299.0</v>
      </c>
      <c r="N67" s="14" t="s">
        <v>1265</v>
      </c>
    </row>
    <row r="68">
      <c r="A68" s="14" t="s">
        <v>181</v>
      </c>
      <c r="B68" s="23">
        <v>45805.0</v>
      </c>
      <c r="C68" s="14" t="s">
        <v>21</v>
      </c>
      <c r="D68" s="14" t="s">
        <v>59</v>
      </c>
      <c r="E68" s="14" t="s">
        <v>99</v>
      </c>
      <c r="F68" s="14" t="s">
        <v>33</v>
      </c>
      <c r="G68" s="14">
        <v>2214.0</v>
      </c>
      <c r="H68" s="14"/>
      <c r="I68" s="14" t="s">
        <v>182</v>
      </c>
      <c r="J68" s="14" t="s">
        <v>29</v>
      </c>
      <c r="K68" s="16" t="s">
        <v>24</v>
      </c>
      <c r="L68" s="14">
        <v>4.0</v>
      </c>
      <c r="M68" s="18">
        <v>2214.0</v>
      </c>
      <c r="N68" s="14" t="s">
        <v>1267</v>
      </c>
    </row>
    <row r="69">
      <c r="A69" s="14" t="s">
        <v>183</v>
      </c>
      <c r="B69" s="23">
        <v>45688.0</v>
      </c>
      <c r="C69" s="14" t="s">
        <v>55</v>
      </c>
      <c r="D69" s="14" t="s">
        <v>26</v>
      </c>
      <c r="E69" s="14" t="s">
        <v>96</v>
      </c>
      <c r="F69" s="14" t="s">
        <v>16</v>
      </c>
      <c r="G69" s="14">
        <v>2932.0</v>
      </c>
      <c r="H69" s="14"/>
      <c r="I69" s="14" t="s">
        <v>184</v>
      </c>
      <c r="J69" s="14" t="s">
        <v>18</v>
      </c>
      <c r="K69" s="16" t="s">
        <v>19</v>
      </c>
      <c r="L69" s="14">
        <v>2.0</v>
      </c>
      <c r="M69" s="18">
        <v>2785.4</v>
      </c>
      <c r="N69" s="14" t="s">
        <v>1266</v>
      </c>
    </row>
    <row r="70">
      <c r="A70" s="14" t="s">
        <v>185</v>
      </c>
      <c r="B70" s="23">
        <v>45872.0</v>
      </c>
      <c r="C70" s="14" t="s">
        <v>21</v>
      </c>
      <c r="D70" s="14" t="s">
        <v>38</v>
      </c>
      <c r="E70" s="14" t="s">
        <v>43</v>
      </c>
      <c r="F70" s="14" t="s">
        <v>33</v>
      </c>
      <c r="G70" s="14">
        <v>2162.0</v>
      </c>
      <c r="H70" s="14" t="s">
        <v>34</v>
      </c>
      <c r="I70" s="14" t="s">
        <v>186</v>
      </c>
      <c r="J70" s="14" t="s">
        <v>36</v>
      </c>
      <c r="K70" s="16" t="s">
        <v>19</v>
      </c>
      <c r="L70" s="14">
        <v>4.0</v>
      </c>
      <c r="M70" s="18">
        <v>2053.9</v>
      </c>
      <c r="N70" s="14" t="s">
        <v>1268</v>
      </c>
    </row>
    <row r="71">
      <c r="A71" s="14" t="s">
        <v>187</v>
      </c>
      <c r="B71" s="23">
        <v>45771.0</v>
      </c>
      <c r="C71" s="14" t="s">
        <v>55</v>
      </c>
      <c r="D71" s="14" t="s">
        <v>51</v>
      </c>
      <c r="E71" s="14" t="s">
        <v>56</v>
      </c>
      <c r="F71" s="14" t="s">
        <v>33</v>
      </c>
      <c r="G71" s="14">
        <v>2226.0</v>
      </c>
      <c r="H71" s="14"/>
      <c r="I71" s="14" t="s">
        <v>188</v>
      </c>
      <c r="J71" s="14" t="s">
        <v>29</v>
      </c>
      <c r="K71" s="16" t="s">
        <v>24</v>
      </c>
      <c r="L71" s="14">
        <v>3.0</v>
      </c>
      <c r="M71" s="18">
        <v>2226.0</v>
      </c>
      <c r="N71" s="14" t="s">
        <v>1265</v>
      </c>
    </row>
    <row r="72">
      <c r="A72" s="14" t="s">
        <v>189</v>
      </c>
      <c r="B72" s="23">
        <v>45980.0</v>
      </c>
      <c r="C72" s="14" t="s">
        <v>21</v>
      </c>
      <c r="D72" s="14" t="s">
        <v>31</v>
      </c>
      <c r="E72" s="14" t="s">
        <v>117</v>
      </c>
      <c r="F72" s="14" t="s">
        <v>16</v>
      </c>
      <c r="G72" s="14">
        <v>1116.0</v>
      </c>
      <c r="H72" s="14" t="s">
        <v>106</v>
      </c>
      <c r="I72" s="14" t="s">
        <v>190</v>
      </c>
      <c r="J72" s="14" t="s">
        <v>29</v>
      </c>
      <c r="K72" s="16" t="s">
        <v>24</v>
      </c>
      <c r="L72" s="14">
        <v>2.0</v>
      </c>
      <c r="M72" s="18">
        <v>1116.0</v>
      </c>
      <c r="N72" s="14" t="s">
        <v>1267</v>
      </c>
    </row>
    <row r="73">
      <c r="A73" s="14" t="s">
        <v>191</v>
      </c>
      <c r="B73" s="23">
        <v>45902.0</v>
      </c>
      <c r="C73" s="14" t="s">
        <v>21</v>
      </c>
      <c r="D73" s="14" t="s">
        <v>59</v>
      </c>
      <c r="E73" s="14" t="s">
        <v>88</v>
      </c>
      <c r="F73" s="14" t="s">
        <v>16</v>
      </c>
      <c r="G73" s="14">
        <v>3165.0</v>
      </c>
      <c r="H73" s="14"/>
      <c r="I73" s="14" t="s">
        <v>192</v>
      </c>
      <c r="J73" s="14" t="s">
        <v>36</v>
      </c>
      <c r="K73" s="16" t="s">
        <v>24</v>
      </c>
      <c r="L73" s="14">
        <v>5.0</v>
      </c>
      <c r="M73" s="18">
        <v>3165.0</v>
      </c>
      <c r="N73" s="14" t="s">
        <v>1270</v>
      </c>
    </row>
    <row r="74">
      <c r="A74" s="14" t="s">
        <v>193</v>
      </c>
      <c r="B74" s="23">
        <v>45898.0</v>
      </c>
      <c r="C74" s="14" t="s">
        <v>21</v>
      </c>
      <c r="D74" s="14" t="s">
        <v>14</v>
      </c>
      <c r="E74" s="14" t="s">
        <v>22</v>
      </c>
      <c r="F74" s="14" t="s">
        <v>16</v>
      </c>
      <c r="G74" s="14">
        <v>1574.0</v>
      </c>
      <c r="H74" s="14"/>
      <c r="I74" s="14" t="s">
        <v>194</v>
      </c>
      <c r="J74" s="14" t="s">
        <v>29</v>
      </c>
      <c r="K74" s="16" t="s">
        <v>24</v>
      </c>
      <c r="L74" s="14">
        <v>3.0</v>
      </c>
      <c r="M74" s="18">
        <v>1574.0</v>
      </c>
      <c r="N74" s="14" t="s">
        <v>1266</v>
      </c>
    </row>
    <row r="75">
      <c r="A75" s="14" t="s">
        <v>195</v>
      </c>
      <c r="B75" s="23">
        <v>46001.0</v>
      </c>
      <c r="C75" s="14" t="s">
        <v>21</v>
      </c>
      <c r="D75" s="14" t="s">
        <v>26</v>
      </c>
      <c r="E75" s="14" t="s">
        <v>111</v>
      </c>
      <c r="F75" s="14" t="s">
        <v>33</v>
      </c>
      <c r="G75" s="14">
        <v>3228.0</v>
      </c>
      <c r="H75" s="14"/>
      <c r="I75" s="14" t="s">
        <v>196</v>
      </c>
      <c r="J75" s="14" t="s">
        <v>18</v>
      </c>
      <c r="K75" s="16" t="s">
        <v>24</v>
      </c>
      <c r="L75" s="14"/>
      <c r="M75" s="18">
        <v>3228.0</v>
      </c>
      <c r="N75" s="14" t="s">
        <v>1267</v>
      </c>
    </row>
    <row r="76">
      <c r="A76" s="14" t="s">
        <v>197</v>
      </c>
      <c r="B76" s="23">
        <v>45992.0</v>
      </c>
      <c r="C76" s="14" t="s">
        <v>55</v>
      </c>
      <c r="D76" s="14" t="s">
        <v>31</v>
      </c>
      <c r="E76" s="14" t="s">
        <v>117</v>
      </c>
      <c r="F76" s="14" t="s">
        <v>33</v>
      </c>
      <c r="G76" s="14">
        <v>2618.0</v>
      </c>
      <c r="H76" s="14" t="s">
        <v>40</v>
      </c>
      <c r="I76" s="14" t="s">
        <v>136</v>
      </c>
      <c r="J76" s="14" t="s">
        <v>36</v>
      </c>
      <c r="K76" s="16" t="s">
        <v>24</v>
      </c>
      <c r="L76" s="14"/>
      <c r="M76" s="18">
        <v>2618.0</v>
      </c>
      <c r="N76" s="14" t="s">
        <v>1269</v>
      </c>
    </row>
    <row r="77">
      <c r="A77" s="14" t="s">
        <v>198</v>
      </c>
      <c r="B77" s="23">
        <v>45798.0</v>
      </c>
      <c r="C77" s="14" t="s">
        <v>55</v>
      </c>
      <c r="D77" s="14" t="s">
        <v>51</v>
      </c>
      <c r="E77" s="14" t="s">
        <v>93</v>
      </c>
      <c r="F77" s="14" t="s">
        <v>33</v>
      </c>
      <c r="G77" s="14">
        <v>2020.0</v>
      </c>
      <c r="H77" s="14"/>
      <c r="I77" s="14" t="s">
        <v>199</v>
      </c>
      <c r="J77" s="14" t="s">
        <v>18</v>
      </c>
      <c r="K77" s="16" t="s">
        <v>24</v>
      </c>
      <c r="L77" s="14">
        <v>3.0</v>
      </c>
      <c r="M77" s="18">
        <v>2020.0</v>
      </c>
      <c r="N77" s="14" t="s">
        <v>1267</v>
      </c>
    </row>
    <row r="78">
      <c r="A78" s="14" t="s">
        <v>200</v>
      </c>
      <c r="B78" s="23">
        <v>45882.0</v>
      </c>
      <c r="C78" s="14" t="s">
        <v>21</v>
      </c>
      <c r="D78" s="14" t="s">
        <v>14</v>
      </c>
      <c r="E78" s="14" t="s">
        <v>74</v>
      </c>
      <c r="F78" s="14" t="s">
        <v>16</v>
      </c>
      <c r="G78" s="14">
        <v>1021.0</v>
      </c>
      <c r="H78" s="14"/>
      <c r="I78" s="14" t="s">
        <v>201</v>
      </c>
      <c r="J78" s="14" t="s">
        <v>29</v>
      </c>
      <c r="K78" s="16" t="s">
        <v>113</v>
      </c>
      <c r="L78" s="14">
        <v>3.0</v>
      </c>
      <c r="M78" s="18">
        <v>918.9</v>
      </c>
      <c r="N78" s="14" t="s">
        <v>1267</v>
      </c>
    </row>
    <row r="79">
      <c r="A79" s="14" t="s">
        <v>202</v>
      </c>
      <c r="B79" s="23">
        <v>45732.0</v>
      </c>
      <c r="C79" s="14" t="s">
        <v>21</v>
      </c>
      <c r="D79" s="14" t="s">
        <v>26</v>
      </c>
      <c r="E79" s="14" t="s">
        <v>96</v>
      </c>
      <c r="F79" s="14" t="s">
        <v>33</v>
      </c>
      <c r="G79" s="14">
        <v>2084.0</v>
      </c>
      <c r="H79" s="14"/>
      <c r="I79" s="14" t="s">
        <v>201</v>
      </c>
      <c r="J79" s="14" t="s">
        <v>29</v>
      </c>
      <c r="K79" s="16" t="s">
        <v>24</v>
      </c>
      <c r="L79" s="14">
        <v>2.0</v>
      </c>
      <c r="M79" s="18">
        <v>2084.0</v>
      </c>
      <c r="N79" s="14" t="s">
        <v>1268</v>
      </c>
    </row>
    <row r="80">
      <c r="A80" s="14" t="s">
        <v>203</v>
      </c>
      <c r="B80" s="23">
        <v>45931.0</v>
      </c>
      <c r="C80" s="14" t="s">
        <v>21</v>
      </c>
      <c r="D80" s="14" t="s">
        <v>38</v>
      </c>
      <c r="E80" s="14" t="s">
        <v>43</v>
      </c>
      <c r="F80" s="14" t="s">
        <v>33</v>
      </c>
      <c r="G80" s="14">
        <v>2634.0</v>
      </c>
      <c r="H80" s="14" t="s">
        <v>106</v>
      </c>
      <c r="I80" s="14" t="s">
        <v>204</v>
      </c>
      <c r="J80" s="14" t="s">
        <v>29</v>
      </c>
      <c r="K80" s="16" t="s">
        <v>24</v>
      </c>
      <c r="L80" s="14">
        <v>1.0</v>
      </c>
      <c r="M80" s="18">
        <v>2634.0</v>
      </c>
      <c r="N80" s="14" t="s">
        <v>1267</v>
      </c>
    </row>
    <row r="81">
      <c r="A81" s="14" t="s">
        <v>205</v>
      </c>
      <c r="B81" s="23">
        <v>45685.0</v>
      </c>
      <c r="C81" s="14" t="s">
        <v>21</v>
      </c>
      <c r="D81" s="14" t="s">
        <v>59</v>
      </c>
      <c r="E81" s="14" t="s">
        <v>99</v>
      </c>
      <c r="F81" s="14" t="s">
        <v>16</v>
      </c>
      <c r="G81" s="14">
        <v>1168.0</v>
      </c>
      <c r="H81" s="14"/>
      <c r="I81" s="14" t="s">
        <v>206</v>
      </c>
      <c r="J81" s="14" t="s">
        <v>36</v>
      </c>
      <c r="K81" s="16" t="s">
        <v>24</v>
      </c>
      <c r="L81" s="14">
        <v>5.0</v>
      </c>
      <c r="M81" s="18">
        <v>1168.0</v>
      </c>
      <c r="N81" s="14" t="s">
        <v>1270</v>
      </c>
    </row>
    <row r="82">
      <c r="A82" s="14" t="s">
        <v>207</v>
      </c>
      <c r="B82" s="23">
        <v>45675.0</v>
      </c>
      <c r="C82" s="14" t="s">
        <v>21</v>
      </c>
      <c r="D82" s="14" t="s">
        <v>14</v>
      </c>
      <c r="E82" s="14" t="s">
        <v>74</v>
      </c>
      <c r="F82" s="14" t="s">
        <v>16</v>
      </c>
      <c r="G82" s="14">
        <v>650.0</v>
      </c>
      <c r="H82" s="14"/>
      <c r="I82" s="14" t="s">
        <v>208</v>
      </c>
      <c r="J82" s="14" t="s">
        <v>29</v>
      </c>
      <c r="K82" s="16" t="s">
        <v>24</v>
      </c>
      <c r="L82" s="14">
        <v>5.0</v>
      </c>
      <c r="M82" s="18">
        <v>650.0</v>
      </c>
      <c r="N82" s="14" t="s">
        <v>1264</v>
      </c>
    </row>
    <row r="83">
      <c r="A83" s="14" t="s">
        <v>209</v>
      </c>
      <c r="B83" s="23">
        <v>45914.0</v>
      </c>
      <c r="C83" s="14" t="s">
        <v>55</v>
      </c>
      <c r="D83" s="14" t="s">
        <v>31</v>
      </c>
      <c r="E83" s="14" t="s">
        <v>32</v>
      </c>
      <c r="F83" s="14" t="s">
        <v>33</v>
      </c>
      <c r="G83" s="14">
        <v>681.0</v>
      </c>
      <c r="H83" s="14" t="s">
        <v>34</v>
      </c>
      <c r="I83" s="14" t="s">
        <v>112</v>
      </c>
      <c r="J83" s="14" t="s">
        <v>18</v>
      </c>
      <c r="K83" s="16" t="s">
        <v>24</v>
      </c>
      <c r="L83" s="14">
        <v>2.0</v>
      </c>
      <c r="M83" s="18">
        <v>681.0</v>
      </c>
      <c r="N83" s="14" t="s">
        <v>1268</v>
      </c>
    </row>
    <row r="84">
      <c r="A84" s="14" t="s">
        <v>210</v>
      </c>
      <c r="B84" s="23">
        <v>45746.0</v>
      </c>
      <c r="C84" s="14" t="s">
        <v>21</v>
      </c>
      <c r="D84" s="14" t="s">
        <v>51</v>
      </c>
      <c r="E84" s="14" t="s">
        <v>52</v>
      </c>
      <c r="F84" s="14" t="s">
        <v>33</v>
      </c>
      <c r="G84" s="14">
        <v>2567.0</v>
      </c>
      <c r="H84" s="14"/>
      <c r="I84" s="14" t="s">
        <v>170</v>
      </c>
      <c r="J84" s="14" t="s">
        <v>36</v>
      </c>
      <c r="K84" s="16" t="s">
        <v>24</v>
      </c>
      <c r="L84" s="14"/>
      <c r="M84" s="18">
        <v>2567.0</v>
      </c>
      <c r="N84" s="14" t="s">
        <v>1268</v>
      </c>
    </row>
    <row r="85">
      <c r="A85" s="14" t="s">
        <v>211</v>
      </c>
      <c r="B85" s="23">
        <v>45958.0</v>
      </c>
      <c r="C85" s="14" t="s">
        <v>21</v>
      </c>
      <c r="D85" s="14" t="s">
        <v>26</v>
      </c>
      <c r="E85" s="14" t="s">
        <v>212</v>
      </c>
      <c r="F85" s="14" t="s">
        <v>33</v>
      </c>
      <c r="G85" s="14">
        <v>1409.0</v>
      </c>
      <c r="H85" s="14"/>
      <c r="I85" s="14" t="s">
        <v>144</v>
      </c>
      <c r="J85" s="14" t="s">
        <v>36</v>
      </c>
      <c r="K85" s="16" t="s">
        <v>24</v>
      </c>
      <c r="L85" s="14"/>
      <c r="M85" s="18">
        <v>1409.0</v>
      </c>
      <c r="N85" s="14" t="s">
        <v>1270</v>
      </c>
    </row>
    <row r="86">
      <c r="A86" s="14" t="s">
        <v>213</v>
      </c>
      <c r="B86" s="23">
        <v>45770.0</v>
      </c>
      <c r="C86" s="14" t="s">
        <v>21</v>
      </c>
      <c r="D86" s="14" t="s">
        <v>31</v>
      </c>
      <c r="E86" s="14" t="s">
        <v>49</v>
      </c>
      <c r="F86" s="14" t="s">
        <v>16</v>
      </c>
      <c r="G86" s="14">
        <v>1084.0</v>
      </c>
      <c r="H86" s="14" t="s">
        <v>40</v>
      </c>
      <c r="I86" s="14" t="s">
        <v>214</v>
      </c>
      <c r="J86" s="14" t="s">
        <v>29</v>
      </c>
      <c r="K86" s="16" t="s">
        <v>24</v>
      </c>
      <c r="L86" s="14"/>
      <c r="M86" s="18">
        <v>1084.0</v>
      </c>
      <c r="N86" s="14" t="s">
        <v>1267</v>
      </c>
    </row>
    <row r="87">
      <c r="A87" s="14" t="s">
        <v>215</v>
      </c>
      <c r="B87" s="23">
        <v>45688.0</v>
      </c>
      <c r="C87" s="14" t="s">
        <v>55</v>
      </c>
      <c r="D87" s="14" t="s">
        <v>26</v>
      </c>
      <c r="E87" s="14" t="s">
        <v>96</v>
      </c>
      <c r="F87" s="14" t="s">
        <v>33</v>
      </c>
      <c r="G87" s="14">
        <v>1095.0</v>
      </c>
      <c r="H87" s="14"/>
      <c r="I87" s="14" t="s">
        <v>112</v>
      </c>
      <c r="J87" s="14" t="s">
        <v>18</v>
      </c>
      <c r="K87" s="16" t="s">
        <v>24</v>
      </c>
      <c r="L87" s="14">
        <v>3.0</v>
      </c>
      <c r="M87" s="18">
        <v>1095.0</v>
      </c>
      <c r="N87" s="14" t="s">
        <v>1266</v>
      </c>
    </row>
    <row r="88">
      <c r="A88" s="14" t="s">
        <v>216</v>
      </c>
      <c r="B88" s="23">
        <v>45990.0</v>
      </c>
      <c r="C88" s="14" t="s">
        <v>55</v>
      </c>
      <c r="D88" s="14" t="s">
        <v>38</v>
      </c>
      <c r="E88" s="14" t="s">
        <v>108</v>
      </c>
      <c r="F88" s="14" t="s">
        <v>33</v>
      </c>
      <c r="G88" s="14">
        <v>2566.0</v>
      </c>
      <c r="H88" s="14" t="s">
        <v>106</v>
      </c>
      <c r="I88" s="14" t="s">
        <v>217</v>
      </c>
      <c r="J88" s="14" t="s">
        <v>29</v>
      </c>
      <c r="K88" s="16" t="s">
        <v>113</v>
      </c>
      <c r="L88" s="14"/>
      <c r="M88" s="18">
        <v>2309.4</v>
      </c>
      <c r="N88" s="14" t="s">
        <v>1264</v>
      </c>
    </row>
    <row r="89">
      <c r="A89" s="14" t="s">
        <v>218</v>
      </c>
      <c r="B89" s="23">
        <v>45748.0</v>
      </c>
      <c r="C89" s="14" t="s">
        <v>13</v>
      </c>
      <c r="D89" s="14" t="s">
        <v>59</v>
      </c>
      <c r="E89" s="14" t="s">
        <v>88</v>
      </c>
      <c r="F89" s="14" t="s">
        <v>16</v>
      </c>
      <c r="G89" s="14">
        <v>2222.0</v>
      </c>
      <c r="H89" s="14"/>
      <c r="I89" s="14" t="s">
        <v>219</v>
      </c>
      <c r="J89" s="14" t="s">
        <v>36</v>
      </c>
      <c r="K89" s="16" t="s">
        <v>24</v>
      </c>
      <c r="L89" s="14">
        <v>1.0</v>
      </c>
      <c r="M89" s="18">
        <v>2222.0</v>
      </c>
      <c r="N89" s="14" t="s">
        <v>1270</v>
      </c>
    </row>
    <row r="90">
      <c r="A90" s="14" t="s">
        <v>220</v>
      </c>
      <c r="B90" s="23">
        <v>45994.0</v>
      </c>
      <c r="C90" s="14" t="s">
        <v>55</v>
      </c>
      <c r="D90" s="14" t="s">
        <v>51</v>
      </c>
      <c r="E90" s="14" t="s">
        <v>56</v>
      </c>
      <c r="F90" s="14" t="s">
        <v>16</v>
      </c>
      <c r="G90" s="14">
        <v>1941.0</v>
      </c>
      <c r="H90" s="14"/>
      <c r="I90" s="14" t="s">
        <v>199</v>
      </c>
      <c r="J90" s="14" t="s">
        <v>18</v>
      </c>
      <c r="K90" s="16" t="s">
        <v>24</v>
      </c>
      <c r="L90" s="14"/>
      <c r="M90" s="18">
        <v>1941.0</v>
      </c>
      <c r="N90" s="14" t="s">
        <v>1267</v>
      </c>
    </row>
    <row r="91">
      <c r="A91" s="14" t="s">
        <v>221</v>
      </c>
      <c r="B91" s="23">
        <v>45697.0</v>
      </c>
      <c r="C91" s="14" t="s">
        <v>13</v>
      </c>
      <c r="D91" s="14" t="s">
        <v>38</v>
      </c>
      <c r="E91" s="14" t="s">
        <v>108</v>
      </c>
      <c r="F91" s="14" t="s">
        <v>16</v>
      </c>
      <c r="G91" s="14">
        <v>648.0</v>
      </c>
      <c r="H91" s="14" t="s">
        <v>40</v>
      </c>
      <c r="I91" s="14" t="s">
        <v>102</v>
      </c>
      <c r="J91" s="14" t="s">
        <v>18</v>
      </c>
      <c r="K91" s="16" t="s">
        <v>24</v>
      </c>
      <c r="L91" s="14">
        <v>4.0</v>
      </c>
      <c r="M91" s="18">
        <v>648.0</v>
      </c>
      <c r="N91" s="14" t="s">
        <v>1268</v>
      </c>
    </row>
    <row r="92">
      <c r="A92" s="14" t="s">
        <v>222</v>
      </c>
      <c r="B92" s="23">
        <v>45805.0</v>
      </c>
      <c r="C92" s="14" t="s">
        <v>21</v>
      </c>
      <c r="D92" s="14" t="s">
        <v>26</v>
      </c>
      <c r="E92" s="14" t="s">
        <v>96</v>
      </c>
      <c r="F92" s="14" t="s">
        <v>16</v>
      </c>
      <c r="G92" s="14">
        <v>2145.0</v>
      </c>
      <c r="H92" s="14"/>
      <c r="I92" s="14" t="s">
        <v>160</v>
      </c>
      <c r="J92" s="14" t="s">
        <v>36</v>
      </c>
      <c r="K92" s="16" t="s">
        <v>19</v>
      </c>
      <c r="L92" s="14">
        <v>4.0</v>
      </c>
      <c r="M92" s="18">
        <v>2037.75</v>
      </c>
      <c r="N92" s="14" t="s">
        <v>1267</v>
      </c>
    </row>
    <row r="93">
      <c r="A93" s="14" t="s">
        <v>223</v>
      </c>
      <c r="B93" s="23">
        <v>45765.0</v>
      </c>
      <c r="C93" s="14" t="s">
        <v>55</v>
      </c>
      <c r="D93" s="14" t="s">
        <v>51</v>
      </c>
      <c r="E93" s="14" t="s">
        <v>52</v>
      </c>
      <c r="F93" s="14" t="s">
        <v>16</v>
      </c>
      <c r="G93" s="14">
        <v>3424.0</v>
      </c>
      <c r="H93" s="14"/>
      <c r="I93" s="14" t="s">
        <v>224</v>
      </c>
      <c r="J93" s="14" t="s">
        <v>29</v>
      </c>
      <c r="K93" s="16" t="s">
        <v>24</v>
      </c>
      <c r="L93" s="14"/>
      <c r="M93" s="18">
        <v>3424.0</v>
      </c>
      <c r="N93" s="14" t="s">
        <v>1266</v>
      </c>
    </row>
    <row r="94">
      <c r="A94" s="14" t="s">
        <v>225</v>
      </c>
      <c r="B94" s="23">
        <v>45834.0</v>
      </c>
      <c r="C94" s="14" t="s">
        <v>55</v>
      </c>
      <c r="D94" s="14" t="s">
        <v>38</v>
      </c>
      <c r="E94" s="14" t="s">
        <v>108</v>
      </c>
      <c r="F94" s="14" t="s">
        <v>16</v>
      </c>
      <c r="G94" s="14">
        <v>941.0</v>
      </c>
      <c r="H94" s="14" t="s">
        <v>106</v>
      </c>
      <c r="I94" s="14" t="s">
        <v>158</v>
      </c>
      <c r="J94" s="14" t="s">
        <v>36</v>
      </c>
      <c r="K94" s="16" t="s">
        <v>24</v>
      </c>
      <c r="L94" s="14">
        <v>5.0</v>
      </c>
      <c r="M94" s="18">
        <v>941.0</v>
      </c>
      <c r="N94" s="14" t="s">
        <v>1265</v>
      </c>
    </row>
    <row r="95">
      <c r="A95" s="14" t="s">
        <v>226</v>
      </c>
      <c r="B95" s="23">
        <v>45904.0</v>
      </c>
      <c r="C95" s="14" t="s">
        <v>21</v>
      </c>
      <c r="D95" s="14" t="s">
        <v>59</v>
      </c>
      <c r="E95" s="14" t="s">
        <v>99</v>
      </c>
      <c r="F95" s="14" t="s">
        <v>16</v>
      </c>
      <c r="G95" s="14">
        <v>1480.0</v>
      </c>
      <c r="H95" s="14"/>
      <c r="I95" s="14" t="s">
        <v>227</v>
      </c>
      <c r="J95" s="14" t="s">
        <v>36</v>
      </c>
      <c r="K95" s="16" t="s">
        <v>19</v>
      </c>
      <c r="L95" s="14">
        <v>4.0</v>
      </c>
      <c r="M95" s="18">
        <v>1406.0</v>
      </c>
      <c r="N95" s="14" t="s">
        <v>1265</v>
      </c>
    </row>
    <row r="96">
      <c r="A96" s="14" t="s">
        <v>228</v>
      </c>
      <c r="B96" s="23">
        <v>45981.0</v>
      </c>
      <c r="C96" s="14" t="s">
        <v>21</v>
      </c>
      <c r="D96" s="14" t="s">
        <v>38</v>
      </c>
      <c r="E96" s="14" t="s">
        <v>46</v>
      </c>
      <c r="F96" s="14" t="s">
        <v>33</v>
      </c>
      <c r="G96" s="14">
        <v>2041.0</v>
      </c>
      <c r="H96" s="14" t="s">
        <v>40</v>
      </c>
      <c r="I96" s="14" t="s">
        <v>229</v>
      </c>
      <c r="J96" s="14" t="s">
        <v>29</v>
      </c>
      <c r="K96" s="16" t="s">
        <v>24</v>
      </c>
      <c r="L96" s="14">
        <v>2.0</v>
      </c>
      <c r="M96" s="18">
        <v>2041.0</v>
      </c>
      <c r="N96" s="14" t="s">
        <v>1265</v>
      </c>
    </row>
    <row r="97">
      <c r="A97" s="14" t="s">
        <v>230</v>
      </c>
      <c r="B97" s="23">
        <v>45799.0</v>
      </c>
      <c r="C97" s="14" t="s">
        <v>55</v>
      </c>
      <c r="D97" s="14" t="s">
        <v>51</v>
      </c>
      <c r="E97" s="14" t="s">
        <v>79</v>
      </c>
      <c r="F97" s="14" t="s">
        <v>16</v>
      </c>
      <c r="G97" s="14">
        <v>979.0</v>
      </c>
      <c r="H97" s="14"/>
      <c r="I97" s="14" t="s">
        <v>144</v>
      </c>
      <c r="J97" s="14" t="s">
        <v>29</v>
      </c>
      <c r="K97" s="16" t="s">
        <v>19</v>
      </c>
      <c r="L97" s="14">
        <v>5.0</v>
      </c>
      <c r="M97" s="18">
        <v>930.05</v>
      </c>
      <c r="N97" s="14" t="s">
        <v>1265</v>
      </c>
    </row>
    <row r="98">
      <c r="A98" s="14" t="s">
        <v>231</v>
      </c>
      <c r="B98" s="23">
        <v>45721.0</v>
      </c>
      <c r="C98" s="14" t="s">
        <v>21</v>
      </c>
      <c r="D98" s="14" t="s">
        <v>51</v>
      </c>
      <c r="E98" s="14" t="s">
        <v>56</v>
      </c>
      <c r="F98" s="14" t="s">
        <v>16</v>
      </c>
      <c r="G98" s="14">
        <v>3120.0</v>
      </c>
      <c r="H98" s="14"/>
      <c r="I98" s="14" t="s">
        <v>232</v>
      </c>
      <c r="J98" s="14" t="s">
        <v>29</v>
      </c>
      <c r="K98" s="16" t="s">
        <v>24</v>
      </c>
      <c r="L98" s="14">
        <v>3.0</v>
      </c>
      <c r="M98" s="18">
        <v>3120.0</v>
      </c>
      <c r="N98" s="14" t="s">
        <v>1267</v>
      </c>
    </row>
    <row r="99">
      <c r="A99" s="14" t="s">
        <v>233</v>
      </c>
      <c r="B99" s="23">
        <v>45801.0</v>
      </c>
      <c r="C99" s="14" t="s">
        <v>21</v>
      </c>
      <c r="D99" s="14" t="s">
        <v>26</v>
      </c>
      <c r="E99" s="14" t="s">
        <v>96</v>
      </c>
      <c r="F99" s="14" t="s">
        <v>33</v>
      </c>
      <c r="G99" s="14">
        <v>629.0</v>
      </c>
      <c r="H99" s="14"/>
      <c r="I99" s="14" t="s">
        <v>234</v>
      </c>
      <c r="J99" s="14" t="s">
        <v>18</v>
      </c>
      <c r="K99" s="16" t="s">
        <v>19</v>
      </c>
      <c r="L99" s="14"/>
      <c r="M99" s="18">
        <v>597.55</v>
      </c>
      <c r="N99" s="14" t="s">
        <v>1264</v>
      </c>
    </row>
    <row r="100">
      <c r="A100" s="14" t="s">
        <v>235</v>
      </c>
      <c r="B100" s="23">
        <v>45795.0</v>
      </c>
      <c r="C100" s="14" t="s">
        <v>55</v>
      </c>
      <c r="D100" s="14" t="s">
        <v>51</v>
      </c>
      <c r="E100" s="14" t="s">
        <v>52</v>
      </c>
      <c r="F100" s="14" t="s">
        <v>33</v>
      </c>
      <c r="G100" s="14">
        <v>674.0</v>
      </c>
      <c r="H100" s="14"/>
      <c r="I100" s="14" t="s">
        <v>236</v>
      </c>
      <c r="J100" s="14" t="s">
        <v>29</v>
      </c>
      <c r="K100" s="16" t="s">
        <v>19</v>
      </c>
      <c r="L100" s="14">
        <v>5.0</v>
      </c>
      <c r="M100" s="18">
        <v>640.3</v>
      </c>
      <c r="N100" s="14" t="s">
        <v>1268</v>
      </c>
    </row>
    <row r="101">
      <c r="A101" s="14" t="s">
        <v>237</v>
      </c>
      <c r="B101" s="23">
        <v>45739.0</v>
      </c>
      <c r="C101" s="14" t="s">
        <v>55</v>
      </c>
      <c r="D101" s="14" t="s">
        <v>26</v>
      </c>
      <c r="E101" s="14" t="s">
        <v>27</v>
      </c>
      <c r="F101" s="14" t="s">
        <v>33</v>
      </c>
      <c r="G101" s="14">
        <v>3425.0</v>
      </c>
      <c r="H101" s="14"/>
      <c r="I101" s="14" t="s">
        <v>238</v>
      </c>
      <c r="J101" s="14" t="s">
        <v>18</v>
      </c>
      <c r="K101" s="16" t="s">
        <v>24</v>
      </c>
      <c r="L101" s="14"/>
      <c r="M101" s="18">
        <v>3425.0</v>
      </c>
      <c r="N101" s="14" t="s">
        <v>1268</v>
      </c>
    </row>
    <row r="102">
      <c r="A102" s="14" t="s">
        <v>239</v>
      </c>
      <c r="B102" s="23">
        <v>45918.0</v>
      </c>
      <c r="C102" s="14" t="s">
        <v>21</v>
      </c>
      <c r="D102" s="14" t="s">
        <v>59</v>
      </c>
      <c r="E102" s="14" t="s">
        <v>99</v>
      </c>
      <c r="F102" s="14" t="s">
        <v>16</v>
      </c>
      <c r="G102" s="14">
        <v>2900.0</v>
      </c>
      <c r="H102" s="14"/>
      <c r="I102" s="14" t="s">
        <v>199</v>
      </c>
      <c r="J102" s="14" t="s">
        <v>18</v>
      </c>
      <c r="K102" s="16" t="s">
        <v>24</v>
      </c>
      <c r="L102" s="14">
        <v>4.0</v>
      </c>
      <c r="M102" s="18">
        <v>2900.0</v>
      </c>
      <c r="N102" s="14" t="s">
        <v>1265</v>
      </c>
    </row>
    <row r="103">
      <c r="A103" s="14" t="s">
        <v>240</v>
      </c>
      <c r="B103" s="23">
        <v>45761.0</v>
      </c>
      <c r="C103" s="14" t="s">
        <v>21</v>
      </c>
      <c r="D103" s="14" t="s">
        <v>51</v>
      </c>
      <c r="E103" s="14" t="s">
        <v>71</v>
      </c>
      <c r="F103" s="14" t="s">
        <v>16</v>
      </c>
      <c r="G103" s="14">
        <v>1650.0</v>
      </c>
      <c r="H103" s="14"/>
      <c r="I103" s="14" t="s">
        <v>241</v>
      </c>
      <c r="J103" s="14" t="s">
        <v>29</v>
      </c>
      <c r="K103" s="16" t="s">
        <v>24</v>
      </c>
      <c r="L103" s="14"/>
      <c r="M103" s="18">
        <v>1650.0</v>
      </c>
      <c r="N103" s="14" t="s">
        <v>1269</v>
      </c>
    </row>
    <row r="104">
      <c r="A104" s="14" t="s">
        <v>242</v>
      </c>
      <c r="B104" s="23">
        <v>45930.0</v>
      </c>
      <c r="C104" s="14" t="s">
        <v>21</v>
      </c>
      <c r="D104" s="14" t="s">
        <v>59</v>
      </c>
      <c r="E104" s="14" t="s">
        <v>126</v>
      </c>
      <c r="F104" s="14" t="s">
        <v>16</v>
      </c>
      <c r="G104" s="14">
        <v>660.0</v>
      </c>
      <c r="H104" s="14"/>
      <c r="I104" s="14" t="s">
        <v>243</v>
      </c>
      <c r="J104" s="14" t="s">
        <v>36</v>
      </c>
      <c r="K104" s="16" t="s">
        <v>24</v>
      </c>
      <c r="L104" s="14">
        <v>4.0</v>
      </c>
      <c r="M104" s="18">
        <v>660.0</v>
      </c>
      <c r="N104" s="14" t="s">
        <v>1270</v>
      </c>
    </row>
    <row r="105">
      <c r="A105" s="14" t="s">
        <v>244</v>
      </c>
      <c r="B105" s="23">
        <v>46021.0</v>
      </c>
      <c r="C105" s="14" t="s">
        <v>21</v>
      </c>
      <c r="D105" s="14" t="s">
        <v>26</v>
      </c>
      <c r="E105" s="14" t="s">
        <v>27</v>
      </c>
      <c r="F105" s="14" t="s">
        <v>33</v>
      </c>
      <c r="G105" s="14">
        <v>522.0</v>
      </c>
      <c r="H105" s="14"/>
      <c r="I105" s="14" t="s">
        <v>245</v>
      </c>
      <c r="J105" s="14" t="s">
        <v>29</v>
      </c>
      <c r="K105" s="16" t="s">
        <v>24</v>
      </c>
      <c r="L105" s="14">
        <v>4.0</v>
      </c>
      <c r="M105" s="18">
        <v>522.0</v>
      </c>
      <c r="N105" s="14" t="s">
        <v>1270</v>
      </c>
    </row>
    <row r="106">
      <c r="A106" s="14" t="s">
        <v>246</v>
      </c>
      <c r="B106" s="23">
        <v>45923.0</v>
      </c>
      <c r="C106" s="14" t="s">
        <v>21</v>
      </c>
      <c r="D106" s="14" t="s">
        <v>14</v>
      </c>
      <c r="E106" s="14" t="s">
        <v>74</v>
      </c>
      <c r="F106" s="14" t="s">
        <v>16</v>
      </c>
      <c r="G106" s="14">
        <v>1393.0</v>
      </c>
      <c r="H106" s="14"/>
      <c r="I106" s="14" t="s">
        <v>247</v>
      </c>
      <c r="J106" s="14" t="s">
        <v>18</v>
      </c>
      <c r="K106" s="16" t="s">
        <v>113</v>
      </c>
      <c r="L106" s="14">
        <v>4.0</v>
      </c>
      <c r="M106" s="18">
        <v>1253.7</v>
      </c>
      <c r="N106" s="14" t="s">
        <v>1270</v>
      </c>
    </row>
    <row r="107">
      <c r="A107" s="14" t="s">
        <v>248</v>
      </c>
      <c r="B107" s="23">
        <v>45909.0</v>
      </c>
      <c r="C107" s="14" t="s">
        <v>55</v>
      </c>
      <c r="D107" s="14" t="s">
        <v>14</v>
      </c>
      <c r="E107" s="14" t="s">
        <v>74</v>
      </c>
      <c r="F107" s="14" t="s">
        <v>16</v>
      </c>
      <c r="G107" s="14">
        <v>2880.0</v>
      </c>
      <c r="H107" s="14"/>
      <c r="I107" s="14" t="s">
        <v>150</v>
      </c>
      <c r="J107" s="14" t="s">
        <v>18</v>
      </c>
      <c r="K107" s="16" t="s">
        <v>19</v>
      </c>
      <c r="L107" s="14">
        <v>3.0</v>
      </c>
      <c r="M107" s="18">
        <v>2736.0</v>
      </c>
      <c r="N107" s="14" t="s">
        <v>1270</v>
      </c>
    </row>
    <row r="108">
      <c r="A108" s="14" t="s">
        <v>249</v>
      </c>
      <c r="B108" s="23">
        <v>45685.0</v>
      </c>
      <c r="C108" s="14" t="s">
        <v>55</v>
      </c>
      <c r="D108" s="14" t="s">
        <v>26</v>
      </c>
      <c r="E108" s="14" t="s">
        <v>27</v>
      </c>
      <c r="F108" s="14" t="s">
        <v>33</v>
      </c>
      <c r="G108" s="14">
        <v>1220.0</v>
      </c>
      <c r="H108" s="14"/>
      <c r="I108" s="14" t="s">
        <v>229</v>
      </c>
      <c r="J108" s="14" t="s">
        <v>36</v>
      </c>
      <c r="K108" s="16" t="s">
        <v>113</v>
      </c>
      <c r="L108" s="14"/>
      <c r="M108" s="18">
        <v>1098.0</v>
      </c>
      <c r="N108" s="14" t="s">
        <v>1270</v>
      </c>
    </row>
    <row r="109">
      <c r="A109" s="14" t="s">
        <v>250</v>
      </c>
      <c r="B109" s="23">
        <v>45894.0</v>
      </c>
      <c r="C109" s="14" t="s">
        <v>13</v>
      </c>
      <c r="D109" s="14" t="s">
        <v>31</v>
      </c>
      <c r="E109" s="14" t="s">
        <v>32</v>
      </c>
      <c r="F109" s="14" t="s">
        <v>33</v>
      </c>
      <c r="G109" s="14">
        <v>2001.0</v>
      </c>
      <c r="H109" s="14" t="s">
        <v>40</v>
      </c>
      <c r="I109" s="14" t="s">
        <v>251</v>
      </c>
      <c r="J109" s="14" t="s">
        <v>36</v>
      </c>
      <c r="K109" s="16" t="s">
        <v>24</v>
      </c>
      <c r="L109" s="14">
        <v>5.0</v>
      </c>
      <c r="M109" s="18">
        <v>2001.0</v>
      </c>
      <c r="N109" s="14" t="s">
        <v>1269</v>
      </c>
    </row>
    <row r="110">
      <c r="A110" s="14" t="s">
        <v>252</v>
      </c>
      <c r="B110" s="23">
        <v>45904.0</v>
      </c>
      <c r="C110" s="14" t="s">
        <v>21</v>
      </c>
      <c r="D110" s="14" t="s">
        <v>31</v>
      </c>
      <c r="E110" s="14" t="s">
        <v>32</v>
      </c>
      <c r="F110" s="14" t="s">
        <v>16</v>
      </c>
      <c r="G110" s="14">
        <v>585.0</v>
      </c>
      <c r="H110" s="14" t="s">
        <v>40</v>
      </c>
      <c r="I110" s="14" t="s">
        <v>253</v>
      </c>
      <c r="J110" s="14" t="s">
        <v>36</v>
      </c>
      <c r="K110" s="16" t="s">
        <v>24</v>
      </c>
      <c r="L110" s="14">
        <v>5.0</v>
      </c>
      <c r="M110" s="18">
        <v>585.0</v>
      </c>
      <c r="N110" s="14" t="s">
        <v>1265</v>
      </c>
    </row>
    <row r="111">
      <c r="A111" s="14" t="s">
        <v>254</v>
      </c>
      <c r="B111" s="23">
        <v>45724.0</v>
      </c>
      <c r="C111" s="14" t="s">
        <v>13</v>
      </c>
      <c r="D111" s="14" t="s">
        <v>51</v>
      </c>
      <c r="E111" s="14" t="s">
        <v>93</v>
      </c>
      <c r="F111" s="14" t="s">
        <v>33</v>
      </c>
      <c r="G111" s="14">
        <v>2704.0</v>
      </c>
      <c r="H111" s="14"/>
      <c r="I111" s="14" t="s">
        <v>255</v>
      </c>
      <c r="J111" s="14" t="s">
        <v>29</v>
      </c>
      <c r="K111" s="16" t="s">
        <v>24</v>
      </c>
      <c r="L111" s="14">
        <v>2.0</v>
      </c>
      <c r="M111" s="18">
        <v>2704.0</v>
      </c>
      <c r="N111" s="14" t="s">
        <v>1264</v>
      </c>
    </row>
    <row r="112">
      <c r="A112" s="14" t="s">
        <v>256</v>
      </c>
      <c r="B112" s="23">
        <v>45865.0</v>
      </c>
      <c r="C112" s="14" t="s">
        <v>13</v>
      </c>
      <c r="D112" s="14" t="s">
        <v>59</v>
      </c>
      <c r="E112" s="14" t="s">
        <v>126</v>
      </c>
      <c r="F112" s="14" t="s">
        <v>33</v>
      </c>
      <c r="G112" s="14">
        <v>1661.0</v>
      </c>
      <c r="H112" s="14"/>
      <c r="I112" s="14" t="s">
        <v>127</v>
      </c>
      <c r="J112" s="14" t="s">
        <v>29</v>
      </c>
      <c r="K112" s="16" t="s">
        <v>24</v>
      </c>
      <c r="L112" s="14">
        <v>3.0</v>
      </c>
      <c r="M112" s="18">
        <v>1661.0</v>
      </c>
      <c r="N112" s="14" t="s">
        <v>1268</v>
      </c>
    </row>
    <row r="113">
      <c r="A113" s="14" t="s">
        <v>257</v>
      </c>
      <c r="B113" s="23">
        <v>45941.0</v>
      </c>
      <c r="C113" s="14" t="s">
        <v>21</v>
      </c>
      <c r="D113" s="14" t="s">
        <v>31</v>
      </c>
      <c r="E113" s="14" t="s">
        <v>258</v>
      </c>
      <c r="F113" s="14" t="s">
        <v>33</v>
      </c>
      <c r="G113" s="14">
        <v>478.0</v>
      </c>
      <c r="H113" s="14" t="s">
        <v>106</v>
      </c>
      <c r="I113" s="14" t="s">
        <v>259</v>
      </c>
      <c r="J113" s="14" t="s">
        <v>29</v>
      </c>
      <c r="K113" s="16" t="s">
        <v>24</v>
      </c>
      <c r="L113" s="14">
        <v>4.0</v>
      </c>
      <c r="M113" s="18">
        <v>478.0</v>
      </c>
      <c r="N113" s="14" t="s">
        <v>1264</v>
      </c>
    </row>
    <row r="114">
      <c r="A114" s="14" t="s">
        <v>260</v>
      </c>
      <c r="B114" s="23">
        <v>45753.0</v>
      </c>
      <c r="C114" s="14" t="s">
        <v>55</v>
      </c>
      <c r="D114" s="14" t="s">
        <v>59</v>
      </c>
      <c r="E114" s="14" t="s">
        <v>85</v>
      </c>
      <c r="F114" s="14" t="s">
        <v>33</v>
      </c>
      <c r="G114" s="14">
        <v>817.0</v>
      </c>
      <c r="H114" s="14"/>
      <c r="I114" s="14" t="s">
        <v>261</v>
      </c>
      <c r="J114" s="14" t="s">
        <v>29</v>
      </c>
      <c r="K114" s="16" t="s">
        <v>24</v>
      </c>
      <c r="L114" s="14">
        <v>1.0</v>
      </c>
      <c r="M114" s="18">
        <v>817.0</v>
      </c>
      <c r="N114" s="14" t="s">
        <v>1268</v>
      </c>
    </row>
    <row r="115">
      <c r="A115" s="14" t="s">
        <v>262</v>
      </c>
      <c r="B115" s="23">
        <v>45721.0</v>
      </c>
      <c r="C115" s="14" t="s">
        <v>55</v>
      </c>
      <c r="D115" s="14" t="s">
        <v>59</v>
      </c>
      <c r="E115" s="14" t="s">
        <v>88</v>
      </c>
      <c r="F115" s="14" t="s">
        <v>33</v>
      </c>
      <c r="G115" s="14">
        <v>3259.0</v>
      </c>
      <c r="H115" s="14"/>
      <c r="I115" s="14" t="s">
        <v>263</v>
      </c>
      <c r="J115" s="14" t="s">
        <v>36</v>
      </c>
      <c r="K115" s="16" t="s">
        <v>19</v>
      </c>
      <c r="L115" s="14">
        <v>2.0</v>
      </c>
      <c r="M115" s="18">
        <v>3096.0499999999997</v>
      </c>
      <c r="N115" s="14" t="s">
        <v>1267</v>
      </c>
    </row>
    <row r="116">
      <c r="A116" s="14" t="s">
        <v>264</v>
      </c>
      <c r="B116" s="23">
        <v>45837.0</v>
      </c>
      <c r="C116" s="14" t="s">
        <v>21</v>
      </c>
      <c r="D116" s="14" t="s">
        <v>38</v>
      </c>
      <c r="E116" s="14" t="s">
        <v>166</v>
      </c>
      <c r="F116" s="14" t="s">
        <v>33</v>
      </c>
      <c r="G116" s="14">
        <v>2961.0</v>
      </c>
      <c r="H116" s="14" t="s">
        <v>34</v>
      </c>
      <c r="I116" s="14" t="s">
        <v>80</v>
      </c>
      <c r="J116" s="14" t="s">
        <v>36</v>
      </c>
      <c r="K116" s="16" t="s">
        <v>19</v>
      </c>
      <c r="L116" s="14">
        <v>5.0</v>
      </c>
      <c r="M116" s="18">
        <v>2812.95</v>
      </c>
      <c r="N116" s="14" t="s">
        <v>1268</v>
      </c>
    </row>
    <row r="117">
      <c r="A117" s="14" t="s">
        <v>265</v>
      </c>
      <c r="B117" s="23">
        <v>45805.0</v>
      </c>
      <c r="C117" s="14" t="s">
        <v>55</v>
      </c>
      <c r="D117" s="14" t="s">
        <v>59</v>
      </c>
      <c r="E117" s="14" t="s">
        <v>99</v>
      </c>
      <c r="F117" s="14" t="s">
        <v>33</v>
      </c>
      <c r="G117" s="14">
        <v>2829.0</v>
      </c>
      <c r="H117" s="14"/>
      <c r="I117" s="14" t="s">
        <v>44</v>
      </c>
      <c r="J117" s="14" t="s">
        <v>18</v>
      </c>
      <c r="K117" s="16" t="s">
        <v>24</v>
      </c>
      <c r="L117" s="14">
        <v>3.0</v>
      </c>
      <c r="M117" s="18">
        <v>2829.0</v>
      </c>
      <c r="N117" s="14" t="s">
        <v>1267</v>
      </c>
    </row>
    <row r="118">
      <c r="A118" s="14" t="s">
        <v>266</v>
      </c>
      <c r="B118" s="23">
        <v>45762.0</v>
      </c>
      <c r="C118" s="14" t="s">
        <v>55</v>
      </c>
      <c r="D118" s="14" t="s">
        <v>31</v>
      </c>
      <c r="E118" s="14" t="s">
        <v>117</v>
      </c>
      <c r="F118" s="14" t="s">
        <v>33</v>
      </c>
      <c r="G118" s="14">
        <v>2117.0</v>
      </c>
      <c r="H118" s="14" t="s">
        <v>106</v>
      </c>
      <c r="I118" s="14" t="s">
        <v>83</v>
      </c>
      <c r="J118" s="14" t="s">
        <v>29</v>
      </c>
      <c r="K118" s="16" t="s">
        <v>24</v>
      </c>
      <c r="L118" s="14">
        <v>1.0</v>
      </c>
      <c r="M118" s="18">
        <v>2117.0</v>
      </c>
      <c r="N118" s="14" t="s">
        <v>1270</v>
      </c>
    </row>
    <row r="119">
      <c r="A119" s="14" t="s">
        <v>267</v>
      </c>
      <c r="B119" s="23">
        <v>46017.0</v>
      </c>
      <c r="C119" s="14" t="s">
        <v>13</v>
      </c>
      <c r="D119" s="14" t="s">
        <v>38</v>
      </c>
      <c r="E119" s="14" t="s">
        <v>39</v>
      </c>
      <c r="F119" s="14" t="s">
        <v>16</v>
      </c>
      <c r="G119" s="14">
        <v>1835.0</v>
      </c>
      <c r="H119" s="14" t="s">
        <v>34</v>
      </c>
      <c r="I119" s="14" t="s">
        <v>268</v>
      </c>
      <c r="J119" s="14" t="s">
        <v>18</v>
      </c>
      <c r="K119" s="16" t="s">
        <v>24</v>
      </c>
      <c r="L119" s="14">
        <v>4.0</v>
      </c>
      <c r="M119" s="18">
        <v>1835.0</v>
      </c>
      <c r="N119" s="14" t="s">
        <v>1266</v>
      </c>
    </row>
    <row r="120">
      <c r="A120" s="14" t="s">
        <v>269</v>
      </c>
      <c r="B120" s="23">
        <v>45906.0</v>
      </c>
      <c r="C120" s="14" t="s">
        <v>21</v>
      </c>
      <c r="D120" s="14" t="s">
        <v>26</v>
      </c>
      <c r="E120" s="14" t="s">
        <v>111</v>
      </c>
      <c r="F120" s="14" t="s">
        <v>16</v>
      </c>
      <c r="G120" s="14">
        <v>1017.0</v>
      </c>
      <c r="H120" s="14"/>
      <c r="I120" s="14" t="s">
        <v>80</v>
      </c>
      <c r="J120" s="14" t="s">
        <v>29</v>
      </c>
      <c r="K120" s="16" t="s">
        <v>19</v>
      </c>
      <c r="L120" s="14">
        <v>5.0</v>
      </c>
      <c r="M120" s="18">
        <v>966.15</v>
      </c>
      <c r="N120" s="14" t="s">
        <v>1264</v>
      </c>
    </row>
    <row r="121">
      <c r="A121" s="14" t="s">
        <v>270</v>
      </c>
      <c r="B121" s="23">
        <v>45925.0</v>
      </c>
      <c r="C121" s="14" t="s">
        <v>21</v>
      </c>
      <c r="D121" s="14" t="s">
        <v>14</v>
      </c>
      <c r="E121" s="14" t="s">
        <v>15</v>
      </c>
      <c r="F121" s="14" t="s">
        <v>33</v>
      </c>
      <c r="G121" s="14">
        <v>1251.0</v>
      </c>
      <c r="H121" s="14"/>
      <c r="I121" s="14" t="s">
        <v>271</v>
      </c>
      <c r="J121" s="14" t="s">
        <v>29</v>
      </c>
      <c r="K121" s="16" t="s">
        <v>24</v>
      </c>
      <c r="L121" s="14">
        <v>3.0</v>
      </c>
      <c r="M121" s="18">
        <v>1251.0</v>
      </c>
      <c r="N121" s="14" t="s">
        <v>1265</v>
      </c>
    </row>
    <row r="122">
      <c r="A122" s="14" t="s">
        <v>272</v>
      </c>
      <c r="B122" s="23">
        <v>45874.0</v>
      </c>
      <c r="C122" s="14" t="s">
        <v>13</v>
      </c>
      <c r="D122" s="14" t="s">
        <v>14</v>
      </c>
      <c r="E122" s="14" t="s">
        <v>15</v>
      </c>
      <c r="F122" s="14" t="s">
        <v>33</v>
      </c>
      <c r="G122" s="14">
        <v>3075.0</v>
      </c>
      <c r="H122" s="14"/>
      <c r="I122" s="14" t="s">
        <v>273</v>
      </c>
      <c r="J122" s="14" t="s">
        <v>18</v>
      </c>
      <c r="K122" s="16" t="s">
        <v>24</v>
      </c>
      <c r="L122" s="14">
        <v>3.0</v>
      </c>
      <c r="M122" s="18">
        <v>3075.0</v>
      </c>
      <c r="N122" s="14" t="s">
        <v>1270</v>
      </c>
    </row>
    <row r="123">
      <c r="A123" s="14" t="s">
        <v>274</v>
      </c>
      <c r="B123" s="23">
        <v>45743.0</v>
      </c>
      <c r="C123" s="14" t="s">
        <v>13</v>
      </c>
      <c r="D123" s="14" t="s">
        <v>26</v>
      </c>
      <c r="E123" s="14" t="s">
        <v>212</v>
      </c>
      <c r="F123" s="14" t="s">
        <v>33</v>
      </c>
      <c r="G123" s="14">
        <v>2171.0</v>
      </c>
      <c r="H123" s="14"/>
      <c r="I123" s="14" t="s">
        <v>232</v>
      </c>
      <c r="J123" s="14" t="s">
        <v>18</v>
      </c>
      <c r="K123" s="16" t="s">
        <v>113</v>
      </c>
      <c r="L123" s="14">
        <v>4.0</v>
      </c>
      <c r="M123" s="18">
        <v>1953.9</v>
      </c>
      <c r="N123" s="14" t="s">
        <v>1265</v>
      </c>
    </row>
    <row r="124">
      <c r="A124" s="14" t="s">
        <v>275</v>
      </c>
      <c r="B124" s="23">
        <v>45923.0</v>
      </c>
      <c r="C124" s="14" t="s">
        <v>13</v>
      </c>
      <c r="D124" s="14" t="s">
        <v>38</v>
      </c>
      <c r="E124" s="14" t="s">
        <v>46</v>
      </c>
      <c r="F124" s="14" t="s">
        <v>33</v>
      </c>
      <c r="G124" s="14">
        <v>2654.0</v>
      </c>
      <c r="H124" s="14" t="s">
        <v>40</v>
      </c>
      <c r="I124" s="14" t="s">
        <v>112</v>
      </c>
      <c r="J124" s="14" t="s">
        <v>29</v>
      </c>
      <c r="K124" s="16" t="s">
        <v>24</v>
      </c>
      <c r="L124" s="14"/>
      <c r="M124" s="18">
        <v>2654.0</v>
      </c>
      <c r="N124" s="14" t="s">
        <v>1270</v>
      </c>
    </row>
    <row r="125">
      <c r="A125" s="14" t="s">
        <v>276</v>
      </c>
      <c r="B125" s="23">
        <v>45783.0</v>
      </c>
      <c r="C125" s="14" t="s">
        <v>55</v>
      </c>
      <c r="D125" s="14" t="s">
        <v>59</v>
      </c>
      <c r="E125" s="14" t="s">
        <v>99</v>
      </c>
      <c r="F125" s="14" t="s">
        <v>16</v>
      </c>
      <c r="G125" s="14">
        <v>2783.0</v>
      </c>
      <c r="H125" s="14"/>
      <c r="I125" s="14" t="s">
        <v>172</v>
      </c>
      <c r="J125" s="14" t="s">
        <v>36</v>
      </c>
      <c r="K125" s="16" t="s">
        <v>19</v>
      </c>
      <c r="L125" s="14">
        <v>3.0</v>
      </c>
      <c r="M125" s="18">
        <v>2643.85</v>
      </c>
      <c r="N125" s="14" t="s">
        <v>1270</v>
      </c>
    </row>
    <row r="126">
      <c r="A126" s="14" t="s">
        <v>277</v>
      </c>
      <c r="B126" s="23">
        <v>45985.0</v>
      </c>
      <c r="C126" s="14" t="s">
        <v>21</v>
      </c>
      <c r="D126" s="14" t="s">
        <v>31</v>
      </c>
      <c r="E126" s="14" t="s">
        <v>278</v>
      </c>
      <c r="F126" s="14" t="s">
        <v>33</v>
      </c>
      <c r="G126" s="14">
        <v>2843.0</v>
      </c>
      <c r="H126" s="14" t="s">
        <v>106</v>
      </c>
      <c r="I126" s="14" t="s">
        <v>279</v>
      </c>
      <c r="J126" s="14" t="s">
        <v>29</v>
      </c>
      <c r="K126" s="16" t="s">
        <v>19</v>
      </c>
      <c r="L126" s="14"/>
      <c r="M126" s="18">
        <v>2700.85</v>
      </c>
      <c r="N126" s="14" t="s">
        <v>1269</v>
      </c>
    </row>
    <row r="127">
      <c r="A127" s="14" t="s">
        <v>280</v>
      </c>
      <c r="B127" s="23">
        <v>45956.0</v>
      </c>
      <c r="C127" s="14" t="s">
        <v>55</v>
      </c>
      <c r="D127" s="14" t="s">
        <v>14</v>
      </c>
      <c r="E127" s="14" t="s">
        <v>15</v>
      </c>
      <c r="F127" s="14" t="s">
        <v>16</v>
      </c>
      <c r="G127" s="14">
        <v>1565.0</v>
      </c>
      <c r="H127" s="14"/>
      <c r="I127" s="14" t="s">
        <v>174</v>
      </c>
      <c r="J127" s="14" t="s">
        <v>18</v>
      </c>
      <c r="K127" s="16" t="s">
        <v>24</v>
      </c>
      <c r="L127" s="14"/>
      <c r="M127" s="18">
        <v>1565.0</v>
      </c>
      <c r="N127" s="14" t="s">
        <v>1268</v>
      </c>
    </row>
    <row r="128">
      <c r="A128" s="14" t="s">
        <v>281</v>
      </c>
      <c r="B128" s="23">
        <v>45959.0</v>
      </c>
      <c r="C128" s="14" t="s">
        <v>21</v>
      </c>
      <c r="D128" s="14" t="s">
        <v>31</v>
      </c>
      <c r="E128" s="14" t="s">
        <v>117</v>
      </c>
      <c r="F128" s="14" t="s">
        <v>33</v>
      </c>
      <c r="G128" s="14">
        <v>1019.0</v>
      </c>
      <c r="H128" s="14" t="s">
        <v>34</v>
      </c>
      <c r="I128" s="14" t="s">
        <v>282</v>
      </c>
      <c r="J128" s="14" t="s">
        <v>18</v>
      </c>
      <c r="K128" s="16" t="s">
        <v>19</v>
      </c>
      <c r="L128" s="14">
        <v>3.0</v>
      </c>
      <c r="M128" s="18">
        <v>968.05</v>
      </c>
      <c r="N128" s="14" t="s">
        <v>1267</v>
      </c>
    </row>
    <row r="129">
      <c r="A129" s="14" t="s">
        <v>283</v>
      </c>
      <c r="B129" s="23">
        <v>45679.0</v>
      </c>
      <c r="C129" s="14" t="s">
        <v>21</v>
      </c>
      <c r="D129" s="14" t="s">
        <v>26</v>
      </c>
      <c r="E129" s="14" t="s">
        <v>96</v>
      </c>
      <c r="F129" s="14" t="s">
        <v>33</v>
      </c>
      <c r="G129" s="14">
        <v>1352.0</v>
      </c>
      <c r="H129" s="14"/>
      <c r="I129" s="14" t="s">
        <v>251</v>
      </c>
      <c r="J129" s="14" t="s">
        <v>36</v>
      </c>
      <c r="K129" s="16" t="s">
        <v>19</v>
      </c>
      <c r="L129" s="14">
        <v>3.0</v>
      </c>
      <c r="M129" s="18">
        <v>1284.3999999999999</v>
      </c>
      <c r="N129" s="14" t="s">
        <v>1267</v>
      </c>
    </row>
    <row r="130">
      <c r="A130" s="14" t="s">
        <v>284</v>
      </c>
      <c r="B130" s="23">
        <v>45746.0</v>
      </c>
      <c r="C130" s="14" t="s">
        <v>21</v>
      </c>
      <c r="D130" s="14" t="s">
        <v>38</v>
      </c>
      <c r="E130" s="14" t="s">
        <v>166</v>
      </c>
      <c r="F130" s="14" t="s">
        <v>16</v>
      </c>
      <c r="G130" s="14">
        <v>3070.0</v>
      </c>
      <c r="H130" s="14" t="s">
        <v>106</v>
      </c>
      <c r="I130" s="14" t="s">
        <v>285</v>
      </c>
      <c r="J130" s="14" t="s">
        <v>29</v>
      </c>
      <c r="K130" s="16" t="s">
        <v>113</v>
      </c>
      <c r="L130" s="14">
        <v>5.0</v>
      </c>
      <c r="M130" s="18">
        <v>2763.0</v>
      </c>
      <c r="N130" s="14" t="s">
        <v>1268</v>
      </c>
    </row>
    <row r="131">
      <c r="A131" s="14" t="s">
        <v>286</v>
      </c>
      <c r="B131" s="23">
        <v>45977.0</v>
      </c>
      <c r="C131" s="14" t="s">
        <v>55</v>
      </c>
      <c r="D131" s="14" t="s">
        <v>51</v>
      </c>
      <c r="E131" s="14" t="s">
        <v>93</v>
      </c>
      <c r="F131" s="14" t="s">
        <v>33</v>
      </c>
      <c r="G131" s="14">
        <v>1383.0</v>
      </c>
      <c r="H131" s="14"/>
      <c r="I131" s="14" t="s">
        <v>287</v>
      </c>
      <c r="J131" s="14" t="s">
        <v>18</v>
      </c>
      <c r="K131" s="16" t="s">
        <v>24</v>
      </c>
      <c r="L131" s="14"/>
      <c r="M131" s="18">
        <v>1383.0</v>
      </c>
      <c r="N131" s="14" t="s">
        <v>1268</v>
      </c>
    </row>
    <row r="132">
      <c r="A132" s="14" t="s">
        <v>288</v>
      </c>
      <c r="B132" s="23">
        <v>45670.0</v>
      </c>
      <c r="C132" s="14" t="s">
        <v>21</v>
      </c>
      <c r="D132" s="14" t="s">
        <v>14</v>
      </c>
      <c r="E132" s="14" t="s">
        <v>22</v>
      </c>
      <c r="F132" s="14" t="s">
        <v>33</v>
      </c>
      <c r="G132" s="14">
        <v>2915.0</v>
      </c>
      <c r="H132" s="14"/>
      <c r="I132" s="14" t="s">
        <v>289</v>
      </c>
      <c r="J132" s="14" t="s">
        <v>18</v>
      </c>
      <c r="K132" s="16" t="s">
        <v>24</v>
      </c>
      <c r="L132" s="14">
        <v>4.0</v>
      </c>
      <c r="M132" s="18">
        <v>2915.0</v>
      </c>
      <c r="N132" s="14" t="s">
        <v>1269</v>
      </c>
    </row>
    <row r="133">
      <c r="A133" s="14" t="s">
        <v>290</v>
      </c>
      <c r="B133" s="23">
        <v>45970.0</v>
      </c>
      <c r="C133" s="14" t="s">
        <v>55</v>
      </c>
      <c r="D133" s="14" t="s">
        <v>38</v>
      </c>
      <c r="E133" s="14" t="s">
        <v>39</v>
      </c>
      <c r="F133" s="14" t="s">
        <v>16</v>
      </c>
      <c r="G133" s="14">
        <v>2902.0</v>
      </c>
      <c r="H133" s="14" t="s">
        <v>40</v>
      </c>
      <c r="I133" s="14" t="s">
        <v>271</v>
      </c>
      <c r="J133" s="14" t="s">
        <v>29</v>
      </c>
      <c r="K133" s="16" t="s">
        <v>24</v>
      </c>
      <c r="L133" s="14">
        <v>4.0</v>
      </c>
      <c r="M133" s="18">
        <v>2902.0</v>
      </c>
      <c r="N133" s="14" t="s">
        <v>1268</v>
      </c>
    </row>
    <row r="134">
      <c r="A134" s="14" t="s">
        <v>291</v>
      </c>
      <c r="B134" s="23">
        <v>45780.0</v>
      </c>
      <c r="C134" s="14" t="s">
        <v>13</v>
      </c>
      <c r="D134" s="14" t="s">
        <v>38</v>
      </c>
      <c r="E134" s="14" t="s">
        <v>108</v>
      </c>
      <c r="F134" s="14" t="s">
        <v>16</v>
      </c>
      <c r="G134" s="14">
        <v>2317.0</v>
      </c>
      <c r="H134" s="14" t="s">
        <v>106</v>
      </c>
      <c r="I134" s="14" t="s">
        <v>229</v>
      </c>
      <c r="J134" s="14" t="s">
        <v>18</v>
      </c>
      <c r="K134" s="16" t="s">
        <v>24</v>
      </c>
      <c r="L134" s="14">
        <v>5.0</v>
      </c>
      <c r="M134" s="18">
        <v>2317.0</v>
      </c>
      <c r="N134" s="14" t="s">
        <v>1264</v>
      </c>
    </row>
    <row r="135">
      <c r="A135" s="14" t="s">
        <v>292</v>
      </c>
      <c r="B135" s="23">
        <v>45813.0</v>
      </c>
      <c r="C135" s="14" t="s">
        <v>21</v>
      </c>
      <c r="D135" s="14" t="s">
        <v>31</v>
      </c>
      <c r="E135" s="14" t="s">
        <v>32</v>
      </c>
      <c r="F135" s="14" t="s">
        <v>33</v>
      </c>
      <c r="G135" s="14">
        <v>2705.0</v>
      </c>
      <c r="H135" s="14" t="s">
        <v>34</v>
      </c>
      <c r="I135" s="14" t="s">
        <v>172</v>
      </c>
      <c r="J135" s="14" t="s">
        <v>29</v>
      </c>
      <c r="K135" s="16" t="s">
        <v>24</v>
      </c>
      <c r="L135" s="14">
        <v>4.0</v>
      </c>
      <c r="M135" s="18">
        <v>2705.0</v>
      </c>
      <c r="N135" s="14" t="s">
        <v>1265</v>
      </c>
    </row>
    <row r="136">
      <c r="A136" s="14" t="s">
        <v>293</v>
      </c>
      <c r="B136" s="23">
        <v>45761.0</v>
      </c>
      <c r="C136" s="14" t="s">
        <v>21</v>
      </c>
      <c r="D136" s="14" t="s">
        <v>14</v>
      </c>
      <c r="E136" s="14" t="s">
        <v>15</v>
      </c>
      <c r="F136" s="14" t="s">
        <v>33</v>
      </c>
      <c r="G136" s="14">
        <v>1445.0</v>
      </c>
      <c r="H136" s="14"/>
      <c r="I136" s="14" t="s">
        <v>294</v>
      </c>
      <c r="J136" s="14" t="s">
        <v>29</v>
      </c>
      <c r="K136" s="16" t="s">
        <v>24</v>
      </c>
      <c r="L136" s="14">
        <v>4.0</v>
      </c>
      <c r="M136" s="18">
        <v>1445.0</v>
      </c>
      <c r="N136" s="14" t="s">
        <v>1269</v>
      </c>
    </row>
    <row r="137">
      <c r="A137" s="14" t="s">
        <v>295</v>
      </c>
      <c r="B137" s="23">
        <v>45683.0</v>
      </c>
      <c r="C137" s="14" t="s">
        <v>55</v>
      </c>
      <c r="D137" s="14" t="s">
        <v>59</v>
      </c>
      <c r="E137" s="14" t="s">
        <v>85</v>
      </c>
      <c r="F137" s="14" t="s">
        <v>33</v>
      </c>
      <c r="G137" s="14">
        <v>3108.0</v>
      </c>
      <c r="H137" s="14"/>
      <c r="I137" s="14" t="s">
        <v>296</v>
      </c>
      <c r="J137" s="14" t="s">
        <v>29</v>
      </c>
      <c r="K137" s="16" t="s">
        <v>113</v>
      </c>
      <c r="L137" s="14"/>
      <c r="M137" s="18">
        <v>2797.2000000000003</v>
      </c>
      <c r="N137" s="14" t="s">
        <v>1268</v>
      </c>
    </row>
    <row r="138">
      <c r="A138" s="14" t="s">
        <v>297</v>
      </c>
      <c r="B138" s="23">
        <v>45739.0</v>
      </c>
      <c r="C138" s="14" t="s">
        <v>13</v>
      </c>
      <c r="D138" s="14" t="s">
        <v>51</v>
      </c>
      <c r="E138" s="14" t="s">
        <v>93</v>
      </c>
      <c r="F138" s="14" t="s">
        <v>33</v>
      </c>
      <c r="G138" s="14">
        <v>1077.0</v>
      </c>
      <c r="H138" s="14"/>
      <c r="I138" s="14" t="s">
        <v>298</v>
      </c>
      <c r="J138" s="14" t="s">
        <v>36</v>
      </c>
      <c r="K138" s="16" t="s">
        <v>24</v>
      </c>
      <c r="L138" s="14">
        <v>2.0</v>
      </c>
      <c r="M138" s="18">
        <v>1077.0</v>
      </c>
      <c r="N138" s="14" t="s">
        <v>1268</v>
      </c>
    </row>
    <row r="139">
      <c r="A139" s="14" t="s">
        <v>299</v>
      </c>
      <c r="B139" s="23">
        <v>46012.0</v>
      </c>
      <c r="C139" s="14" t="s">
        <v>55</v>
      </c>
      <c r="D139" s="14" t="s">
        <v>14</v>
      </c>
      <c r="E139" s="14" t="s">
        <v>22</v>
      </c>
      <c r="F139" s="14" t="s">
        <v>16</v>
      </c>
      <c r="G139" s="14">
        <v>1666.0</v>
      </c>
      <c r="H139" s="14"/>
      <c r="I139" s="14" t="s">
        <v>300</v>
      </c>
      <c r="J139" s="14" t="s">
        <v>18</v>
      </c>
      <c r="K139" s="16" t="s">
        <v>19</v>
      </c>
      <c r="L139" s="14">
        <v>2.0</v>
      </c>
      <c r="M139" s="18">
        <v>1582.6999999999998</v>
      </c>
      <c r="N139" s="14" t="s">
        <v>1268</v>
      </c>
    </row>
    <row r="140">
      <c r="A140" s="14" t="s">
        <v>301</v>
      </c>
      <c r="B140" s="23">
        <v>45878.0</v>
      </c>
      <c r="C140" s="14" t="s">
        <v>13</v>
      </c>
      <c r="D140" s="14" t="s">
        <v>38</v>
      </c>
      <c r="E140" s="14" t="s">
        <v>46</v>
      </c>
      <c r="F140" s="14" t="s">
        <v>16</v>
      </c>
      <c r="G140" s="14">
        <v>3471.0</v>
      </c>
      <c r="H140" s="14" t="s">
        <v>106</v>
      </c>
      <c r="I140" s="14" t="s">
        <v>302</v>
      </c>
      <c r="J140" s="14" t="s">
        <v>29</v>
      </c>
      <c r="K140" s="16" t="s">
        <v>24</v>
      </c>
      <c r="L140" s="14">
        <v>2.0</v>
      </c>
      <c r="M140" s="18">
        <v>3471.0</v>
      </c>
      <c r="N140" s="14" t="s">
        <v>1264</v>
      </c>
    </row>
    <row r="141">
      <c r="A141" s="14" t="s">
        <v>303</v>
      </c>
      <c r="B141" s="23">
        <v>45998.0</v>
      </c>
      <c r="C141" s="14" t="s">
        <v>55</v>
      </c>
      <c r="D141" s="14" t="s">
        <v>31</v>
      </c>
      <c r="E141" s="14" t="s">
        <v>278</v>
      </c>
      <c r="F141" s="14" t="s">
        <v>33</v>
      </c>
      <c r="G141" s="14">
        <v>3007.0</v>
      </c>
      <c r="H141" s="14" t="s">
        <v>106</v>
      </c>
      <c r="I141" s="14" t="s">
        <v>304</v>
      </c>
      <c r="J141" s="14" t="s">
        <v>18</v>
      </c>
      <c r="K141" s="16" t="s">
        <v>24</v>
      </c>
      <c r="L141" s="14">
        <v>2.0</v>
      </c>
      <c r="M141" s="18">
        <v>3007.0</v>
      </c>
      <c r="N141" s="14" t="s">
        <v>1268</v>
      </c>
    </row>
    <row r="142">
      <c r="A142" s="14" t="s">
        <v>305</v>
      </c>
      <c r="B142" s="23">
        <v>45936.0</v>
      </c>
      <c r="C142" s="14" t="s">
        <v>21</v>
      </c>
      <c r="D142" s="14" t="s">
        <v>26</v>
      </c>
      <c r="E142" s="14" t="s">
        <v>212</v>
      </c>
      <c r="F142" s="14" t="s">
        <v>16</v>
      </c>
      <c r="G142" s="14">
        <v>1386.0</v>
      </c>
      <c r="H142" s="14"/>
      <c r="I142" s="14" t="s">
        <v>306</v>
      </c>
      <c r="J142" s="14" t="s">
        <v>18</v>
      </c>
      <c r="K142" s="16" t="s">
        <v>19</v>
      </c>
      <c r="L142" s="14">
        <v>5.0</v>
      </c>
      <c r="M142" s="18">
        <v>1316.7</v>
      </c>
      <c r="N142" s="14" t="s">
        <v>1269</v>
      </c>
    </row>
    <row r="143">
      <c r="A143" s="14" t="s">
        <v>307</v>
      </c>
      <c r="B143" s="23">
        <v>45780.0</v>
      </c>
      <c r="C143" s="14" t="s">
        <v>13</v>
      </c>
      <c r="D143" s="14" t="s">
        <v>38</v>
      </c>
      <c r="E143" s="14" t="s">
        <v>65</v>
      </c>
      <c r="F143" s="14" t="s">
        <v>33</v>
      </c>
      <c r="G143" s="14">
        <v>2402.0</v>
      </c>
      <c r="H143" s="14" t="s">
        <v>34</v>
      </c>
      <c r="I143" s="14" t="s">
        <v>308</v>
      </c>
      <c r="J143" s="14" t="s">
        <v>18</v>
      </c>
      <c r="K143" s="16" t="s">
        <v>24</v>
      </c>
      <c r="L143" s="14">
        <v>2.0</v>
      </c>
      <c r="M143" s="18">
        <v>2402.0</v>
      </c>
      <c r="N143" s="14" t="s">
        <v>1264</v>
      </c>
    </row>
    <row r="144">
      <c r="A144" s="14" t="s">
        <v>309</v>
      </c>
      <c r="B144" s="23">
        <v>45740.0</v>
      </c>
      <c r="C144" s="14" t="s">
        <v>21</v>
      </c>
      <c r="D144" s="14" t="s">
        <v>26</v>
      </c>
      <c r="E144" s="14" t="s">
        <v>27</v>
      </c>
      <c r="F144" s="14" t="s">
        <v>33</v>
      </c>
      <c r="G144" s="14">
        <v>2935.0</v>
      </c>
      <c r="H144" s="14"/>
      <c r="I144" s="14" t="s">
        <v>23</v>
      </c>
      <c r="J144" s="14" t="s">
        <v>18</v>
      </c>
      <c r="K144" s="16" t="s">
        <v>113</v>
      </c>
      <c r="L144" s="14">
        <v>4.0</v>
      </c>
      <c r="M144" s="18">
        <v>2641.5</v>
      </c>
      <c r="N144" s="14" t="s">
        <v>1269</v>
      </c>
    </row>
    <row r="145">
      <c r="A145" s="14" t="s">
        <v>310</v>
      </c>
      <c r="B145" s="23">
        <v>45912.0</v>
      </c>
      <c r="C145" s="14" t="s">
        <v>21</v>
      </c>
      <c r="D145" s="14" t="s">
        <v>59</v>
      </c>
      <c r="E145" s="14" t="s">
        <v>88</v>
      </c>
      <c r="F145" s="14" t="s">
        <v>33</v>
      </c>
      <c r="G145" s="14">
        <v>601.0</v>
      </c>
      <c r="H145" s="14"/>
      <c r="I145" s="14" t="s">
        <v>80</v>
      </c>
      <c r="J145" s="14" t="s">
        <v>36</v>
      </c>
      <c r="K145" s="16" t="s">
        <v>24</v>
      </c>
      <c r="L145" s="14">
        <v>1.0</v>
      </c>
      <c r="M145" s="18">
        <v>601.0</v>
      </c>
      <c r="N145" s="14" t="s">
        <v>1266</v>
      </c>
    </row>
    <row r="146">
      <c r="A146" s="14" t="s">
        <v>311</v>
      </c>
      <c r="B146" s="23">
        <v>45851.0</v>
      </c>
      <c r="C146" s="14" t="s">
        <v>13</v>
      </c>
      <c r="D146" s="14" t="s">
        <v>31</v>
      </c>
      <c r="E146" s="14" t="s">
        <v>49</v>
      </c>
      <c r="F146" s="14" t="s">
        <v>33</v>
      </c>
      <c r="G146" s="14">
        <v>2158.0</v>
      </c>
      <c r="H146" s="14" t="s">
        <v>34</v>
      </c>
      <c r="I146" s="14" t="s">
        <v>312</v>
      </c>
      <c r="J146" s="14" t="s">
        <v>29</v>
      </c>
      <c r="K146" s="16" t="s">
        <v>24</v>
      </c>
      <c r="L146" s="14"/>
      <c r="M146" s="18">
        <v>2158.0</v>
      </c>
      <c r="N146" s="14" t="s">
        <v>1268</v>
      </c>
    </row>
    <row r="147">
      <c r="A147" s="14" t="s">
        <v>313</v>
      </c>
      <c r="B147" s="23">
        <v>45811.0</v>
      </c>
      <c r="C147" s="14" t="s">
        <v>21</v>
      </c>
      <c r="D147" s="14" t="s">
        <v>38</v>
      </c>
      <c r="E147" s="14" t="s">
        <v>46</v>
      </c>
      <c r="F147" s="14" t="s">
        <v>33</v>
      </c>
      <c r="G147" s="14">
        <v>1994.0</v>
      </c>
      <c r="H147" s="14" t="s">
        <v>34</v>
      </c>
      <c r="I147" s="14" t="s">
        <v>89</v>
      </c>
      <c r="J147" s="14" t="s">
        <v>36</v>
      </c>
      <c r="K147" s="16" t="s">
        <v>24</v>
      </c>
      <c r="L147" s="14"/>
      <c r="M147" s="18">
        <v>1994.0</v>
      </c>
      <c r="N147" s="14" t="s">
        <v>1270</v>
      </c>
    </row>
    <row r="148">
      <c r="A148" s="14" t="s">
        <v>314</v>
      </c>
      <c r="B148" s="23">
        <v>46001.0</v>
      </c>
      <c r="C148" s="14" t="s">
        <v>13</v>
      </c>
      <c r="D148" s="14" t="s">
        <v>38</v>
      </c>
      <c r="E148" s="14" t="s">
        <v>39</v>
      </c>
      <c r="F148" s="14" t="s">
        <v>33</v>
      </c>
      <c r="G148" s="14">
        <v>1833.0</v>
      </c>
      <c r="H148" s="14" t="s">
        <v>34</v>
      </c>
      <c r="I148" s="14" t="s">
        <v>315</v>
      </c>
      <c r="J148" s="14" t="s">
        <v>29</v>
      </c>
      <c r="K148" s="16" t="s">
        <v>113</v>
      </c>
      <c r="L148" s="14">
        <v>1.0</v>
      </c>
      <c r="M148" s="18">
        <v>1649.7</v>
      </c>
      <c r="N148" s="14" t="s">
        <v>1267</v>
      </c>
    </row>
    <row r="149">
      <c r="A149" s="14" t="s">
        <v>316</v>
      </c>
      <c r="B149" s="23">
        <v>46013.0</v>
      </c>
      <c r="C149" s="14" t="s">
        <v>55</v>
      </c>
      <c r="D149" s="14" t="s">
        <v>38</v>
      </c>
      <c r="E149" s="14" t="s">
        <v>65</v>
      </c>
      <c r="F149" s="14" t="s">
        <v>16</v>
      </c>
      <c r="G149" s="14">
        <v>3349.0</v>
      </c>
      <c r="H149" s="14" t="s">
        <v>34</v>
      </c>
      <c r="I149" s="14" t="s">
        <v>132</v>
      </c>
      <c r="J149" s="14" t="s">
        <v>36</v>
      </c>
      <c r="K149" s="16" t="s">
        <v>19</v>
      </c>
      <c r="L149" s="14">
        <v>5.0</v>
      </c>
      <c r="M149" s="18">
        <v>3181.5499999999997</v>
      </c>
      <c r="N149" s="14" t="s">
        <v>1269</v>
      </c>
    </row>
    <row r="150">
      <c r="A150" s="14" t="s">
        <v>317</v>
      </c>
      <c r="B150" s="23">
        <v>45907.0</v>
      </c>
      <c r="C150" s="14" t="s">
        <v>13</v>
      </c>
      <c r="D150" s="14" t="s">
        <v>38</v>
      </c>
      <c r="E150" s="14" t="s">
        <v>39</v>
      </c>
      <c r="F150" s="14" t="s">
        <v>16</v>
      </c>
      <c r="G150" s="14">
        <v>3025.0</v>
      </c>
      <c r="H150" s="14" t="s">
        <v>34</v>
      </c>
      <c r="I150" s="14" t="s">
        <v>318</v>
      </c>
      <c r="J150" s="14" t="s">
        <v>36</v>
      </c>
      <c r="K150" s="16" t="s">
        <v>19</v>
      </c>
      <c r="L150" s="14"/>
      <c r="M150" s="18">
        <v>2873.75</v>
      </c>
      <c r="N150" s="14" t="s">
        <v>1268</v>
      </c>
    </row>
    <row r="151">
      <c r="A151" s="14" t="s">
        <v>319</v>
      </c>
      <c r="B151" s="23">
        <v>45836.0</v>
      </c>
      <c r="C151" s="14" t="s">
        <v>55</v>
      </c>
      <c r="D151" s="14" t="s">
        <v>38</v>
      </c>
      <c r="E151" s="14" t="s">
        <v>43</v>
      </c>
      <c r="F151" s="14" t="s">
        <v>33</v>
      </c>
      <c r="G151" s="14">
        <v>2667.0</v>
      </c>
      <c r="H151" s="14" t="s">
        <v>34</v>
      </c>
      <c r="I151" s="14" t="s">
        <v>312</v>
      </c>
      <c r="J151" s="14" t="s">
        <v>18</v>
      </c>
      <c r="K151" s="16" t="s">
        <v>24</v>
      </c>
      <c r="L151" s="14">
        <v>4.0</v>
      </c>
      <c r="M151" s="18">
        <v>2667.0</v>
      </c>
      <c r="N151" s="14" t="s">
        <v>1264</v>
      </c>
    </row>
    <row r="152">
      <c r="A152" s="14" t="s">
        <v>320</v>
      </c>
      <c r="B152" s="23">
        <v>45713.0</v>
      </c>
      <c r="C152" s="14" t="s">
        <v>13</v>
      </c>
      <c r="D152" s="14" t="s">
        <v>31</v>
      </c>
      <c r="E152" s="14" t="s">
        <v>117</v>
      </c>
      <c r="F152" s="14" t="s">
        <v>33</v>
      </c>
      <c r="G152" s="14">
        <v>770.0</v>
      </c>
      <c r="H152" s="14" t="s">
        <v>40</v>
      </c>
      <c r="I152" s="14" t="s">
        <v>35</v>
      </c>
      <c r="J152" s="14" t="s">
        <v>36</v>
      </c>
      <c r="K152" s="16" t="s">
        <v>24</v>
      </c>
      <c r="L152" s="14">
        <v>4.0</v>
      </c>
      <c r="M152" s="18">
        <v>770.0</v>
      </c>
      <c r="N152" s="14" t="s">
        <v>1270</v>
      </c>
    </row>
    <row r="153">
      <c r="A153" s="14" t="s">
        <v>321</v>
      </c>
      <c r="B153" s="23">
        <v>45760.0</v>
      </c>
      <c r="C153" s="14" t="s">
        <v>13</v>
      </c>
      <c r="D153" s="14" t="s">
        <v>26</v>
      </c>
      <c r="E153" s="14" t="s">
        <v>96</v>
      </c>
      <c r="F153" s="14" t="s">
        <v>16</v>
      </c>
      <c r="G153" s="14">
        <v>418.0</v>
      </c>
      <c r="H153" s="14"/>
      <c r="I153" s="14" t="s">
        <v>322</v>
      </c>
      <c r="J153" s="14" t="s">
        <v>36</v>
      </c>
      <c r="K153" s="16" t="s">
        <v>19</v>
      </c>
      <c r="L153" s="14">
        <v>3.0</v>
      </c>
      <c r="M153" s="18">
        <v>397.09999999999997</v>
      </c>
      <c r="N153" s="14" t="s">
        <v>1268</v>
      </c>
    </row>
    <row r="154">
      <c r="A154" s="14" t="s">
        <v>323</v>
      </c>
      <c r="B154" s="23">
        <v>45712.0</v>
      </c>
      <c r="C154" s="14" t="s">
        <v>21</v>
      </c>
      <c r="D154" s="14" t="s">
        <v>51</v>
      </c>
      <c r="E154" s="14" t="s">
        <v>71</v>
      </c>
      <c r="F154" s="14" t="s">
        <v>16</v>
      </c>
      <c r="G154" s="14">
        <v>886.0</v>
      </c>
      <c r="H154" s="14"/>
      <c r="I154" s="14" t="s">
        <v>324</v>
      </c>
      <c r="J154" s="14" t="s">
        <v>29</v>
      </c>
      <c r="K154" s="16" t="s">
        <v>24</v>
      </c>
      <c r="L154" s="14">
        <v>2.0</v>
      </c>
      <c r="M154" s="18">
        <v>886.0</v>
      </c>
      <c r="N154" s="14" t="s">
        <v>1269</v>
      </c>
    </row>
    <row r="155">
      <c r="A155" s="14" t="s">
        <v>325</v>
      </c>
      <c r="B155" s="23">
        <v>45753.0</v>
      </c>
      <c r="C155" s="14" t="s">
        <v>55</v>
      </c>
      <c r="D155" s="14" t="s">
        <v>14</v>
      </c>
      <c r="E155" s="14" t="s">
        <v>22</v>
      </c>
      <c r="F155" s="14" t="s">
        <v>16</v>
      </c>
      <c r="G155" s="14">
        <v>3356.0</v>
      </c>
      <c r="H155" s="14"/>
      <c r="I155" s="14" t="s">
        <v>170</v>
      </c>
      <c r="J155" s="14" t="s">
        <v>18</v>
      </c>
      <c r="K155" s="16" t="s">
        <v>24</v>
      </c>
      <c r="L155" s="14">
        <v>4.0</v>
      </c>
      <c r="M155" s="18">
        <v>3356.0</v>
      </c>
      <c r="N155" s="14" t="s">
        <v>1268</v>
      </c>
    </row>
    <row r="156">
      <c r="A156" s="14" t="s">
        <v>326</v>
      </c>
      <c r="B156" s="23">
        <v>45947.0</v>
      </c>
      <c r="C156" s="14" t="s">
        <v>13</v>
      </c>
      <c r="D156" s="14" t="s">
        <v>51</v>
      </c>
      <c r="E156" s="14" t="s">
        <v>79</v>
      </c>
      <c r="F156" s="14" t="s">
        <v>33</v>
      </c>
      <c r="G156" s="14">
        <v>3255.0</v>
      </c>
      <c r="H156" s="14"/>
      <c r="I156" s="14" t="s">
        <v>186</v>
      </c>
      <c r="J156" s="14" t="s">
        <v>29</v>
      </c>
      <c r="K156" s="16" t="s">
        <v>24</v>
      </c>
      <c r="L156" s="14">
        <v>1.0</v>
      </c>
      <c r="M156" s="18">
        <v>3255.0</v>
      </c>
      <c r="N156" s="14" t="s">
        <v>1266</v>
      </c>
    </row>
    <row r="157">
      <c r="A157" s="14" t="s">
        <v>327</v>
      </c>
      <c r="B157" s="23">
        <v>45876.0</v>
      </c>
      <c r="C157" s="14" t="s">
        <v>55</v>
      </c>
      <c r="D157" s="14" t="s">
        <v>31</v>
      </c>
      <c r="E157" s="14" t="s">
        <v>258</v>
      </c>
      <c r="F157" s="14" t="s">
        <v>16</v>
      </c>
      <c r="G157" s="14">
        <v>1414.0</v>
      </c>
      <c r="H157" s="14" t="s">
        <v>40</v>
      </c>
      <c r="I157" s="14" t="s">
        <v>160</v>
      </c>
      <c r="J157" s="14" t="s">
        <v>29</v>
      </c>
      <c r="K157" s="16" t="s">
        <v>24</v>
      </c>
      <c r="L157" s="14">
        <v>5.0</v>
      </c>
      <c r="M157" s="18">
        <v>1414.0</v>
      </c>
      <c r="N157" s="14" t="s">
        <v>1265</v>
      </c>
    </row>
    <row r="158">
      <c r="A158" s="14" t="s">
        <v>328</v>
      </c>
      <c r="B158" s="23">
        <v>45867.0</v>
      </c>
      <c r="C158" s="14" t="s">
        <v>21</v>
      </c>
      <c r="D158" s="14" t="s">
        <v>59</v>
      </c>
      <c r="E158" s="14" t="s">
        <v>60</v>
      </c>
      <c r="F158" s="14" t="s">
        <v>33</v>
      </c>
      <c r="G158" s="14">
        <v>3392.0</v>
      </c>
      <c r="H158" s="14"/>
      <c r="I158" s="14" t="s">
        <v>329</v>
      </c>
      <c r="J158" s="14" t="s">
        <v>18</v>
      </c>
      <c r="K158" s="16" t="s">
        <v>24</v>
      </c>
      <c r="L158" s="14">
        <v>1.0</v>
      </c>
      <c r="M158" s="18">
        <v>3392.0</v>
      </c>
      <c r="N158" s="14" t="s">
        <v>1270</v>
      </c>
    </row>
    <row r="159">
      <c r="A159" s="14" t="s">
        <v>330</v>
      </c>
      <c r="B159" s="23">
        <v>45760.0</v>
      </c>
      <c r="C159" s="14" t="s">
        <v>13</v>
      </c>
      <c r="D159" s="14" t="s">
        <v>51</v>
      </c>
      <c r="E159" s="14" t="s">
        <v>52</v>
      </c>
      <c r="F159" s="14" t="s">
        <v>33</v>
      </c>
      <c r="G159" s="14">
        <v>486.0</v>
      </c>
      <c r="H159" s="14"/>
      <c r="I159" s="14" t="s">
        <v>63</v>
      </c>
      <c r="J159" s="14" t="s">
        <v>36</v>
      </c>
      <c r="K159" s="16" t="s">
        <v>113</v>
      </c>
      <c r="L159" s="14">
        <v>1.0</v>
      </c>
      <c r="M159" s="18">
        <v>437.40000000000003</v>
      </c>
      <c r="N159" s="14" t="s">
        <v>1268</v>
      </c>
    </row>
    <row r="160">
      <c r="A160" s="14" t="s">
        <v>331</v>
      </c>
      <c r="B160" s="23">
        <v>45948.0</v>
      </c>
      <c r="C160" s="14" t="s">
        <v>21</v>
      </c>
      <c r="D160" s="14" t="s">
        <v>38</v>
      </c>
      <c r="E160" s="14" t="s">
        <v>46</v>
      </c>
      <c r="F160" s="14" t="s">
        <v>33</v>
      </c>
      <c r="G160" s="14">
        <v>3430.0</v>
      </c>
      <c r="H160" s="14" t="s">
        <v>106</v>
      </c>
      <c r="I160" s="14" t="s">
        <v>192</v>
      </c>
      <c r="J160" s="14" t="s">
        <v>36</v>
      </c>
      <c r="K160" s="16" t="s">
        <v>24</v>
      </c>
      <c r="L160" s="14">
        <v>1.0</v>
      </c>
      <c r="M160" s="18">
        <v>3430.0</v>
      </c>
      <c r="N160" s="14" t="s">
        <v>1264</v>
      </c>
    </row>
    <row r="161">
      <c r="A161" s="14" t="s">
        <v>332</v>
      </c>
      <c r="B161" s="23">
        <v>45885.0</v>
      </c>
      <c r="C161" s="14" t="s">
        <v>21</v>
      </c>
      <c r="D161" s="14" t="s">
        <v>59</v>
      </c>
      <c r="E161" s="14" t="s">
        <v>60</v>
      </c>
      <c r="F161" s="14" t="s">
        <v>16</v>
      </c>
      <c r="G161" s="14">
        <v>1857.0</v>
      </c>
      <c r="H161" s="14"/>
      <c r="I161" s="14" t="s">
        <v>333</v>
      </c>
      <c r="J161" s="14" t="s">
        <v>29</v>
      </c>
      <c r="K161" s="16" t="s">
        <v>24</v>
      </c>
      <c r="L161" s="14">
        <v>5.0</v>
      </c>
      <c r="M161" s="18">
        <v>1857.0</v>
      </c>
      <c r="N161" s="14" t="s">
        <v>1264</v>
      </c>
    </row>
    <row r="162">
      <c r="A162" s="14" t="s">
        <v>334</v>
      </c>
      <c r="B162" s="23">
        <v>45824.0</v>
      </c>
      <c r="C162" s="14" t="s">
        <v>21</v>
      </c>
      <c r="D162" s="14" t="s">
        <v>14</v>
      </c>
      <c r="E162" s="14" t="s">
        <v>74</v>
      </c>
      <c r="F162" s="14" t="s">
        <v>16</v>
      </c>
      <c r="G162" s="14">
        <v>3339.0</v>
      </c>
      <c r="H162" s="14"/>
      <c r="I162" s="14" t="s">
        <v>136</v>
      </c>
      <c r="J162" s="14" t="s">
        <v>36</v>
      </c>
      <c r="K162" s="16" t="s">
        <v>24</v>
      </c>
      <c r="L162" s="14">
        <v>1.0</v>
      </c>
      <c r="M162" s="18">
        <v>3339.0</v>
      </c>
      <c r="N162" s="14" t="s">
        <v>1269</v>
      </c>
    </row>
    <row r="163">
      <c r="A163" s="14" t="s">
        <v>335</v>
      </c>
      <c r="B163" s="23">
        <v>46006.0</v>
      </c>
      <c r="C163" s="14" t="s">
        <v>21</v>
      </c>
      <c r="D163" s="14" t="s">
        <v>51</v>
      </c>
      <c r="E163" s="14" t="s">
        <v>52</v>
      </c>
      <c r="F163" s="14" t="s">
        <v>33</v>
      </c>
      <c r="G163" s="14">
        <v>3206.0</v>
      </c>
      <c r="H163" s="14"/>
      <c r="I163" s="14" t="s">
        <v>336</v>
      </c>
      <c r="J163" s="14" t="s">
        <v>36</v>
      </c>
      <c r="K163" s="16" t="s">
        <v>24</v>
      </c>
      <c r="L163" s="14">
        <v>4.0</v>
      </c>
      <c r="M163" s="18">
        <v>3206.0</v>
      </c>
      <c r="N163" s="14" t="s">
        <v>1269</v>
      </c>
    </row>
    <row r="164">
      <c r="A164" s="14" t="s">
        <v>337</v>
      </c>
      <c r="B164" s="23">
        <v>45884.0</v>
      </c>
      <c r="C164" s="14" t="s">
        <v>21</v>
      </c>
      <c r="D164" s="14" t="s">
        <v>38</v>
      </c>
      <c r="E164" s="14" t="s">
        <v>39</v>
      </c>
      <c r="F164" s="14" t="s">
        <v>16</v>
      </c>
      <c r="G164" s="14">
        <v>3124.0</v>
      </c>
      <c r="H164" s="14" t="s">
        <v>40</v>
      </c>
      <c r="I164" s="14" t="s">
        <v>338</v>
      </c>
      <c r="J164" s="14" t="s">
        <v>18</v>
      </c>
      <c r="K164" s="16" t="s">
        <v>24</v>
      </c>
      <c r="L164" s="14">
        <v>1.0</v>
      </c>
      <c r="M164" s="18">
        <v>3124.0</v>
      </c>
      <c r="N164" s="14" t="s">
        <v>1266</v>
      </c>
    </row>
    <row r="165">
      <c r="A165" s="14" t="s">
        <v>339</v>
      </c>
      <c r="B165" s="23">
        <v>45813.0</v>
      </c>
      <c r="C165" s="14" t="s">
        <v>55</v>
      </c>
      <c r="D165" s="14" t="s">
        <v>31</v>
      </c>
      <c r="E165" s="14" t="s">
        <v>32</v>
      </c>
      <c r="F165" s="14" t="s">
        <v>33</v>
      </c>
      <c r="G165" s="14">
        <v>1921.0</v>
      </c>
      <c r="H165" s="14" t="s">
        <v>40</v>
      </c>
      <c r="I165" s="14" t="s">
        <v>340</v>
      </c>
      <c r="J165" s="14" t="s">
        <v>29</v>
      </c>
      <c r="K165" s="16" t="s">
        <v>24</v>
      </c>
      <c r="L165" s="14">
        <v>3.0</v>
      </c>
      <c r="M165" s="18">
        <v>1921.0</v>
      </c>
      <c r="N165" s="14" t="s">
        <v>1265</v>
      </c>
    </row>
    <row r="166">
      <c r="A166" s="14" t="s">
        <v>341</v>
      </c>
      <c r="B166" s="23">
        <v>45798.0</v>
      </c>
      <c r="C166" s="14" t="s">
        <v>21</v>
      </c>
      <c r="D166" s="14" t="s">
        <v>31</v>
      </c>
      <c r="E166" s="14" t="s">
        <v>117</v>
      </c>
      <c r="F166" s="14" t="s">
        <v>16</v>
      </c>
      <c r="G166" s="14">
        <v>3479.0</v>
      </c>
      <c r="H166" s="14" t="s">
        <v>40</v>
      </c>
      <c r="I166" s="14" t="s">
        <v>342</v>
      </c>
      <c r="J166" s="14" t="s">
        <v>36</v>
      </c>
      <c r="K166" s="16" t="s">
        <v>19</v>
      </c>
      <c r="L166" s="14"/>
      <c r="M166" s="18">
        <v>3305.0499999999997</v>
      </c>
      <c r="N166" s="14" t="s">
        <v>1267</v>
      </c>
    </row>
    <row r="167">
      <c r="A167" s="14" t="s">
        <v>343</v>
      </c>
      <c r="B167" s="23">
        <v>45743.0</v>
      </c>
      <c r="C167" s="14" t="s">
        <v>13</v>
      </c>
      <c r="D167" s="14" t="s">
        <v>31</v>
      </c>
      <c r="E167" s="14" t="s">
        <v>258</v>
      </c>
      <c r="F167" s="14" t="s">
        <v>16</v>
      </c>
      <c r="G167" s="14">
        <v>1108.0</v>
      </c>
      <c r="H167" s="14" t="s">
        <v>106</v>
      </c>
      <c r="I167" s="14" t="s">
        <v>344</v>
      </c>
      <c r="J167" s="14" t="s">
        <v>29</v>
      </c>
      <c r="K167" s="16" t="s">
        <v>24</v>
      </c>
      <c r="L167" s="14"/>
      <c r="M167" s="18">
        <v>1108.0</v>
      </c>
      <c r="N167" s="14" t="s">
        <v>1265</v>
      </c>
    </row>
    <row r="168">
      <c r="A168" s="14" t="s">
        <v>345</v>
      </c>
      <c r="B168" s="23">
        <v>45711.0</v>
      </c>
      <c r="C168" s="14" t="s">
        <v>21</v>
      </c>
      <c r="D168" s="14" t="s">
        <v>38</v>
      </c>
      <c r="E168" s="14" t="s">
        <v>108</v>
      </c>
      <c r="F168" s="14" t="s">
        <v>33</v>
      </c>
      <c r="G168" s="14">
        <v>3089.0</v>
      </c>
      <c r="H168" s="14" t="s">
        <v>34</v>
      </c>
      <c r="I168" s="14" t="s">
        <v>324</v>
      </c>
      <c r="J168" s="14" t="s">
        <v>29</v>
      </c>
      <c r="K168" s="16" t="s">
        <v>24</v>
      </c>
      <c r="L168" s="14">
        <v>5.0</v>
      </c>
      <c r="M168" s="18">
        <v>3089.0</v>
      </c>
      <c r="N168" s="14" t="s">
        <v>1268</v>
      </c>
    </row>
    <row r="169">
      <c r="A169" s="14" t="s">
        <v>346</v>
      </c>
      <c r="B169" s="23">
        <v>45855.0</v>
      </c>
      <c r="C169" s="14" t="s">
        <v>21</v>
      </c>
      <c r="D169" s="14" t="s">
        <v>51</v>
      </c>
      <c r="E169" s="14" t="s">
        <v>71</v>
      </c>
      <c r="F169" s="14" t="s">
        <v>16</v>
      </c>
      <c r="G169" s="14">
        <v>579.0</v>
      </c>
      <c r="H169" s="14"/>
      <c r="I169" s="14" t="s">
        <v>347</v>
      </c>
      <c r="J169" s="14" t="s">
        <v>36</v>
      </c>
      <c r="K169" s="16" t="s">
        <v>24</v>
      </c>
      <c r="L169" s="14">
        <v>3.0</v>
      </c>
      <c r="M169" s="18">
        <v>579.0</v>
      </c>
      <c r="N169" s="14" t="s">
        <v>1265</v>
      </c>
    </row>
    <row r="170">
      <c r="A170" s="14" t="s">
        <v>348</v>
      </c>
      <c r="B170" s="23">
        <v>45849.0</v>
      </c>
      <c r="C170" s="14" t="s">
        <v>55</v>
      </c>
      <c r="D170" s="14" t="s">
        <v>26</v>
      </c>
      <c r="E170" s="14" t="s">
        <v>27</v>
      </c>
      <c r="F170" s="14" t="s">
        <v>33</v>
      </c>
      <c r="G170" s="14">
        <v>1571.0</v>
      </c>
      <c r="H170" s="14"/>
      <c r="I170" s="14" t="s">
        <v>271</v>
      </c>
      <c r="J170" s="14" t="s">
        <v>36</v>
      </c>
      <c r="K170" s="16" t="s">
        <v>24</v>
      </c>
      <c r="L170" s="14">
        <v>3.0</v>
      </c>
      <c r="M170" s="18">
        <v>1571.0</v>
      </c>
      <c r="N170" s="14" t="s">
        <v>1266</v>
      </c>
    </row>
    <row r="171">
      <c r="A171" s="14" t="s">
        <v>349</v>
      </c>
      <c r="B171" s="23">
        <v>45693.0</v>
      </c>
      <c r="C171" s="14" t="s">
        <v>21</v>
      </c>
      <c r="D171" s="14" t="s">
        <v>51</v>
      </c>
      <c r="E171" s="14" t="s">
        <v>93</v>
      </c>
      <c r="F171" s="14" t="s">
        <v>16</v>
      </c>
      <c r="G171" s="14">
        <v>2195.0</v>
      </c>
      <c r="H171" s="14"/>
      <c r="I171" s="14" t="s">
        <v>255</v>
      </c>
      <c r="J171" s="14" t="s">
        <v>29</v>
      </c>
      <c r="K171" s="16" t="s">
        <v>113</v>
      </c>
      <c r="L171" s="14"/>
      <c r="M171" s="18">
        <v>1975.5</v>
      </c>
      <c r="N171" s="14" t="s">
        <v>1267</v>
      </c>
    </row>
    <row r="172">
      <c r="A172" s="14" t="s">
        <v>350</v>
      </c>
      <c r="B172" s="23">
        <v>45951.0</v>
      </c>
      <c r="C172" s="14" t="s">
        <v>21</v>
      </c>
      <c r="D172" s="14" t="s">
        <v>38</v>
      </c>
      <c r="E172" s="14" t="s">
        <v>166</v>
      </c>
      <c r="F172" s="14" t="s">
        <v>16</v>
      </c>
      <c r="G172" s="14">
        <v>2353.0</v>
      </c>
      <c r="H172" s="14" t="s">
        <v>34</v>
      </c>
      <c r="I172" s="14" t="s">
        <v>134</v>
      </c>
      <c r="J172" s="14" t="s">
        <v>18</v>
      </c>
      <c r="K172" s="16" t="s">
        <v>24</v>
      </c>
      <c r="L172" s="14">
        <v>3.0</v>
      </c>
      <c r="M172" s="18">
        <v>2353.0</v>
      </c>
      <c r="N172" s="14" t="s">
        <v>1270</v>
      </c>
    </row>
    <row r="173">
      <c r="A173" s="14" t="s">
        <v>351</v>
      </c>
      <c r="B173" s="23">
        <v>45676.0</v>
      </c>
      <c r="C173" s="14" t="s">
        <v>55</v>
      </c>
      <c r="D173" s="14" t="s">
        <v>14</v>
      </c>
      <c r="E173" s="14" t="s">
        <v>15</v>
      </c>
      <c r="F173" s="14" t="s">
        <v>16</v>
      </c>
      <c r="G173" s="14">
        <v>1314.0</v>
      </c>
      <c r="H173" s="14"/>
      <c r="I173" s="14" t="s">
        <v>352</v>
      </c>
      <c r="J173" s="14" t="s">
        <v>36</v>
      </c>
      <c r="K173" s="16" t="s">
        <v>113</v>
      </c>
      <c r="L173" s="14">
        <v>5.0</v>
      </c>
      <c r="M173" s="18">
        <v>1182.6000000000001</v>
      </c>
      <c r="N173" s="14" t="s">
        <v>1268</v>
      </c>
    </row>
    <row r="174">
      <c r="A174" s="14" t="s">
        <v>353</v>
      </c>
      <c r="B174" s="23">
        <v>45992.0</v>
      </c>
      <c r="C174" s="14" t="s">
        <v>13</v>
      </c>
      <c r="D174" s="14" t="s">
        <v>26</v>
      </c>
      <c r="E174" s="14" t="s">
        <v>96</v>
      </c>
      <c r="F174" s="14" t="s">
        <v>16</v>
      </c>
      <c r="G174" s="14">
        <v>1827.0</v>
      </c>
      <c r="H174" s="14"/>
      <c r="I174" s="14" t="s">
        <v>129</v>
      </c>
      <c r="J174" s="14" t="s">
        <v>36</v>
      </c>
      <c r="K174" s="16" t="s">
        <v>24</v>
      </c>
      <c r="L174" s="14">
        <v>3.0</v>
      </c>
      <c r="M174" s="18">
        <v>1827.0</v>
      </c>
      <c r="N174" s="14" t="s">
        <v>1269</v>
      </c>
    </row>
    <row r="175">
      <c r="A175" s="14" t="s">
        <v>354</v>
      </c>
      <c r="B175" s="23">
        <v>45700.0</v>
      </c>
      <c r="C175" s="14" t="s">
        <v>13</v>
      </c>
      <c r="D175" s="14" t="s">
        <v>14</v>
      </c>
      <c r="E175" s="14" t="s">
        <v>22</v>
      </c>
      <c r="F175" s="14" t="s">
        <v>16</v>
      </c>
      <c r="G175" s="14">
        <v>569.0</v>
      </c>
      <c r="H175" s="14"/>
      <c r="I175" s="14" t="s">
        <v>177</v>
      </c>
      <c r="J175" s="14" t="s">
        <v>18</v>
      </c>
      <c r="K175" s="16" t="s">
        <v>24</v>
      </c>
      <c r="L175" s="14">
        <v>4.0</v>
      </c>
      <c r="M175" s="18">
        <v>569.0</v>
      </c>
      <c r="N175" s="14" t="s">
        <v>1267</v>
      </c>
    </row>
    <row r="176">
      <c r="A176" s="14" t="s">
        <v>355</v>
      </c>
      <c r="B176" s="23">
        <v>45717.0</v>
      </c>
      <c r="C176" s="14" t="s">
        <v>13</v>
      </c>
      <c r="D176" s="14" t="s">
        <v>51</v>
      </c>
      <c r="E176" s="14" t="s">
        <v>71</v>
      </c>
      <c r="F176" s="14" t="s">
        <v>16</v>
      </c>
      <c r="G176" s="14">
        <v>633.0</v>
      </c>
      <c r="H176" s="14"/>
      <c r="I176" s="14" t="s">
        <v>356</v>
      </c>
      <c r="J176" s="14" t="s">
        <v>29</v>
      </c>
      <c r="K176" s="16" t="s">
        <v>24</v>
      </c>
      <c r="L176" s="14">
        <v>3.0</v>
      </c>
      <c r="M176" s="18">
        <v>633.0</v>
      </c>
      <c r="N176" s="14" t="s">
        <v>1264</v>
      </c>
    </row>
    <row r="177">
      <c r="A177" s="14" t="s">
        <v>357</v>
      </c>
      <c r="B177" s="23">
        <v>45901.0</v>
      </c>
      <c r="C177" s="14" t="s">
        <v>55</v>
      </c>
      <c r="D177" s="14" t="s">
        <v>51</v>
      </c>
      <c r="E177" s="14" t="s">
        <v>56</v>
      </c>
      <c r="F177" s="14" t="s">
        <v>16</v>
      </c>
      <c r="G177" s="14">
        <v>1568.0</v>
      </c>
      <c r="H177" s="14"/>
      <c r="I177" s="14" t="s">
        <v>358</v>
      </c>
      <c r="J177" s="14" t="s">
        <v>36</v>
      </c>
      <c r="K177" s="16" t="s">
        <v>24</v>
      </c>
      <c r="L177" s="14">
        <v>3.0</v>
      </c>
      <c r="M177" s="18">
        <v>1568.0</v>
      </c>
      <c r="N177" s="14" t="s">
        <v>1269</v>
      </c>
    </row>
    <row r="178">
      <c r="A178" s="14" t="s">
        <v>359</v>
      </c>
      <c r="B178" s="23">
        <v>45720.0</v>
      </c>
      <c r="C178" s="14" t="s">
        <v>21</v>
      </c>
      <c r="D178" s="14" t="s">
        <v>31</v>
      </c>
      <c r="E178" s="14" t="s">
        <v>278</v>
      </c>
      <c r="F178" s="14" t="s">
        <v>16</v>
      </c>
      <c r="G178" s="14">
        <v>2382.0</v>
      </c>
      <c r="H178" s="14" t="s">
        <v>40</v>
      </c>
      <c r="I178" s="14" t="s">
        <v>338</v>
      </c>
      <c r="J178" s="14" t="s">
        <v>18</v>
      </c>
      <c r="K178" s="16" t="s">
        <v>24</v>
      </c>
      <c r="L178" s="14">
        <v>2.0</v>
      </c>
      <c r="M178" s="18">
        <v>2382.0</v>
      </c>
      <c r="N178" s="14" t="s">
        <v>1270</v>
      </c>
    </row>
    <row r="179">
      <c r="A179" s="14" t="s">
        <v>360</v>
      </c>
      <c r="B179" s="23">
        <v>45965.0</v>
      </c>
      <c r="C179" s="14" t="s">
        <v>21</v>
      </c>
      <c r="D179" s="14" t="s">
        <v>31</v>
      </c>
      <c r="E179" s="14" t="s">
        <v>49</v>
      </c>
      <c r="F179" s="14" t="s">
        <v>33</v>
      </c>
      <c r="G179" s="14">
        <v>863.0</v>
      </c>
      <c r="H179" s="14" t="s">
        <v>106</v>
      </c>
      <c r="I179" s="14" t="s">
        <v>315</v>
      </c>
      <c r="J179" s="14" t="s">
        <v>18</v>
      </c>
      <c r="K179" s="16" t="s">
        <v>24</v>
      </c>
      <c r="L179" s="14">
        <v>1.0</v>
      </c>
      <c r="M179" s="18">
        <v>863.0</v>
      </c>
      <c r="N179" s="14" t="s">
        <v>1270</v>
      </c>
    </row>
    <row r="180">
      <c r="A180" s="14" t="s">
        <v>361</v>
      </c>
      <c r="B180" s="23">
        <v>45922.0</v>
      </c>
      <c r="C180" s="14" t="s">
        <v>13</v>
      </c>
      <c r="D180" s="14" t="s">
        <v>26</v>
      </c>
      <c r="E180" s="14" t="s">
        <v>96</v>
      </c>
      <c r="F180" s="14" t="s">
        <v>16</v>
      </c>
      <c r="G180" s="14">
        <v>3438.0</v>
      </c>
      <c r="H180" s="14"/>
      <c r="I180" s="14" t="s">
        <v>362</v>
      </c>
      <c r="J180" s="14" t="s">
        <v>18</v>
      </c>
      <c r="K180" s="16" t="s">
        <v>24</v>
      </c>
      <c r="L180" s="14">
        <v>2.0</v>
      </c>
      <c r="M180" s="18">
        <v>3438.0</v>
      </c>
      <c r="N180" s="14" t="s">
        <v>1269</v>
      </c>
    </row>
    <row r="181">
      <c r="A181" s="14" t="s">
        <v>363</v>
      </c>
      <c r="B181" s="23">
        <v>45821.0</v>
      </c>
      <c r="C181" s="14" t="s">
        <v>21</v>
      </c>
      <c r="D181" s="14" t="s">
        <v>31</v>
      </c>
      <c r="E181" s="14" t="s">
        <v>258</v>
      </c>
      <c r="F181" s="14" t="s">
        <v>16</v>
      </c>
      <c r="G181" s="14">
        <v>478.0</v>
      </c>
      <c r="H181" s="14" t="s">
        <v>40</v>
      </c>
      <c r="I181" s="14" t="s">
        <v>241</v>
      </c>
      <c r="J181" s="14" t="s">
        <v>36</v>
      </c>
      <c r="K181" s="16" t="s">
        <v>24</v>
      </c>
      <c r="L181" s="14">
        <v>2.0</v>
      </c>
      <c r="M181" s="18">
        <v>478.0</v>
      </c>
      <c r="N181" s="14" t="s">
        <v>1266</v>
      </c>
    </row>
    <row r="182">
      <c r="A182" s="14" t="s">
        <v>364</v>
      </c>
      <c r="B182" s="23">
        <v>45889.0</v>
      </c>
      <c r="C182" s="14" t="s">
        <v>21</v>
      </c>
      <c r="D182" s="14" t="s">
        <v>59</v>
      </c>
      <c r="E182" s="14" t="s">
        <v>126</v>
      </c>
      <c r="F182" s="14" t="s">
        <v>33</v>
      </c>
      <c r="G182" s="14">
        <v>1258.0</v>
      </c>
      <c r="H182" s="14"/>
      <c r="I182" s="14" t="s">
        <v>333</v>
      </c>
      <c r="J182" s="14" t="s">
        <v>18</v>
      </c>
      <c r="K182" s="16" t="s">
        <v>24</v>
      </c>
      <c r="L182" s="14">
        <v>4.0</v>
      </c>
      <c r="M182" s="18">
        <v>1258.0</v>
      </c>
      <c r="N182" s="14" t="s">
        <v>1267</v>
      </c>
    </row>
    <row r="183">
      <c r="A183" s="14" t="s">
        <v>365</v>
      </c>
      <c r="B183" s="23">
        <v>45682.0</v>
      </c>
      <c r="C183" s="14" t="s">
        <v>13</v>
      </c>
      <c r="D183" s="14" t="s">
        <v>31</v>
      </c>
      <c r="E183" s="14" t="s">
        <v>49</v>
      </c>
      <c r="F183" s="14" t="s">
        <v>33</v>
      </c>
      <c r="G183" s="14">
        <v>3487.0</v>
      </c>
      <c r="H183" s="14" t="s">
        <v>34</v>
      </c>
      <c r="I183" s="14" t="s">
        <v>156</v>
      </c>
      <c r="J183" s="14" t="s">
        <v>29</v>
      </c>
      <c r="K183" s="16" t="s">
        <v>24</v>
      </c>
      <c r="L183" s="14">
        <v>2.0</v>
      </c>
      <c r="M183" s="18">
        <v>3487.0</v>
      </c>
      <c r="N183" s="14" t="s">
        <v>1264</v>
      </c>
    </row>
    <row r="184">
      <c r="A184" s="14" t="s">
        <v>366</v>
      </c>
      <c r="B184" s="23">
        <v>45807.0</v>
      </c>
      <c r="C184" s="14" t="s">
        <v>55</v>
      </c>
      <c r="D184" s="14" t="s">
        <v>31</v>
      </c>
      <c r="E184" s="14" t="s">
        <v>278</v>
      </c>
      <c r="F184" s="14" t="s">
        <v>16</v>
      </c>
      <c r="G184" s="14">
        <v>2926.0</v>
      </c>
      <c r="H184" s="14" t="s">
        <v>34</v>
      </c>
      <c r="I184" s="14" t="s">
        <v>251</v>
      </c>
      <c r="J184" s="14" t="s">
        <v>36</v>
      </c>
      <c r="K184" s="16" t="s">
        <v>24</v>
      </c>
      <c r="L184" s="14">
        <v>1.0</v>
      </c>
      <c r="M184" s="18">
        <v>2926.0</v>
      </c>
      <c r="N184" s="14" t="s">
        <v>1266</v>
      </c>
    </row>
    <row r="185">
      <c r="A185" s="14" t="s">
        <v>367</v>
      </c>
      <c r="B185" s="23">
        <v>45806.0</v>
      </c>
      <c r="C185" s="14" t="s">
        <v>13</v>
      </c>
      <c r="D185" s="14" t="s">
        <v>14</v>
      </c>
      <c r="E185" s="14" t="s">
        <v>22</v>
      </c>
      <c r="F185" s="14" t="s">
        <v>16</v>
      </c>
      <c r="G185" s="14">
        <v>643.0</v>
      </c>
      <c r="H185" s="14"/>
      <c r="I185" s="14" t="s">
        <v>35</v>
      </c>
      <c r="J185" s="14" t="s">
        <v>18</v>
      </c>
      <c r="K185" s="16" t="s">
        <v>24</v>
      </c>
      <c r="L185" s="14">
        <v>5.0</v>
      </c>
      <c r="M185" s="18">
        <v>643.0</v>
      </c>
      <c r="N185" s="14" t="s">
        <v>1265</v>
      </c>
    </row>
    <row r="186">
      <c r="A186" s="14" t="s">
        <v>368</v>
      </c>
      <c r="B186" s="23">
        <v>45889.0</v>
      </c>
      <c r="C186" s="14" t="s">
        <v>21</v>
      </c>
      <c r="D186" s="14" t="s">
        <v>31</v>
      </c>
      <c r="E186" s="14" t="s">
        <v>32</v>
      </c>
      <c r="F186" s="14" t="s">
        <v>16</v>
      </c>
      <c r="G186" s="14">
        <v>1731.0</v>
      </c>
      <c r="H186" s="14" t="s">
        <v>106</v>
      </c>
      <c r="I186" s="14" t="s">
        <v>304</v>
      </c>
      <c r="J186" s="14" t="s">
        <v>36</v>
      </c>
      <c r="K186" s="16" t="s">
        <v>24</v>
      </c>
      <c r="L186" s="14">
        <v>5.0</v>
      </c>
      <c r="M186" s="18">
        <v>1731.0</v>
      </c>
      <c r="N186" s="14" t="s">
        <v>1267</v>
      </c>
    </row>
    <row r="187">
      <c r="A187" s="14" t="s">
        <v>369</v>
      </c>
      <c r="B187" s="23">
        <v>45839.0</v>
      </c>
      <c r="C187" s="14" t="s">
        <v>55</v>
      </c>
      <c r="D187" s="14" t="s">
        <v>51</v>
      </c>
      <c r="E187" s="14" t="s">
        <v>79</v>
      </c>
      <c r="F187" s="14" t="s">
        <v>33</v>
      </c>
      <c r="G187" s="14">
        <v>1835.0</v>
      </c>
      <c r="H187" s="14"/>
      <c r="I187" s="14" t="s">
        <v>17</v>
      </c>
      <c r="J187" s="14" t="s">
        <v>18</v>
      </c>
      <c r="K187" s="16" t="s">
        <v>24</v>
      </c>
      <c r="L187" s="14">
        <v>1.0</v>
      </c>
      <c r="M187" s="18">
        <v>1835.0</v>
      </c>
      <c r="N187" s="14" t="s">
        <v>1270</v>
      </c>
    </row>
    <row r="188">
      <c r="A188" s="14" t="s">
        <v>370</v>
      </c>
      <c r="B188" s="23">
        <v>45863.0</v>
      </c>
      <c r="C188" s="14" t="s">
        <v>21</v>
      </c>
      <c r="D188" s="14" t="s">
        <v>14</v>
      </c>
      <c r="E188" s="14" t="s">
        <v>22</v>
      </c>
      <c r="F188" s="14" t="s">
        <v>33</v>
      </c>
      <c r="G188" s="14">
        <v>863.0</v>
      </c>
      <c r="H188" s="14"/>
      <c r="I188" s="14" t="s">
        <v>371</v>
      </c>
      <c r="J188" s="14" t="s">
        <v>36</v>
      </c>
      <c r="K188" s="16" t="s">
        <v>113</v>
      </c>
      <c r="L188" s="14">
        <v>4.0</v>
      </c>
      <c r="M188" s="18">
        <v>776.7</v>
      </c>
      <c r="N188" s="14" t="s">
        <v>1266</v>
      </c>
    </row>
    <row r="189">
      <c r="A189" s="14" t="s">
        <v>372</v>
      </c>
      <c r="B189" s="23">
        <v>45755.0</v>
      </c>
      <c r="C189" s="14" t="s">
        <v>21</v>
      </c>
      <c r="D189" s="14" t="s">
        <v>14</v>
      </c>
      <c r="E189" s="14" t="s">
        <v>15</v>
      </c>
      <c r="F189" s="14" t="s">
        <v>33</v>
      </c>
      <c r="G189" s="14">
        <v>2820.0</v>
      </c>
      <c r="H189" s="14"/>
      <c r="I189" s="14" t="s">
        <v>373</v>
      </c>
      <c r="J189" s="14" t="s">
        <v>18</v>
      </c>
      <c r="K189" s="16" t="s">
        <v>24</v>
      </c>
      <c r="L189" s="14">
        <v>2.0</v>
      </c>
      <c r="M189" s="18">
        <v>2820.0</v>
      </c>
      <c r="N189" s="14" t="s">
        <v>1270</v>
      </c>
    </row>
    <row r="190">
      <c r="A190" s="14" t="s">
        <v>374</v>
      </c>
      <c r="B190" s="23">
        <v>45872.0</v>
      </c>
      <c r="C190" s="14" t="s">
        <v>13</v>
      </c>
      <c r="D190" s="14" t="s">
        <v>31</v>
      </c>
      <c r="E190" s="14" t="s">
        <v>278</v>
      </c>
      <c r="F190" s="14" t="s">
        <v>33</v>
      </c>
      <c r="G190" s="14">
        <v>1273.0</v>
      </c>
      <c r="H190" s="14" t="s">
        <v>106</v>
      </c>
      <c r="I190" s="14" t="s">
        <v>232</v>
      </c>
      <c r="J190" s="14" t="s">
        <v>18</v>
      </c>
      <c r="K190" s="16" t="s">
        <v>24</v>
      </c>
      <c r="L190" s="14">
        <v>4.0</v>
      </c>
      <c r="M190" s="18">
        <v>1273.0</v>
      </c>
      <c r="N190" s="14" t="s">
        <v>1268</v>
      </c>
    </row>
    <row r="191">
      <c r="A191" s="14" t="s">
        <v>375</v>
      </c>
      <c r="B191" s="23">
        <v>45992.0</v>
      </c>
      <c r="C191" s="14" t="s">
        <v>55</v>
      </c>
      <c r="D191" s="14" t="s">
        <v>14</v>
      </c>
      <c r="E191" s="14" t="s">
        <v>22</v>
      </c>
      <c r="F191" s="14" t="s">
        <v>33</v>
      </c>
      <c r="G191" s="14">
        <v>754.0</v>
      </c>
      <c r="H191" s="14"/>
      <c r="I191" s="14" t="s">
        <v>376</v>
      </c>
      <c r="J191" s="14" t="s">
        <v>29</v>
      </c>
      <c r="K191" s="16" t="s">
        <v>24</v>
      </c>
      <c r="L191" s="14"/>
      <c r="M191" s="18">
        <v>754.0</v>
      </c>
      <c r="N191" s="14" t="s">
        <v>1269</v>
      </c>
    </row>
    <row r="192">
      <c r="A192" s="14" t="s">
        <v>377</v>
      </c>
      <c r="B192" s="23">
        <v>45662.0</v>
      </c>
      <c r="C192" s="14" t="s">
        <v>21</v>
      </c>
      <c r="D192" s="14" t="s">
        <v>26</v>
      </c>
      <c r="E192" s="14" t="s">
        <v>96</v>
      </c>
      <c r="F192" s="14" t="s">
        <v>16</v>
      </c>
      <c r="G192" s="14">
        <v>1493.0</v>
      </c>
      <c r="H192" s="14"/>
      <c r="I192" s="14" t="s">
        <v>184</v>
      </c>
      <c r="J192" s="14" t="s">
        <v>18</v>
      </c>
      <c r="K192" s="16" t="s">
        <v>24</v>
      </c>
      <c r="L192" s="14">
        <v>2.0</v>
      </c>
      <c r="M192" s="18">
        <v>1493.0</v>
      </c>
      <c r="N192" s="14" t="s">
        <v>1268</v>
      </c>
    </row>
    <row r="193">
      <c r="A193" s="14" t="s">
        <v>378</v>
      </c>
      <c r="B193" s="23">
        <v>45922.0</v>
      </c>
      <c r="C193" s="14" t="s">
        <v>55</v>
      </c>
      <c r="D193" s="14" t="s">
        <v>26</v>
      </c>
      <c r="E193" s="14" t="s">
        <v>68</v>
      </c>
      <c r="F193" s="14" t="s">
        <v>16</v>
      </c>
      <c r="G193" s="14">
        <v>2444.0</v>
      </c>
      <c r="H193" s="14"/>
      <c r="I193" s="14" t="s">
        <v>338</v>
      </c>
      <c r="J193" s="14" t="s">
        <v>18</v>
      </c>
      <c r="K193" s="16" t="s">
        <v>113</v>
      </c>
      <c r="L193" s="14">
        <v>5.0</v>
      </c>
      <c r="M193" s="18">
        <v>2199.6</v>
      </c>
      <c r="N193" s="14" t="s">
        <v>1269</v>
      </c>
    </row>
    <row r="194">
      <c r="A194" s="14" t="s">
        <v>379</v>
      </c>
      <c r="B194" s="23">
        <v>45937.0</v>
      </c>
      <c r="C194" s="14" t="s">
        <v>21</v>
      </c>
      <c r="D194" s="14" t="s">
        <v>26</v>
      </c>
      <c r="E194" s="14" t="s">
        <v>96</v>
      </c>
      <c r="F194" s="14" t="s">
        <v>16</v>
      </c>
      <c r="G194" s="14">
        <v>2225.0</v>
      </c>
      <c r="H194" s="14"/>
      <c r="I194" s="14" t="s">
        <v>164</v>
      </c>
      <c r="J194" s="14" t="s">
        <v>29</v>
      </c>
      <c r="K194" s="16" t="s">
        <v>24</v>
      </c>
      <c r="L194" s="14">
        <v>3.0</v>
      </c>
      <c r="M194" s="18">
        <v>2225.0</v>
      </c>
      <c r="N194" s="14" t="s">
        <v>1270</v>
      </c>
    </row>
    <row r="195">
      <c r="A195" s="14" t="s">
        <v>380</v>
      </c>
      <c r="B195" s="23">
        <v>45702.0</v>
      </c>
      <c r="C195" s="14" t="s">
        <v>55</v>
      </c>
      <c r="D195" s="14" t="s">
        <v>51</v>
      </c>
      <c r="E195" s="14" t="s">
        <v>93</v>
      </c>
      <c r="F195" s="14" t="s">
        <v>33</v>
      </c>
      <c r="G195" s="14">
        <v>1712.0</v>
      </c>
      <c r="H195" s="14"/>
      <c r="I195" s="14" t="s">
        <v>208</v>
      </c>
      <c r="J195" s="14" t="s">
        <v>29</v>
      </c>
      <c r="K195" s="16" t="s">
        <v>24</v>
      </c>
      <c r="L195" s="14">
        <v>1.0</v>
      </c>
      <c r="M195" s="18">
        <v>1712.0</v>
      </c>
      <c r="N195" s="14" t="s">
        <v>1266</v>
      </c>
    </row>
    <row r="196">
      <c r="A196" s="14" t="s">
        <v>381</v>
      </c>
      <c r="B196" s="23">
        <v>45922.0</v>
      </c>
      <c r="C196" s="14" t="s">
        <v>21</v>
      </c>
      <c r="D196" s="14" t="s">
        <v>26</v>
      </c>
      <c r="E196" s="14" t="s">
        <v>111</v>
      </c>
      <c r="F196" s="14" t="s">
        <v>33</v>
      </c>
      <c r="G196" s="14">
        <v>481.0</v>
      </c>
      <c r="H196" s="14"/>
      <c r="I196" s="14" t="s">
        <v>206</v>
      </c>
      <c r="J196" s="14" t="s">
        <v>29</v>
      </c>
      <c r="K196" s="16" t="s">
        <v>24</v>
      </c>
      <c r="L196" s="14"/>
      <c r="M196" s="18">
        <v>481.0</v>
      </c>
      <c r="N196" s="14" t="s">
        <v>1269</v>
      </c>
    </row>
    <row r="197">
      <c r="A197" s="14" t="s">
        <v>382</v>
      </c>
      <c r="B197" s="23">
        <v>46001.0</v>
      </c>
      <c r="C197" s="14" t="s">
        <v>21</v>
      </c>
      <c r="D197" s="14" t="s">
        <v>31</v>
      </c>
      <c r="E197" s="14" t="s">
        <v>32</v>
      </c>
      <c r="F197" s="14" t="s">
        <v>33</v>
      </c>
      <c r="G197" s="14">
        <v>852.0</v>
      </c>
      <c r="H197" s="14" t="s">
        <v>40</v>
      </c>
      <c r="I197" s="14" t="s">
        <v>383</v>
      </c>
      <c r="J197" s="14" t="s">
        <v>29</v>
      </c>
      <c r="K197" s="16" t="s">
        <v>19</v>
      </c>
      <c r="L197" s="14">
        <v>4.0</v>
      </c>
      <c r="M197" s="18">
        <v>809.4</v>
      </c>
      <c r="N197" s="14" t="s">
        <v>1267</v>
      </c>
    </row>
    <row r="198">
      <c r="A198" s="14" t="s">
        <v>384</v>
      </c>
      <c r="B198" s="23">
        <v>45866.0</v>
      </c>
      <c r="C198" s="14" t="s">
        <v>21</v>
      </c>
      <c r="D198" s="14" t="s">
        <v>38</v>
      </c>
      <c r="E198" s="14" t="s">
        <v>43</v>
      </c>
      <c r="F198" s="14" t="s">
        <v>16</v>
      </c>
      <c r="G198" s="14">
        <v>471.0</v>
      </c>
      <c r="H198" s="14" t="s">
        <v>106</v>
      </c>
      <c r="I198" s="14" t="s">
        <v>243</v>
      </c>
      <c r="J198" s="14" t="s">
        <v>36</v>
      </c>
      <c r="K198" s="16" t="s">
        <v>24</v>
      </c>
      <c r="L198" s="14">
        <v>5.0</v>
      </c>
      <c r="M198" s="18">
        <v>471.0</v>
      </c>
      <c r="N198" s="14" t="s">
        <v>1269</v>
      </c>
    </row>
    <row r="199">
      <c r="A199" s="14" t="s">
        <v>385</v>
      </c>
      <c r="B199" s="23">
        <v>45949.0</v>
      </c>
      <c r="C199" s="14" t="s">
        <v>21</v>
      </c>
      <c r="D199" s="14" t="s">
        <v>59</v>
      </c>
      <c r="E199" s="14" t="s">
        <v>99</v>
      </c>
      <c r="F199" s="14" t="s">
        <v>16</v>
      </c>
      <c r="G199" s="14">
        <v>1471.0</v>
      </c>
      <c r="H199" s="14"/>
      <c r="I199" s="14" t="s">
        <v>386</v>
      </c>
      <c r="J199" s="14" t="s">
        <v>18</v>
      </c>
      <c r="K199" s="16" t="s">
        <v>19</v>
      </c>
      <c r="L199" s="14">
        <v>3.0</v>
      </c>
      <c r="M199" s="18">
        <v>1397.45</v>
      </c>
      <c r="N199" s="14" t="s">
        <v>1268</v>
      </c>
    </row>
    <row r="200">
      <c r="A200" s="14" t="s">
        <v>387</v>
      </c>
      <c r="B200" s="23">
        <v>45761.0</v>
      </c>
      <c r="C200" s="14" t="s">
        <v>21</v>
      </c>
      <c r="D200" s="14" t="s">
        <v>51</v>
      </c>
      <c r="E200" s="14" t="s">
        <v>93</v>
      </c>
      <c r="F200" s="14" t="s">
        <v>33</v>
      </c>
      <c r="G200" s="14">
        <v>1938.0</v>
      </c>
      <c r="H200" s="14"/>
      <c r="I200" s="14" t="s">
        <v>172</v>
      </c>
      <c r="J200" s="14" t="s">
        <v>36</v>
      </c>
      <c r="K200" s="16" t="s">
        <v>19</v>
      </c>
      <c r="L200" s="14">
        <v>4.0</v>
      </c>
      <c r="M200" s="18">
        <v>1841.1</v>
      </c>
      <c r="N200" s="14" t="s">
        <v>1269</v>
      </c>
    </row>
    <row r="201">
      <c r="A201" s="14" t="s">
        <v>388</v>
      </c>
      <c r="B201" s="23">
        <v>45956.0</v>
      </c>
      <c r="C201" s="14" t="s">
        <v>21</v>
      </c>
      <c r="D201" s="14" t="s">
        <v>51</v>
      </c>
      <c r="E201" s="14" t="s">
        <v>79</v>
      </c>
      <c r="F201" s="14" t="s">
        <v>33</v>
      </c>
      <c r="G201" s="14">
        <v>1804.0</v>
      </c>
      <c r="H201" s="14"/>
      <c r="I201" s="14" t="s">
        <v>389</v>
      </c>
      <c r="J201" s="14" t="s">
        <v>36</v>
      </c>
      <c r="K201" s="16" t="s">
        <v>19</v>
      </c>
      <c r="L201" s="14"/>
      <c r="M201" s="18">
        <v>1713.8</v>
      </c>
      <c r="N201" s="14" t="s">
        <v>1268</v>
      </c>
    </row>
    <row r="202">
      <c r="A202" s="14" t="s">
        <v>390</v>
      </c>
      <c r="B202" s="23">
        <v>45906.0</v>
      </c>
      <c r="C202" s="14" t="s">
        <v>21</v>
      </c>
      <c r="D202" s="14" t="s">
        <v>59</v>
      </c>
      <c r="E202" s="14" t="s">
        <v>88</v>
      </c>
      <c r="F202" s="14" t="s">
        <v>33</v>
      </c>
      <c r="G202" s="14">
        <v>2534.0</v>
      </c>
      <c r="H202" s="14"/>
      <c r="I202" s="14" t="s">
        <v>112</v>
      </c>
      <c r="J202" s="14" t="s">
        <v>36</v>
      </c>
      <c r="K202" s="16" t="s">
        <v>24</v>
      </c>
      <c r="L202" s="14">
        <v>3.0</v>
      </c>
      <c r="M202" s="18">
        <v>2534.0</v>
      </c>
      <c r="N202" s="14" t="s">
        <v>1264</v>
      </c>
    </row>
    <row r="203">
      <c r="A203" s="14" t="s">
        <v>391</v>
      </c>
      <c r="B203" s="23">
        <v>45790.0</v>
      </c>
      <c r="C203" s="14" t="s">
        <v>21</v>
      </c>
      <c r="D203" s="14" t="s">
        <v>14</v>
      </c>
      <c r="E203" s="14" t="s">
        <v>74</v>
      </c>
      <c r="F203" s="14" t="s">
        <v>33</v>
      </c>
      <c r="G203" s="14">
        <v>2768.0</v>
      </c>
      <c r="H203" s="14"/>
      <c r="I203" s="14" t="s">
        <v>392</v>
      </c>
      <c r="J203" s="14" t="s">
        <v>36</v>
      </c>
      <c r="K203" s="16" t="s">
        <v>24</v>
      </c>
      <c r="L203" s="14">
        <v>4.0</v>
      </c>
      <c r="M203" s="18">
        <v>2768.0</v>
      </c>
      <c r="N203" s="14" t="s">
        <v>1270</v>
      </c>
    </row>
    <row r="204">
      <c r="A204" s="14" t="s">
        <v>393</v>
      </c>
      <c r="B204" s="23">
        <v>45701.0</v>
      </c>
      <c r="C204" s="14" t="s">
        <v>13</v>
      </c>
      <c r="D204" s="14" t="s">
        <v>51</v>
      </c>
      <c r="E204" s="14" t="s">
        <v>56</v>
      </c>
      <c r="F204" s="14" t="s">
        <v>16</v>
      </c>
      <c r="G204" s="14">
        <v>2818.0</v>
      </c>
      <c r="H204" s="14"/>
      <c r="I204" s="14" t="s">
        <v>394</v>
      </c>
      <c r="J204" s="14" t="s">
        <v>36</v>
      </c>
      <c r="K204" s="16" t="s">
        <v>24</v>
      </c>
      <c r="L204" s="14">
        <v>1.0</v>
      </c>
      <c r="M204" s="18">
        <v>2818.0</v>
      </c>
      <c r="N204" s="14" t="s">
        <v>1265</v>
      </c>
    </row>
    <row r="205">
      <c r="A205" s="14" t="s">
        <v>395</v>
      </c>
      <c r="B205" s="23">
        <v>45771.0</v>
      </c>
      <c r="C205" s="14" t="s">
        <v>21</v>
      </c>
      <c r="D205" s="14" t="s">
        <v>38</v>
      </c>
      <c r="E205" s="14" t="s">
        <v>396</v>
      </c>
      <c r="F205" s="14" t="s">
        <v>33</v>
      </c>
      <c r="G205" s="14">
        <v>427.0</v>
      </c>
      <c r="H205" s="14" t="s">
        <v>40</v>
      </c>
      <c r="I205" s="14" t="s">
        <v>263</v>
      </c>
      <c r="J205" s="14" t="s">
        <v>29</v>
      </c>
      <c r="K205" s="16" t="s">
        <v>24</v>
      </c>
      <c r="L205" s="14">
        <v>4.0</v>
      </c>
      <c r="M205" s="18">
        <v>427.0</v>
      </c>
      <c r="N205" s="14" t="s">
        <v>1265</v>
      </c>
    </row>
    <row r="206">
      <c r="A206" s="14" t="s">
        <v>397</v>
      </c>
      <c r="B206" s="23">
        <v>45826.0</v>
      </c>
      <c r="C206" s="14" t="s">
        <v>13</v>
      </c>
      <c r="D206" s="14" t="s">
        <v>38</v>
      </c>
      <c r="E206" s="14" t="s">
        <v>108</v>
      </c>
      <c r="F206" s="14" t="s">
        <v>16</v>
      </c>
      <c r="G206" s="14">
        <v>1783.0</v>
      </c>
      <c r="H206" s="14" t="s">
        <v>106</v>
      </c>
      <c r="I206" s="14" t="s">
        <v>398</v>
      </c>
      <c r="J206" s="14" t="s">
        <v>29</v>
      </c>
      <c r="K206" s="16" t="s">
        <v>24</v>
      </c>
      <c r="L206" s="14">
        <v>2.0</v>
      </c>
      <c r="M206" s="18">
        <v>1783.0</v>
      </c>
      <c r="N206" s="14" t="s">
        <v>1267</v>
      </c>
    </row>
    <row r="207">
      <c r="A207" s="14" t="s">
        <v>399</v>
      </c>
      <c r="B207" s="23">
        <v>45719.0</v>
      </c>
      <c r="C207" s="14" t="s">
        <v>13</v>
      </c>
      <c r="D207" s="14" t="s">
        <v>14</v>
      </c>
      <c r="E207" s="14" t="s">
        <v>74</v>
      </c>
      <c r="F207" s="14" t="s">
        <v>33</v>
      </c>
      <c r="G207" s="14">
        <v>2118.0</v>
      </c>
      <c r="H207" s="14"/>
      <c r="I207" s="14" t="s">
        <v>35</v>
      </c>
      <c r="J207" s="14" t="s">
        <v>18</v>
      </c>
      <c r="K207" s="16" t="s">
        <v>24</v>
      </c>
      <c r="L207" s="14">
        <v>5.0</v>
      </c>
      <c r="M207" s="18">
        <v>2118.0</v>
      </c>
      <c r="N207" s="14" t="s">
        <v>1269</v>
      </c>
    </row>
    <row r="208">
      <c r="A208" s="14" t="s">
        <v>400</v>
      </c>
      <c r="B208" s="23">
        <v>45834.0</v>
      </c>
      <c r="C208" s="14" t="s">
        <v>13</v>
      </c>
      <c r="D208" s="14" t="s">
        <v>51</v>
      </c>
      <c r="E208" s="14" t="s">
        <v>56</v>
      </c>
      <c r="F208" s="14" t="s">
        <v>33</v>
      </c>
      <c r="G208" s="14">
        <v>1322.0</v>
      </c>
      <c r="H208" s="14"/>
      <c r="I208" s="14" t="s">
        <v>229</v>
      </c>
      <c r="J208" s="14" t="s">
        <v>18</v>
      </c>
      <c r="K208" s="16" t="s">
        <v>19</v>
      </c>
      <c r="L208" s="14">
        <v>4.0</v>
      </c>
      <c r="M208" s="18">
        <v>1255.8999999999999</v>
      </c>
      <c r="N208" s="14" t="s">
        <v>1265</v>
      </c>
    </row>
    <row r="209">
      <c r="A209" s="14" t="s">
        <v>401</v>
      </c>
      <c r="B209" s="23">
        <v>45659.0</v>
      </c>
      <c r="C209" s="14" t="s">
        <v>13</v>
      </c>
      <c r="D209" s="14" t="s">
        <v>26</v>
      </c>
      <c r="E209" s="14" t="s">
        <v>68</v>
      </c>
      <c r="F209" s="14" t="s">
        <v>16</v>
      </c>
      <c r="G209" s="14">
        <v>3474.0</v>
      </c>
      <c r="H209" s="14"/>
      <c r="I209" s="14" t="s">
        <v>148</v>
      </c>
      <c r="J209" s="14" t="s">
        <v>29</v>
      </c>
      <c r="K209" s="16" t="s">
        <v>24</v>
      </c>
      <c r="L209" s="14">
        <v>5.0</v>
      </c>
      <c r="M209" s="18">
        <v>3474.0</v>
      </c>
      <c r="N209" s="14" t="s">
        <v>1265</v>
      </c>
    </row>
    <row r="210">
      <c r="A210" s="14" t="s">
        <v>402</v>
      </c>
      <c r="B210" s="23">
        <v>45938.0</v>
      </c>
      <c r="C210" s="14" t="s">
        <v>55</v>
      </c>
      <c r="D210" s="14" t="s">
        <v>51</v>
      </c>
      <c r="E210" s="14" t="s">
        <v>56</v>
      </c>
      <c r="F210" s="14" t="s">
        <v>16</v>
      </c>
      <c r="G210" s="14">
        <v>855.0</v>
      </c>
      <c r="H210" s="14"/>
      <c r="I210" s="14" t="s">
        <v>403</v>
      </c>
      <c r="J210" s="14" t="s">
        <v>36</v>
      </c>
      <c r="K210" s="16" t="s">
        <v>24</v>
      </c>
      <c r="L210" s="14"/>
      <c r="M210" s="18">
        <v>855.0</v>
      </c>
      <c r="N210" s="14" t="s">
        <v>1267</v>
      </c>
    </row>
    <row r="211">
      <c r="A211" s="14" t="s">
        <v>404</v>
      </c>
      <c r="B211" s="23">
        <v>45998.0</v>
      </c>
      <c r="C211" s="14" t="s">
        <v>13</v>
      </c>
      <c r="D211" s="14" t="s">
        <v>59</v>
      </c>
      <c r="E211" s="14" t="s">
        <v>88</v>
      </c>
      <c r="F211" s="14" t="s">
        <v>33</v>
      </c>
      <c r="G211" s="14">
        <v>3206.0</v>
      </c>
      <c r="H211" s="14"/>
      <c r="I211" s="14" t="s">
        <v>383</v>
      </c>
      <c r="J211" s="14" t="s">
        <v>29</v>
      </c>
      <c r="K211" s="16" t="s">
        <v>24</v>
      </c>
      <c r="L211" s="14">
        <v>3.0</v>
      </c>
      <c r="M211" s="18">
        <v>3206.0</v>
      </c>
      <c r="N211" s="14" t="s">
        <v>1268</v>
      </c>
    </row>
    <row r="212">
      <c r="A212" s="14" t="s">
        <v>405</v>
      </c>
      <c r="B212" s="23">
        <v>45937.0</v>
      </c>
      <c r="C212" s="14" t="s">
        <v>21</v>
      </c>
      <c r="D212" s="14" t="s">
        <v>31</v>
      </c>
      <c r="E212" s="14" t="s">
        <v>258</v>
      </c>
      <c r="F212" s="14" t="s">
        <v>33</v>
      </c>
      <c r="G212" s="14">
        <v>797.0</v>
      </c>
      <c r="H212" s="14" t="s">
        <v>40</v>
      </c>
      <c r="I212" s="14" t="s">
        <v>282</v>
      </c>
      <c r="J212" s="14" t="s">
        <v>18</v>
      </c>
      <c r="K212" s="16" t="s">
        <v>24</v>
      </c>
      <c r="L212" s="14">
        <v>4.0</v>
      </c>
      <c r="M212" s="18">
        <v>797.0</v>
      </c>
      <c r="N212" s="14" t="s">
        <v>1270</v>
      </c>
    </row>
    <row r="213">
      <c r="A213" s="14" t="s">
        <v>406</v>
      </c>
      <c r="B213" s="23">
        <v>45760.0</v>
      </c>
      <c r="C213" s="14" t="s">
        <v>21</v>
      </c>
      <c r="D213" s="14" t="s">
        <v>38</v>
      </c>
      <c r="E213" s="14" t="s">
        <v>39</v>
      </c>
      <c r="F213" s="14" t="s">
        <v>33</v>
      </c>
      <c r="G213" s="14">
        <v>2806.0</v>
      </c>
      <c r="H213" s="14" t="s">
        <v>34</v>
      </c>
      <c r="I213" s="14" t="s">
        <v>407</v>
      </c>
      <c r="J213" s="14" t="s">
        <v>18</v>
      </c>
      <c r="K213" s="16" t="s">
        <v>24</v>
      </c>
      <c r="L213" s="14"/>
      <c r="M213" s="18">
        <v>2806.0</v>
      </c>
      <c r="N213" s="14" t="s">
        <v>1268</v>
      </c>
    </row>
    <row r="214">
      <c r="A214" s="14" t="s">
        <v>408</v>
      </c>
      <c r="B214" s="23">
        <v>45852.0</v>
      </c>
      <c r="C214" s="14" t="s">
        <v>21</v>
      </c>
      <c r="D214" s="14" t="s">
        <v>14</v>
      </c>
      <c r="E214" s="14" t="s">
        <v>74</v>
      </c>
      <c r="F214" s="14" t="s">
        <v>33</v>
      </c>
      <c r="G214" s="14">
        <v>2654.0</v>
      </c>
      <c r="H214" s="14"/>
      <c r="I214" s="14" t="s">
        <v>403</v>
      </c>
      <c r="J214" s="14" t="s">
        <v>18</v>
      </c>
      <c r="K214" s="16" t="s">
        <v>113</v>
      </c>
      <c r="L214" s="14"/>
      <c r="M214" s="18">
        <v>2388.6</v>
      </c>
      <c r="N214" s="14" t="s">
        <v>1269</v>
      </c>
    </row>
    <row r="215">
      <c r="A215" s="14" t="s">
        <v>409</v>
      </c>
      <c r="B215" s="23">
        <v>45953.0</v>
      </c>
      <c r="C215" s="14" t="s">
        <v>13</v>
      </c>
      <c r="D215" s="14" t="s">
        <v>38</v>
      </c>
      <c r="E215" s="14" t="s">
        <v>166</v>
      </c>
      <c r="F215" s="14" t="s">
        <v>33</v>
      </c>
      <c r="G215" s="14">
        <v>825.0</v>
      </c>
      <c r="H215" s="14" t="s">
        <v>40</v>
      </c>
      <c r="I215" s="14" t="s">
        <v>138</v>
      </c>
      <c r="J215" s="14" t="s">
        <v>29</v>
      </c>
      <c r="K215" s="16" t="s">
        <v>24</v>
      </c>
      <c r="L215" s="14">
        <v>2.0</v>
      </c>
      <c r="M215" s="18">
        <v>825.0</v>
      </c>
      <c r="N215" s="14" t="s">
        <v>1265</v>
      </c>
    </row>
    <row r="216">
      <c r="A216" s="14" t="s">
        <v>410</v>
      </c>
      <c r="B216" s="23">
        <v>45727.0</v>
      </c>
      <c r="C216" s="14" t="s">
        <v>21</v>
      </c>
      <c r="D216" s="14" t="s">
        <v>31</v>
      </c>
      <c r="E216" s="14" t="s">
        <v>32</v>
      </c>
      <c r="F216" s="14" t="s">
        <v>16</v>
      </c>
      <c r="G216" s="14">
        <v>1545.0</v>
      </c>
      <c r="H216" s="14" t="s">
        <v>106</v>
      </c>
      <c r="I216" s="14" t="s">
        <v>83</v>
      </c>
      <c r="J216" s="14" t="s">
        <v>18</v>
      </c>
      <c r="K216" s="16" t="s">
        <v>24</v>
      </c>
      <c r="L216" s="14"/>
      <c r="M216" s="18">
        <v>1545.0</v>
      </c>
      <c r="N216" s="14" t="s">
        <v>1270</v>
      </c>
    </row>
    <row r="217">
      <c r="A217" s="14" t="s">
        <v>411</v>
      </c>
      <c r="B217" s="23">
        <v>45855.0</v>
      </c>
      <c r="C217" s="14" t="s">
        <v>13</v>
      </c>
      <c r="D217" s="14" t="s">
        <v>31</v>
      </c>
      <c r="E217" s="14" t="s">
        <v>49</v>
      </c>
      <c r="F217" s="14" t="s">
        <v>33</v>
      </c>
      <c r="G217" s="14">
        <v>1104.0</v>
      </c>
      <c r="H217" s="14" t="s">
        <v>106</v>
      </c>
      <c r="I217" s="14" t="s">
        <v>47</v>
      </c>
      <c r="J217" s="14" t="s">
        <v>29</v>
      </c>
      <c r="K217" s="16" t="s">
        <v>24</v>
      </c>
      <c r="L217" s="14"/>
      <c r="M217" s="18">
        <v>1104.0</v>
      </c>
      <c r="N217" s="14" t="s">
        <v>1265</v>
      </c>
    </row>
    <row r="218">
      <c r="A218" s="14" t="s">
        <v>412</v>
      </c>
      <c r="B218" s="23">
        <v>46012.0</v>
      </c>
      <c r="C218" s="14" t="s">
        <v>21</v>
      </c>
      <c r="D218" s="14" t="s">
        <v>51</v>
      </c>
      <c r="E218" s="14" t="s">
        <v>52</v>
      </c>
      <c r="F218" s="14" t="s">
        <v>16</v>
      </c>
      <c r="G218" s="14">
        <v>2724.0</v>
      </c>
      <c r="H218" s="14"/>
      <c r="I218" s="14" t="s">
        <v>255</v>
      </c>
      <c r="J218" s="14" t="s">
        <v>18</v>
      </c>
      <c r="K218" s="16" t="s">
        <v>24</v>
      </c>
      <c r="L218" s="14">
        <v>5.0</v>
      </c>
      <c r="M218" s="18">
        <v>2724.0</v>
      </c>
      <c r="N218" s="14" t="s">
        <v>1268</v>
      </c>
    </row>
    <row r="219">
      <c r="A219" s="14" t="s">
        <v>413</v>
      </c>
      <c r="B219" s="23">
        <v>45699.0</v>
      </c>
      <c r="C219" s="14" t="s">
        <v>55</v>
      </c>
      <c r="D219" s="14" t="s">
        <v>14</v>
      </c>
      <c r="E219" s="14" t="s">
        <v>22</v>
      </c>
      <c r="F219" s="14" t="s">
        <v>33</v>
      </c>
      <c r="G219" s="14">
        <v>416.0</v>
      </c>
      <c r="H219" s="14"/>
      <c r="I219" s="14" t="s">
        <v>80</v>
      </c>
      <c r="J219" s="14" t="s">
        <v>18</v>
      </c>
      <c r="K219" s="16" t="s">
        <v>113</v>
      </c>
      <c r="L219" s="14">
        <v>5.0</v>
      </c>
      <c r="M219" s="18">
        <v>374.40000000000003</v>
      </c>
      <c r="N219" s="14" t="s">
        <v>1270</v>
      </c>
    </row>
    <row r="220">
      <c r="A220" s="14" t="s">
        <v>414</v>
      </c>
      <c r="B220" s="23">
        <v>45996.0</v>
      </c>
      <c r="C220" s="14" t="s">
        <v>55</v>
      </c>
      <c r="D220" s="14" t="s">
        <v>51</v>
      </c>
      <c r="E220" s="14" t="s">
        <v>79</v>
      </c>
      <c r="F220" s="14" t="s">
        <v>33</v>
      </c>
      <c r="G220" s="14">
        <v>2339.0</v>
      </c>
      <c r="H220" s="14"/>
      <c r="I220" s="14" t="s">
        <v>415</v>
      </c>
      <c r="J220" s="14" t="s">
        <v>29</v>
      </c>
      <c r="K220" s="16" t="s">
        <v>24</v>
      </c>
      <c r="L220" s="14">
        <v>3.0</v>
      </c>
      <c r="M220" s="18">
        <v>2339.0</v>
      </c>
      <c r="N220" s="14" t="s">
        <v>1266</v>
      </c>
    </row>
    <row r="221">
      <c r="A221" s="14" t="s">
        <v>416</v>
      </c>
      <c r="B221" s="23">
        <v>45900.0</v>
      </c>
      <c r="C221" s="14" t="s">
        <v>13</v>
      </c>
      <c r="D221" s="14" t="s">
        <v>59</v>
      </c>
      <c r="E221" s="14" t="s">
        <v>85</v>
      </c>
      <c r="F221" s="14" t="s">
        <v>33</v>
      </c>
      <c r="G221" s="14">
        <v>2157.0</v>
      </c>
      <c r="H221" s="14"/>
      <c r="I221" s="14" t="s">
        <v>403</v>
      </c>
      <c r="J221" s="14" t="s">
        <v>29</v>
      </c>
      <c r="K221" s="16" t="s">
        <v>24</v>
      </c>
      <c r="L221" s="14">
        <v>4.0</v>
      </c>
      <c r="M221" s="18">
        <v>2157.0</v>
      </c>
      <c r="N221" s="14" t="s">
        <v>1268</v>
      </c>
    </row>
    <row r="222">
      <c r="A222" s="14" t="s">
        <v>417</v>
      </c>
      <c r="B222" s="23">
        <v>45773.0</v>
      </c>
      <c r="C222" s="14" t="s">
        <v>21</v>
      </c>
      <c r="D222" s="14" t="s">
        <v>59</v>
      </c>
      <c r="E222" s="14" t="s">
        <v>60</v>
      </c>
      <c r="F222" s="14" t="s">
        <v>33</v>
      </c>
      <c r="G222" s="14">
        <v>1693.0</v>
      </c>
      <c r="H222" s="14"/>
      <c r="I222" s="14" t="s">
        <v>150</v>
      </c>
      <c r="J222" s="14" t="s">
        <v>18</v>
      </c>
      <c r="K222" s="16" t="s">
        <v>24</v>
      </c>
      <c r="L222" s="14"/>
      <c r="M222" s="18">
        <v>1693.0</v>
      </c>
      <c r="N222" s="14" t="s">
        <v>1264</v>
      </c>
    </row>
    <row r="223">
      <c r="A223" s="14" t="s">
        <v>418</v>
      </c>
      <c r="B223" s="23">
        <v>45984.0</v>
      </c>
      <c r="C223" s="14" t="s">
        <v>21</v>
      </c>
      <c r="D223" s="14" t="s">
        <v>51</v>
      </c>
      <c r="E223" s="14" t="s">
        <v>71</v>
      </c>
      <c r="F223" s="14" t="s">
        <v>33</v>
      </c>
      <c r="G223" s="14">
        <v>3415.0</v>
      </c>
      <c r="H223" s="14"/>
      <c r="I223" s="14" t="s">
        <v>296</v>
      </c>
      <c r="J223" s="14" t="s">
        <v>29</v>
      </c>
      <c r="K223" s="16" t="s">
        <v>24</v>
      </c>
      <c r="L223" s="14">
        <v>3.0</v>
      </c>
      <c r="M223" s="18">
        <v>3415.0</v>
      </c>
      <c r="N223" s="14" t="s">
        <v>1268</v>
      </c>
    </row>
    <row r="224">
      <c r="A224" s="14" t="s">
        <v>419</v>
      </c>
      <c r="B224" s="23">
        <v>45906.0</v>
      </c>
      <c r="C224" s="14" t="s">
        <v>21</v>
      </c>
      <c r="D224" s="14" t="s">
        <v>31</v>
      </c>
      <c r="E224" s="14" t="s">
        <v>32</v>
      </c>
      <c r="F224" s="14" t="s">
        <v>16</v>
      </c>
      <c r="G224" s="14">
        <v>1315.0</v>
      </c>
      <c r="H224" s="14" t="s">
        <v>34</v>
      </c>
      <c r="I224" s="14" t="s">
        <v>263</v>
      </c>
      <c r="J224" s="14" t="s">
        <v>18</v>
      </c>
      <c r="K224" s="16" t="s">
        <v>24</v>
      </c>
      <c r="L224" s="14">
        <v>4.0</v>
      </c>
      <c r="M224" s="18">
        <v>1315.0</v>
      </c>
      <c r="N224" s="14" t="s">
        <v>1264</v>
      </c>
    </row>
    <row r="225">
      <c r="A225" s="14" t="s">
        <v>420</v>
      </c>
      <c r="B225" s="23">
        <v>45855.0</v>
      </c>
      <c r="C225" s="14" t="s">
        <v>21</v>
      </c>
      <c r="D225" s="14" t="s">
        <v>26</v>
      </c>
      <c r="E225" s="14" t="s">
        <v>68</v>
      </c>
      <c r="F225" s="14" t="s">
        <v>16</v>
      </c>
      <c r="G225" s="14">
        <v>1641.0</v>
      </c>
      <c r="H225" s="14"/>
      <c r="I225" s="14" t="s">
        <v>179</v>
      </c>
      <c r="J225" s="14" t="s">
        <v>29</v>
      </c>
      <c r="K225" s="16" t="s">
        <v>24</v>
      </c>
      <c r="L225" s="14">
        <v>2.0</v>
      </c>
      <c r="M225" s="18">
        <v>1641.0</v>
      </c>
      <c r="N225" s="14" t="s">
        <v>1265</v>
      </c>
    </row>
    <row r="226">
      <c r="A226" s="14" t="s">
        <v>421</v>
      </c>
      <c r="B226" s="23">
        <v>45894.0</v>
      </c>
      <c r="C226" s="14" t="s">
        <v>21</v>
      </c>
      <c r="D226" s="14" t="s">
        <v>59</v>
      </c>
      <c r="E226" s="14" t="s">
        <v>126</v>
      </c>
      <c r="F226" s="14" t="s">
        <v>33</v>
      </c>
      <c r="G226" s="14">
        <v>1563.0</v>
      </c>
      <c r="H226" s="14"/>
      <c r="I226" s="14" t="s">
        <v>376</v>
      </c>
      <c r="J226" s="14" t="s">
        <v>18</v>
      </c>
      <c r="K226" s="16" t="s">
        <v>24</v>
      </c>
      <c r="L226" s="14">
        <v>4.0</v>
      </c>
      <c r="M226" s="18">
        <v>1563.0</v>
      </c>
      <c r="N226" s="14" t="s">
        <v>1269</v>
      </c>
    </row>
    <row r="227">
      <c r="A227" s="14" t="s">
        <v>422</v>
      </c>
      <c r="B227" s="23">
        <v>45735.0</v>
      </c>
      <c r="C227" s="14" t="s">
        <v>21</v>
      </c>
      <c r="D227" s="14" t="s">
        <v>26</v>
      </c>
      <c r="E227" s="14" t="s">
        <v>68</v>
      </c>
      <c r="F227" s="14" t="s">
        <v>16</v>
      </c>
      <c r="G227" s="14">
        <v>2689.0</v>
      </c>
      <c r="H227" s="14"/>
      <c r="I227" s="14" t="s">
        <v>206</v>
      </c>
      <c r="J227" s="14" t="s">
        <v>18</v>
      </c>
      <c r="K227" s="16" t="s">
        <v>24</v>
      </c>
      <c r="L227" s="14">
        <v>4.0</v>
      </c>
      <c r="M227" s="18">
        <v>2689.0</v>
      </c>
      <c r="N227" s="14" t="s">
        <v>1267</v>
      </c>
    </row>
    <row r="228">
      <c r="A228" s="14" t="s">
        <v>423</v>
      </c>
      <c r="B228" s="23">
        <v>45717.0</v>
      </c>
      <c r="C228" s="14" t="s">
        <v>13</v>
      </c>
      <c r="D228" s="14" t="s">
        <v>26</v>
      </c>
      <c r="E228" s="14" t="s">
        <v>111</v>
      </c>
      <c r="F228" s="14" t="s">
        <v>33</v>
      </c>
      <c r="G228" s="14">
        <v>2498.0</v>
      </c>
      <c r="H228" s="14"/>
      <c r="I228" s="14" t="s">
        <v>424</v>
      </c>
      <c r="J228" s="14" t="s">
        <v>18</v>
      </c>
      <c r="K228" s="16" t="s">
        <v>24</v>
      </c>
      <c r="L228" s="14">
        <v>3.0</v>
      </c>
      <c r="M228" s="18">
        <v>2498.0</v>
      </c>
      <c r="N228" s="14" t="s">
        <v>1264</v>
      </c>
    </row>
    <row r="229">
      <c r="A229" s="14" t="s">
        <v>425</v>
      </c>
      <c r="B229" s="23">
        <v>45803.0</v>
      </c>
      <c r="C229" s="14" t="s">
        <v>13</v>
      </c>
      <c r="D229" s="14" t="s">
        <v>14</v>
      </c>
      <c r="E229" s="14" t="s">
        <v>74</v>
      </c>
      <c r="F229" s="14" t="s">
        <v>33</v>
      </c>
      <c r="G229" s="14">
        <v>485.0</v>
      </c>
      <c r="H229" s="14"/>
      <c r="I229" s="14" t="s">
        <v>426</v>
      </c>
      <c r="J229" s="14" t="s">
        <v>18</v>
      </c>
      <c r="K229" s="16" t="s">
        <v>24</v>
      </c>
      <c r="L229" s="14">
        <v>2.0</v>
      </c>
      <c r="M229" s="18">
        <v>485.0</v>
      </c>
      <c r="N229" s="14" t="s">
        <v>1269</v>
      </c>
    </row>
    <row r="230">
      <c r="A230" s="14" t="s">
        <v>427</v>
      </c>
      <c r="B230" s="23">
        <v>45954.0</v>
      </c>
      <c r="C230" s="14" t="s">
        <v>55</v>
      </c>
      <c r="D230" s="14" t="s">
        <v>51</v>
      </c>
      <c r="E230" s="14" t="s">
        <v>52</v>
      </c>
      <c r="F230" s="14" t="s">
        <v>33</v>
      </c>
      <c r="G230" s="14">
        <v>1882.0</v>
      </c>
      <c r="H230" s="14"/>
      <c r="I230" s="14" t="s">
        <v>312</v>
      </c>
      <c r="J230" s="14" t="s">
        <v>36</v>
      </c>
      <c r="K230" s="16" t="s">
        <v>19</v>
      </c>
      <c r="L230" s="14">
        <v>3.0</v>
      </c>
      <c r="M230" s="18">
        <v>1787.8999999999999</v>
      </c>
      <c r="N230" s="14" t="s">
        <v>1266</v>
      </c>
    </row>
    <row r="231">
      <c r="A231" s="14" t="s">
        <v>428</v>
      </c>
      <c r="B231" s="23">
        <v>45720.0</v>
      </c>
      <c r="C231" s="14" t="s">
        <v>21</v>
      </c>
      <c r="D231" s="14" t="s">
        <v>26</v>
      </c>
      <c r="E231" s="14" t="s">
        <v>111</v>
      </c>
      <c r="F231" s="14" t="s">
        <v>16</v>
      </c>
      <c r="G231" s="14">
        <v>696.0</v>
      </c>
      <c r="H231" s="14"/>
      <c r="I231" s="14" t="s">
        <v>429</v>
      </c>
      <c r="J231" s="14" t="s">
        <v>36</v>
      </c>
      <c r="K231" s="16" t="s">
        <v>19</v>
      </c>
      <c r="L231" s="14">
        <v>3.0</v>
      </c>
      <c r="M231" s="18">
        <v>661.1999999999999</v>
      </c>
      <c r="N231" s="14" t="s">
        <v>1270</v>
      </c>
    </row>
    <row r="232">
      <c r="A232" s="14" t="s">
        <v>430</v>
      </c>
      <c r="B232" s="23">
        <v>45867.0</v>
      </c>
      <c r="C232" s="14" t="s">
        <v>21</v>
      </c>
      <c r="D232" s="14" t="s">
        <v>26</v>
      </c>
      <c r="E232" s="14" t="s">
        <v>212</v>
      </c>
      <c r="F232" s="14" t="s">
        <v>16</v>
      </c>
      <c r="G232" s="14">
        <v>2767.0</v>
      </c>
      <c r="H232" s="14"/>
      <c r="I232" s="14" t="s">
        <v>431</v>
      </c>
      <c r="J232" s="14" t="s">
        <v>36</v>
      </c>
      <c r="K232" s="16" t="s">
        <v>24</v>
      </c>
      <c r="L232" s="14">
        <v>1.0</v>
      </c>
      <c r="M232" s="18">
        <v>2767.0</v>
      </c>
      <c r="N232" s="14" t="s">
        <v>1270</v>
      </c>
    </row>
    <row r="233">
      <c r="A233" s="14" t="s">
        <v>432</v>
      </c>
      <c r="B233" s="23">
        <v>45960.0</v>
      </c>
      <c r="C233" s="14" t="s">
        <v>21</v>
      </c>
      <c r="D233" s="14" t="s">
        <v>38</v>
      </c>
      <c r="E233" s="14" t="s">
        <v>108</v>
      </c>
      <c r="F233" s="14" t="s">
        <v>33</v>
      </c>
      <c r="G233" s="14">
        <v>910.0</v>
      </c>
      <c r="H233" s="14" t="s">
        <v>34</v>
      </c>
      <c r="I233" s="14" t="s">
        <v>150</v>
      </c>
      <c r="J233" s="14" t="s">
        <v>29</v>
      </c>
      <c r="K233" s="16" t="s">
        <v>24</v>
      </c>
      <c r="L233" s="14">
        <v>5.0</v>
      </c>
      <c r="M233" s="18">
        <v>910.0</v>
      </c>
      <c r="N233" s="14" t="s">
        <v>1265</v>
      </c>
    </row>
    <row r="234">
      <c r="A234" s="14" t="s">
        <v>433</v>
      </c>
      <c r="B234" s="23">
        <v>46016.0</v>
      </c>
      <c r="C234" s="14" t="s">
        <v>13</v>
      </c>
      <c r="D234" s="14" t="s">
        <v>51</v>
      </c>
      <c r="E234" s="14" t="s">
        <v>79</v>
      </c>
      <c r="F234" s="14" t="s">
        <v>33</v>
      </c>
      <c r="G234" s="14">
        <v>2731.0</v>
      </c>
      <c r="H234" s="14"/>
      <c r="I234" s="14" t="s">
        <v>89</v>
      </c>
      <c r="J234" s="14" t="s">
        <v>29</v>
      </c>
      <c r="K234" s="16" t="s">
        <v>19</v>
      </c>
      <c r="L234" s="14">
        <v>5.0</v>
      </c>
      <c r="M234" s="18">
        <v>2594.45</v>
      </c>
      <c r="N234" s="14" t="s">
        <v>1265</v>
      </c>
    </row>
    <row r="235">
      <c r="A235" s="14" t="s">
        <v>434</v>
      </c>
      <c r="B235" s="23">
        <v>45863.0</v>
      </c>
      <c r="C235" s="14" t="s">
        <v>21</v>
      </c>
      <c r="D235" s="14" t="s">
        <v>59</v>
      </c>
      <c r="E235" s="14" t="s">
        <v>126</v>
      </c>
      <c r="F235" s="14" t="s">
        <v>33</v>
      </c>
      <c r="G235" s="14">
        <v>368.0</v>
      </c>
      <c r="H235" s="14"/>
      <c r="I235" s="14" t="s">
        <v>296</v>
      </c>
      <c r="J235" s="14" t="s">
        <v>36</v>
      </c>
      <c r="K235" s="16" t="s">
        <v>24</v>
      </c>
      <c r="L235" s="14">
        <v>4.0</v>
      </c>
      <c r="M235" s="18">
        <v>368.0</v>
      </c>
      <c r="N235" s="14" t="s">
        <v>1266</v>
      </c>
    </row>
    <row r="236">
      <c r="A236" s="14" t="s">
        <v>435</v>
      </c>
      <c r="B236" s="23">
        <v>46014.0</v>
      </c>
      <c r="C236" s="14" t="s">
        <v>21</v>
      </c>
      <c r="D236" s="14" t="s">
        <v>26</v>
      </c>
      <c r="E236" s="14" t="s">
        <v>212</v>
      </c>
      <c r="F236" s="14" t="s">
        <v>16</v>
      </c>
      <c r="G236" s="14">
        <v>1387.0</v>
      </c>
      <c r="H236" s="14"/>
      <c r="I236" s="14" t="s">
        <v>436</v>
      </c>
      <c r="J236" s="14" t="s">
        <v>29</v>
      </c>
      <c r="K236" s="16" t="s">
        <v>24</v>
      </c>
      <c r="L236" s="14"/>
      <c r="M236" s="18">
        <v>1387.0</v>
      </c>
      <c r="N236" s="14" t="s">
        <v>1270</v>
      </c>
    </row>
    <row r="237">
      <c r="A237" s="14" t="s">
        <v>437</v>
      </c>
      <c r="B237" s="23">
        <v>45658.0</v>
      </c>
      <c r="C237" s="14" t="s">
        <v>21</v>
      </c>
      <c r="D237" s="14" t="s">
        <v>38</v>
      </c>
      <c r="E237" s="14" t="s">
        <v>166</v>
      </c>
      <c r="F237" s="14" t="s">
        <v>16</v>
      </c>
      <c r="G237" s="14">
        <v>905.0</v>
      </c>
      <c r="H237" s="14" t="s">
        <v>40</v>
      </c>
      <c r="I237" s="14" t="s">
        <v>438</v>
      </c>
      <c r="J237" s="14" t="s">
        <v>18</v>
      </c>
      <c r="K237" s="16" t="s">
        <v>24</v>
      </c>
      <c r="L237" s="14"/>
      <c r="M237" s="18">
        <v>905.0</v>
      </c>
      <c r="N237" s="14" t="s">
        <v>1267</v>
      </c>
    </row>
    <row r="238">
      <c r="A238" s="14" t="s">
        <v>439</v>
      </c>
      <c r="B238" s="23">
        <v>45890.0</v>
      </c>
      <c r="C238" s="14" t="s">
        <v>13</v>
      </c>
      <c r="D238" s="14" t="s">
        <v>38</v>
      </c>
      <c r="E238" s="14" t="s">
        <v>46</v>
      </c>
      <c r="F238" s="14" t="s">
        <v>16</v>
      </c>
      <c r="G238" s="14">
        <v>2015.0</v>
      </c>
      <c r="H238" s="14" t="s">
        <v>34</v>
      </c>
      <c r="I238" s="14" t="s">
        <v>134</v>
      </c>
      <c r="J238" s="14" t="s">
        <v>36</v>
      </c>
      <c r="K238" s="16" t="s">
        <v>24</v>
      </c>
      <c r="L238" s="14">
        <v>4.0</v>
      </c>
      <c r="M238" s="18">
        <v>2015.0</v>
      </c>
      <c r="N238" s="14" t="s">
        <v>1265</v>
      </c>
    </row>
    <row r="239">
      <c r="A239" s="14" t="s">
        <v>440</v>
      </c>
      <c r="B239" s="23">
        <v>45783.0</v>
      </c>
      <c r="C239" s="14" t="s">
        <v>55</v>
      </c>
      <c r="D239" s="14" t="s">
        <v>26</v>
      </c>
      <c r="E239" s="14" t="s">
        <v>96</v>
      </c>
      <c r="F239" s="14" t="s">
        <v>33</v>
      </c>
      <c r="G239" s="14">
        <v>3190.0</v>
      </c>
      <c r="H239" s="14"/>
      <c r="I239" s="14" t="s">
        <v>61</v>
      </c>
      <c r="J239" s="14" t="s">
        <v>29</v>
      </c>
      <c r="K239" s="16" t="s">
        <v>24</v>
      </c>
      <c r="L239" s="14">
        <v>3.0</v>
      </c>
      <c r="M239" s="18">
        <v>3190.0</v>
      </c>
      <c r="N239" s="14" t="s">
        <v>1270</v>
      </c>
    </row>
    <row r="240">
      <c r="A240" s="14" t="s">
        <v>441</v>
      </c>
      <c r="B240" s="23">
        <v>45847.0</v>
      </c>
      <c r="C240" s="14" t="s">
        <v>13</v>
      </c>
      <c r="D240" s="14" t="s">
        <v>14</v>
      </c>
      <c r="E240" s="14" t="s">
        <v>74</v>
      </c>
      <c r="F240" s="14" t="s">
        <v>33</v>
      </c>
      <c r="G240" s="14">
        <v>1009.0</v>
      </c>
      <c r="H240" s="14"/>
      <c r="I240" s="14" t="s">
        <v>442</v>
      </c>
      <c r="J240" s="14" t="s">
        <v>29</v>
      </c>
      <c r="K240" s="16" t="s">
        <v>24</v>
      </c>
      <c r="L240" s="14">
        <v>3.0</v>
      </c>
      <c r="M240" s="18">
        <v>1009.0</v>
      </c>
      <c r="N240" s="14" t="s">
        <v>1267</v>
      </c>
    </row>
    <row r="241">
      <c r="A241" s="14" t="s">
        <v>443</v>
      </c>
      <c r="B241" s="23">
        <v>45665.0</v>
      </c>
      <c r="C241" s="14" t="s">
        <v>21</v>
      </c>
      <c r="D241" s="14" t="s">
        <v>14</v>
      </c>
      <c r="E241" s="14" t="s">
        <v>22</v>
      </c>
      <c r="F241" s="14" t="s">
        <v>33</v>
      </c>
      <c r="G241" s="14">
        <v>1087.0</v>
      </c>
      <c r="H241" s="14"/>
      <c r="I241" s="14" t="s">
        <v>102</v>
      </c>
      <c r="J241" s="14" t="s">
        <v>36</v>
      </c>
      <c r="K241" s="16" t="s">
        <v>24</v>
      </c>
      <c r="L241" s="14">
        <v>2.0</v>
      </c>
      <c r="M241" s="18">
        <v>1087.0</v>
      </c>
      <c r="N241" s="14" t="s">
        <v>1267</v>
      </c>
    </row>
    <row r="242">
      <c r="A242" s="14" t="s">
        <v>444</v>
      </c>
      <c r="B242" s="23">
        <v>45701.0</v>
      </c>
      <c r="C242" s="14" t="s">
        <v>21</v>
      </c>
      <c r="D242" s="14" t="s">
        <v>51</v>
      </c>
      <c r="E242" s="14" t="s">
        <v>71</v>
      </c>
      <c r="F242" s="14" t="s">
        <v>16</v>
      </c>
      <c r="G242" s="14">
        <v>1598.0</v>
      </c>
      <c r="H242" s="14"/>
      <c r="I242" s="14" t="s">
        <v>219</v>
      </c>
      <c r="J242" s="14" t="s">
        <v>36</v>
      </c>
      <c r="K242" s="16" t="s">
        <v>24</v>
      </c>
      <c r="L242" s="14"/>
      <c r="M242" s="18">
        <v>1598.0</v>
      </c>
      <c r="N242" s="14" t="s">
        <v>1265</v>
      </c>
    </row>
    <row r="243">
      <c r="A243" s="14" t="s">
        <v>445</v>
      </c>
      <c r="B243" s="23">
        <v>46018.0</v>
      </c>
      <c r="C243" s="14" t="s">
        <v>21</v>
      </c>
      <c r="D243" s="14" t="s">
        <v>51</v>
      </c>
      <c r="E243" s="14" t="s">
        <v>71</v>
      </c>
      <c r="F243" s="14" t="s">
        <v>16</v>
      </c>
      <c r="G243" s="14">
        <v>1916.0</v>
      </c>
      <c r="H243" s="14"/>
      <c r="I243" s="14" t="s">
        <v>446</v>
      </c>
      <c r="J243" s="14" t="s">
        <v>18</v>
      </c>
      <c r="K243" s="16" t="s">
        <v>24</v>
      </c>
      <c r="L243" s="14">
        <v>3.0</v>
      </c>
      <c r="M243" s="18">
        <v>1916.0</v>
      </c>
      <c r="N243" s="14" t="s">
        <v>1264</v>
      </c>
    </row>
    <row r="244">
      <c r="A244" s="14" t="s">
        <v>447</v>
      </c>
      <c r="B244" s="23">
        <v>45798.0</v>
      </c>
      <c r="C244" s="14" t="s">
        <v>21</v>
      </c>
      <c r="D244" s="14" t="s">
        <v>14</v>
      </c>
      <c r="E244" s="14" t="s">
        <v>15</v>
      </c>
      <c r="F244" s="14" t="s">
        <v>33</v>
      </c>
      <c r="G244" s="14">
        <v>2986.0</v>
      </c>
      <c r="H244" s="14"/>
      <c r="I244" s="14" t="s">
        <v>192</v>
      </c>
      <c r="J244" s="14" t="s">
        <v>29</v>
      </c>
      <c r="K244" s="16" t="s">
        <v>24</v>
      </c>
      <c r="L244" s="14">
        <v>2.0</v>
      </c>
      <c r="M244" s="18">
        <v>2986.0</v>
      </c>
      <c r="N244" s="14" t="s">
        <v>1267</v>
      </c>
    </row>
    <row r="245">
      <c r="A245" s="14" t="s">
        <v>448</v>
      </c>
      <c r="B245" s="23">
        <v>45999.0</v>
      </c>
      <c r="C245" s="14" t="s">
        <v>21</v>
      </c>
      <c r="D245" s="14" t="s">
        <v>26</v>
      </c>
      <c r="E245" s="14" t="s">
        <v>212</v>
      </c>
      <c r="F245" s="14" t="s">
        <v>33</v>
      </c>
      <c r="G245" s="14">
        <v>747.0</v>
      </c>
      <c r="H245" s="14"/>
      <c r="I245" s="14" t="s">
        <v>449</v>
      </c>
      <c r="J245" s="14" t="s">
        <v>29</v>
      </c>
      <c r="K245" s="16" t="s">
        <v>24</v>
      </c>
      <c r="L245" s="14">
        <v>2.0</v>
      </c>
      <c r="M245" s="18">
        <v>747.0</v>
      </c>
      <c r="N245" s="14" t="s">
        <v>1269</v>
      </c>
    </row>
    <row r="246">
      <c r="A246" s="14" t="s">
        <v>450</v>
      </c>
      <c r="B246" s="23">
        <v>45980.0</v>
      </c>
      <c r="C246" s="14" t="s">
        <v>55</v>
      </c>
      <c r="D246" s="14" t="s">
        <v>38</v>
      </c>
      <c r="E246" s="14" t="s">
        <v>46</v>
      </c>
      <c r="F246" s="14" t="s">
        <v>16</v>
      </c>
      <c r="G246" s="14">
        <v>1992.0</v>
      </c>
      <c r="H246" s="14" t="s">
        <v>106</v>
      </c>
      <c r="I246" s="14" t="s">
        <v>177</v>
      </c>
      <c r="J246" s="14" t="s">
        <v>29</v>
      </c>
      <c r="K246" s="16" t="s">
        <v>24</v>
      </c>
      <c r="L246" s="14"/>
      <c r="M246" s="18">
        <v>1992.0</v>
      </c>
      <c r="N246" s="14" t="s">
        <v>1267</v>
      </c>
    </row>
    <row r="247">
      <c r="A247" s="14" t="s">
        <v>451</v>
      </c>
      <c r="B247" s="23">
        <v>45971.0</v>
      </c>
      <c r="C247" s="14" t="s">
        <v>21</v>
      </c>
      <c r="D247" s="14" t="s">
        <v>31</v>
      </c>
      <c r="E247" s="14" t="s">
        <v>117</v>
      </c>
      <c r="F247" s="14" t="s">
        <v>16</v>
      </c>
      <c r="G247" s="14">
        <v>2255.0</v>
      </c>
      <c r="H247" s="14" t="s">
        <v>34</v>
      </c>
      <c r="I247" s="14" t="s">
        <v>452</v>
      </c>
      <c r="J247" s="14" t="s">
        <v>18</v>
      </c>
      <c r="K247" s="16" t="s">
        <v>19</v>
      </c>
      <c r="L247" s="14">
        <v>3.0</v>
      </c>
      <c r="M247" s="18">
        <v>2142.25</v>
      </c>
      <c r="N247" s="14" t="s">
        <v>1269</v>
      </c>
    </row>
    <row r="248">
      <c r="A248" s="14" t="s">
        <v>453</v>
      </c>
      <c r="B248" s="23">
        <v>45777.0</v>
      </c>
      <c r="C248" s="14" t="s">
        <v>55</v>
      </c>
      <c r="D248" s="14" t="s">
        <v>51</v>
      </c>
      <c r="E248" s="14" t="s">
        <v>71</v>
      </c>
      <c r="F248" s="14" t="s">
        <v>16</v>
      </c>
      <c r="G248" s="14">
        <v>2971.0</v>
      </c>
      <c r="H248" s="14"/>
      <c r="I248" s="14" t="s">
        <v>454</v>
      </c>
      <c r="J248" s="14" t="s">
        <v>18</v>
      </c>
      <c r="K248" s="16" t="s">
        <v>24</v>
      </c>
      <c r="L248" s="14"/>
      <c r="M248" s="18">
        <v>2971.0</v>
      </c>
      <c r="N248" s="14" t="s">
        <v>1267</v>
      </c>
    </row>
    <row r="249">
      <c r="A249" s="14" t="s">
        <v>455</v>
      </c>
      <c r="B249" s="23">
        <v>45750.0</v>
      </c>
      <c r="C249" s="14" t="s">
        <v>55</v>
      </c>
      <c r="D249" s="14" t="s">
        <v>38</v>
      </c>
      <c r="E249" s="14" t="s">
        <v>108</v>
      </c>
      <c r="F249" s="14" t="s">
        <v>33</v>
      </c>
      <c r="G249" s="14">
        <v>1926.0</v>
      </c>
      <c r="H249" s="14" t="s">
        <v>106</v>
      </c>
      <c r="I249" s="14" t="s">
        <v>456</v>
      </c>
      <c r="J249" s="14" t="s">
        <v>18</v>
      </c>
      <c r="K249" s="16" t="s">
        <v>113</v>
      </c>
      <c r="L249" s="14">
        <v>3.0</v>
      </c>
      <c r="M249" s="18">
        <v>1733.4</v>
      </c>
      <c r="N249" s="14" t="s">
        <v>1265</v>
      </c>
    </row>
    <row r="250">
      <c r="A250" s="14" t="s">
        <v>457</v>
      </c>
      <c r="B250" s="23">
        <v>45680.0</v>
      </c>
      <c r="C250" s="14" t="s">
        <v>55</v>
      </c>
      <c r="D250" s="14" t="s">
        <v>38</v>
      </c>
      <c r="E250" s="14" t="s">
        <v>101</v>
      </c>
      <c r="F250" s="14" t="s">
        <v>33</v>
      </c>
      <c r="G250" s="14">
        <v>1672.0</v>
      </c>
      <c r="H250" s="14" t="s">
        <v>40</v>
      </c>
      <c r="I250" s="14" t="s">
        <v>129</v>
      </c>
      <c r="J250" s="14" t="s">
        <v>36</v>
      </c>
      <c r="K250" s="16" t="s">
        <v>113</v>
      </c>
      <c r="L250" s="14">
        <v>5.0</v>
      </c>
      <c r="M250" s="18">
        <v>1504.8</v>
      </c>
      <c r="N250" s="14" t="s">
        <v>1265</v>
      </c>
    </row>
    <row r="251">
      <c r="A251" s="14" t="s">
        <v>458</v>
      </c>
      <c r="B251" s="23">
        <v>45751.0</v>
      </c>
      <c r="C251" s="14" t="s">
        <v>21</v>
      </c>
      <c r="D251" s="14" t="s">
        <v>26</v>
      </c>
      <c r="E251" s="14" t="s">
        <v>68</v>
      </c>
      <c r="F251" s="14" t="s">
        <v>16</v>
      </c>
      <c r="G251" s="14">
        <v>1417.0</v>
      </c>
      <c r="H251" s="14"/>
      <c r="I251" s="14" t="s">
        <v>459</v>
      </c>
      <c r="J251" s="14" t="s">
        <v>18</v>
      </c>
      <c r="K251" s="16" t="s">
        <v>24</v>
      </c>
      <c r="L251" s="14"/>
      <c r="M251" s="18">
        <v>1417.0</v>
      </c>
      <c r="N251" s="14" t="s">
        <v>1266</v>
      </c>
    </row>
    <row r="252">
      <c r="A252" s="14" t="s">
        <v>460</v>
      </c>
      <c r="B252" s="23">
        <v>45998.0</v>
      </c>
      <c r="C252" s="14" t="s">
        <v>55</v>
      </c>
      <c r="D252" s="14" t="s">
        <v>59</v>
      </c>
      <c r="E252" s="14" t="s">
        <v>99</v>
      </c>
      <c r="F252" s="14" t="s">
        <v>16</v>
      </c>
      <c r="G252" s="14">
        <v>3317.0</v>
      </c>
      <c r="H252" s="14"/>
      <c r="I252" s="14" t="s">
        <v>89</v>
      </c>
      <c r="J252" s="14" t="s">
        <v>36</v>
      </c>
      <c r="K252" s="16" t="s">
        <v>24</v>
      </c>
      <c r="L252" s="14">
        <v>2.0</v>
      </c>
      <c r="M252" s="18">
        <v>3317.0</v>
      </c>
      <c r="N252" s="14" t="s">
        <v>1268</v>
      </c>
    </row>
    <row r="253">
      <c r="A253" s="14" t="s">
        <v>461</v>
      </c>
      <c r="B253" s="23">
        <v>45878.0</v>
      </c>
      <c r="C253" s="14" t="s">
        <v>13</v>
      </c>
      <c r="D253" s="14" t="s">
        <v>31</v>
      </c>
      <c r="E253" s="14" t="s">
        <v>278</v>
      </c>
      <c r="F253" s="14" t="s">
        <v>33</v>
      </c>
      <c r="G253" s="14">
        <v>655.0</v>
      </c>
      <c r="H253" s="14" t="s">
        <v>34</v>
      </c>
      <c r="I253" s="14" t="s">
        <v>426</v>
      </c>
      <c r="J253" s="14" t="s">
        <v>29</v>
      </c>
      <c r="K253" s="16" t="s">
        <v>24</v>
      </c>
      <c r="L253" s="14">
        <v>2.0</v>
      </c>
      <c r="M253" s="18">
        <v>655.0</v>
      </c>
      <c r="N253" s="14" t="s">
        <v>1264</v>
      </c>
    </row>
    <row r="254">
      <c r="A254" s="14" t="s">
        <v>462</v>
      </c>
      <c r="B254" s="23">
        <v>45688.0</v>
      </c>
      <c r="C254" s="14" t="s">
        <v>55</v>
      </c>
      <c r="D254" s="14" t="s">
        <v>59</v>
      </c>
      <c r="E254" s="14" t="s">
        <v>99</v>
      </c>
      <c r="F254" s="14" t="s">
        <v>16</v>
      </c>
      <c r="G254" s="14">
        <v>1368.0</v>
      </c>
      <c r="H254" s="14"/>
      <c r="I254" s="14" t="s">
        <v>398</v>
      </c>
      <c r="J254" s="14" t="s">
        <v>18</v>
      </c>
      <c r="K254" s="16" t="s">
        <v>24</v>
      </c>
      <c r="L254" s="14">
        <v>3.0</v>
      </c>
      <c r="M254" s="18">
        <v>1368.0</v>
      </c>
      <c r="N254" s="14" t="s">
        <v>1266</v>
      </c>
    </row>
    <row r="255">
      <c r="A255" s="14" t="s">
        <v>463</v>
      </c>
      <c r="B255" s="23">
        <v>45691.0</v>
      </c>
      <c r="C255" s="14" t="s">
        <v>13</v>
      </c>
      <c r="D255" s="14" t="s">
        <v>51</v>
      </c>
      <c r="E255" s="14" t="s">
        <v>71</v>
      </c>
      <c r="F255" s="14" t="s">
        <v>16</v>
      </c>
      <c r="G255" s="14">
        <v>2977.0</v>
      </c>
      <c r="H255" s="14"/>
      <c r="I255" s="14" t="s">
        <v>338</v>
      </c>
      <c r="J255" s="14" t="s">
        <v>29</v>
      </c>
      <c r="K255" s="16" t="s">
        <v>24</v>
      </c>
      <c r="L255" s="14"/>
      <c r="M255" s="18">
        <v>2977.0</v>
      </c>
      <c r="N255" s="14" t="s">
        <v>1269</v>
      </c>
    </row>
    <row r="256">
      <c r="A256" s="14" t="s">
        <v>464</v>
      </c>
      <c r="B256" s="23">
        <v>45942.0</v>
      </c>
      <c r="C256" s="14" t="s">
        <v>21</v>
      </c>
      <c r="D256" s="14" t="s">
        <v>38</v>
      </c>
      <c r="E256" s="14" t="s">
        <v>166</v>
      </c>
      <c r="F256" s="14" t="s">
        <v>33</v>
      </c>
      <c r="G256" s="14">
        <v>3110.0</v>
      </c>
      <c r="H256" s="14" t="s">
        <v>106</v>
      </c>
      <c r="I256" s="14" t="s">
        <v>261</v>
      </c>
      <c r="J256" s="14" t="s">
        <v>29</v>
      </c>
      <c r="K256" s="16" t="s">
        <v>19</v>
      </c>
      <c r="L256" s="14"/>
      <c r="M256" s="18">
        <v>2954.5</v>
      </c>
      <c r="N256" s="14" t="s">
        <v>1268</v>
      </c>
    </row>
    <row r="257">
      <c r="A257" s="14" t="s">
        <v>465</v>
      </c>
      <c r="B257" s="23">
        <v>45846.0</v>
      </c>
      <c r="C257" s="14" t="s">
        <v>21</v>
      </c>
      <c r="D257" s="14" t="s">
        <v>38</v>
      </c>
      <c r="E257" s="14" t="s">
        <v>43</v>
      </c>
      <c r="F257" s="14" t="s">
        <v>33</v>
      </c>
      <c r="G257" s="14">
        <v>1197.0</v>
      </c>
      <c r="H257" s="14" t="s">
        <v>40</v>
      </c>
      <c r="I257" s="14" t="s">
        <v>466</v>
      </c>
      <c r="J257" s="14" t="s">
        <v>36</v>
      </c>
      <c r="K257" s="16" t="s">
        <v>24</v>
      </c>
      <c r="L257" s="14"/>
      <c r="M257" s="18">
        <v>1197.0</v>
      </c>
      <c r="N257" s="14" t="s">
        <v>1270</v>
      </c>
    </row>
    <row r="258">
      <c r="A258" s="14" t="s">
        <v>467</v>
      </c>
      <c r="B258" s="23">
        <v>45974.0</v>
      </c>
      <c r="C258" s="14" t="s">
        <v>21</v>
      </c>
      <c r="D258" s="14" t="s">
        <v>26</v>
      </c>
      <c r="E258" s="14" t="s">
        <v>212</v>
      </c>
      <c r="F258" s="14" t="s">
        <v>33</v>
      </c>
      <c r="G258" s="14">
        <v>3402.0</v>
      </c>
      <c r="H258" s="14"/>
      <c r="I258" s="14" t="s">
        <v>287</v>
      </c>
      <c r="J258" s="14" t="s">
        <v>29</v>
      </c>
      <c r="K258" s="16" t="s">
        <v>19</v>
      </c>
      <c r="L258" s="14">
        <v>2.0</v>
      </c>
      <c r="M258" s="18">
        <v>3231.8999999999996</v>
      </c>
      <c r="N258" s="14" t="s">
        <v>1265</v>
      </c>
    </row>
    <row r="259">
      <c r="A259" s="14" t="s">
        <v>468</v>
      </c>
      <c r="B259" s="23">
        <v>45684.0</v>
      </c>
      <c r="C259" s="14" t="s">
        <v>21</v>
      </c>
      <c r="D259" s="14" t="s">
        <v>14</v>
      </c>
      <c r="E259" s="14" t="s">
        <v>22</v>
      </c>
      <c r="F259" s="14" t="s">
        <v>16</v>
      </c>
      <c r="G259" s="14">
        <v>2463.0</v>
      </c>
      <c r="H259" s="14"/>
      <c r="I259" s="14" t="s">
        <v>227</v>
      </c>
      <c r="J259" s="14" t="s">
        <v>36</v>
      </c>
      <c r="K259" s="16" t="s">
        <v>24</v>
      </c>
      <c r="L259" s="14">
        <v>5.0</v>
      </c>
      <c r="M259" s="18">
        <v>2463.0</v>
      </c>
      <c r="N259" s="14" t="s">
        <v>1269</v>
      </c>
    </row>
    <row r="260">
      <c r="A260" s="14" t="s">
        <v>469</v>
      </c>
      <c r="B260" s="23">
        <v>45953.0</v>
      </c>
      <c r="C260" s="14" t="s">
        <v>21</v>
      </c>
      <c r="D260" s="14" t="s">
        <v>38</v>
      </c>
      <c r="E260" s="14" t="s">
        <v>101</v>
      </c>
      <c r="F260" s="14" t="s">
        <v>16</v>
      </c>
      <c r="G260" s="14">
        <v>973.0</v>
      </c>
      <c r="H260" s="14" t="s">
        <v>40</v>
      </c>
      <c r="I260" s="14" t="s">
        <v>186</v>
      </c>
      <c r="J260" s="14" t="s">
        <v>29</v>
      </c>
      <c r="K260" s="16" t="s">
        <v>24</v>
      </c>
      <c r="L260" s="14"/>
      <c r="M260" s="18">
        <v>973.0</v>
      </c>
      <c r="N260" s="14" t="s">
        <v>1265</v>
      </c>
    </row>
    <row r="261">
      <c r="A261" s="14" t="s">
        <v>470</v>
      </c>
      <c r="B261" s="23">
        <v>45864.0</v>
      </c>
      <c r="C261" s="14" t="s">
        <v>21</v>
      </c>
      <c r="D261" s="14" t="s">
        <v>31</v>
      </c>
      <c r="E261" s="14" t="s">
        <v>278</v>
      </c>
      <c r="F261" s="14" t="s">
        <v>33</v>
      </c>
      <c r="G261" s="14">
        <v>527.0</v>
      </c>
      <c r="H261" s="14" t="s">
        <v>106</v>
      </c>
      <c r="I261" s="14" t="s">
        <v>109</v>
      </c>
      <c r="J261" s="14" t="s">
        <v>18</v>
      </c>
      <c r="K261" s="16" t="s">
        <v>24</v>
      </c>
      <c r="L261" s="14">
        <v>4.0</v>
      </c>
      <c r="M261" s="18">
        <v>527.0</v>
      </c>
      <c r="N261" s="14" t="s">
        <v>1264</v>
      </c>
    </row>
    <row r="262">
      <c r="A262" s="14" t="s">
        <v>471</v>
      </c>
      <c r="B262" s="23">
        <v>45955.0</v>
      </c>
      <c r="C262" s="14" t="s">
        <v>13</v>
      </c>
      <c r="D262" s="14" t="s">
        <v>26</v>
      </c>
      <c r="E262" s="14" t="s">
        <v>27</v>
      </c>
      <c r="F262" s="14" t="s">
        <v>33</v>
      </c>
      <c r="G262" s="14">
        <v>3262.0</v>
      </c>
      <c r="H262" s="14"/>
      <c r="I262" s="14" t="s">
        <v>190</v>
      </c>
      <c r="J262" s="14" t="s">
        <v>36</v>
      </c>
      <c r="K262" s="16" t="s">
        <v>24</v>
      </c>
      <c r="L262" s="14">
        <v>1.0</v>
      </c>
      <c r="M262" s="18">
        <v>3262.0</v>
      </c>
      <c r="N262" s="14" t="s">
        <v>1264</v>
      </c>
    </row>
    <row r="263">
      <c r="A263" s="14" t="s">
        <v>472</v>
      </c>
      <c r="B263" s="23">
        <v>45706.0</v>
      </c>
      <c r="C263" s="14" t="s">
        <v>55</v>
      </c>
      <c r="D263" s="14" t="s">
        <v>14</v>
      </c>
      <c r="E263" s="14" t="s">
        <v>15</v>
      </c>
      <c r="F263" s="14" t="s">
        <v>16</v>
      </c>
      <c r="G263" s="14">
        <v>2035.0</v>
      </c>
      <c r="H263" s="14"/>
      <c r="I263" s="14" t="s">
        <v>446</v>
      </c>
      <c r="J263" s="14" t="s">
        <v>29</v>
      </c>
      <c r="K263" s="16" t="s">
        <v>24</v>
      </c>
      <c r="L263" s="14">
        <v>1.0</v>
      </c>
      <c r="M263" s="18">
        <v>2035.0</v>
      </c>
      <c r="N263" s="14" t="s">
        <v>1270</v>
      </c>
    </row>
    <row r="264">
      <c r="A264" s="14" t="s">
        <v>473</v>
      </c>
      <c r="B264" s="23">
        <v>45707.0</v>
      </c>
      <c r="C264" s="14" t="s">
        <v>21</v>
      </c>
      <c r="D264" s="14" t="s">
        <v>38</v>
      </c>
      <c r="E264" s="14" t="s">
        <v>166</v>
      </c>
      <c r="F264" s="14" t="s">
        <v>16</v>
      </c>
      <c r="G264" s="14">
        <v>1037.0</v>
      </c>
      <c r="H264" s="14" t="s">
        <v>34</v>
      </c>
      <c r="I264" s="14" t="s">
        <v>474</v>
      </c>
      <c r="J264" s="14" t="s">
        <v>18</v>
      </c>
      <c r="K264" s="16" t="s">
        <v>19</v>
      </c>
      <c r="L264" s="14"/>
      <c r="M264" s="18">
        <v>985.15</v>
      </c>
      <c r="N264" s="14" t="s">
        <v>1267</v>
      </c>
    </row>
    <row r="265">
      <c r="A265" s="14" t="s">
        <v>475</v>
      </c>
      <c r="B265" s="23">
        <v>45914.0</v>
      </c>
      <c r="C265" s="14" t="s">
        <v>21</v>
      </c>
      <c r="D265" s="14" t="s">
        <v>14</v>
      </c>
      <c r="E265" s="14" t="s">
        <v>74</v>
      </c>
      <c r="F265" s="14" t="s">
        <v>33</v>
      </c>
      <c r="G265" s="14">
        <v>2137.0</v>
      </c>
      <c r="H265" s="14"/>
      <c r="I265" s="14" t="s">
        <v>476</v>
      </c>
      <c r="J265" s="14" t="s">
        <v>36</v>
      </c>
      <c r="K265" s="16" t="s">
        <v>24</v>
      </c>
      <c r="L265" s="14"/>
      <c r="M265" s="18">
        <v>2137.0</v>
      </c>
      <c r="N265" s="14" t="s">
        <v>1268</v>
      </c>
    </row>
    <row r="266">
      <c r="A266" s="14" t="s">
        <v>477</v>
      </c>
      <c r="B266" s="23">
        <v>45842.0</v>
      </c>
      <c r="C266" s="14" t="s">
        <v>55</v>
      </c>
      <c r="D266" s="14" t="s">
        <v>26</v>
      </c>
      <c r="E266" s="14" t="s">
        <v>82</v>
      </c>
      <c r="F266" s="14" t="s">
        <v>33</v>
      </c>
      <c r="G266" s="14">
        <v>1031.0</v>
      </c>
      <c r="H266" s="14"/>
      <c r="I266" s="14" t="s">
        <v>287</v>
      </c>
      <c r="J266" s="14" t="s">
        <v>36</v>
      </c>
      <c r="K266" s="16" t="s">
        <v>24</v>
      </c>
      <c r="L266" s="14"/>
      <c r="M266" s="18">
        <v>1031.0</v>
      </c>
      <c r="N266" s="14" t="s">
        <v>1266</v>
      </c>
    </row>
    <row r="267">
      <c r="A267" s="14" t="s">
        <v>478</v>
      </c>
      <c r="B267" s="23">
        <v>45871.0</v>
      </c>
      <c r="C267" s="14" t="s">
        <v>21</v>
      </c>
      <c r="D267" s="14" t="s">
        <v>31</v>
      </c>
      <c r="E267" s="14" t="s">
        <v>117</v>
      </c>
      <c r="F267" s="14" t="s">
        <v>16</v>
      </c>
      <c r="G267" s="14">
        <v>3058.0</v>
      </c>
      <c r="H267" s="14" t="s">
        <v>34</v>
      </c>
      <c r="I267" s="14" t="s">
        <v>69</v>
      </c>
      <c r="J267" s="14" t="s">
        <v>29</v>
      </c>
      <c r="K267" s="16" t="s">
        <v>24</v>
      </c>
      <c r="L267" s="14">
        <v>4.0</v>
      </c>
      <c r="M267" s="18">
        <v>3058.0</v>
      </c>
      <c r="N267" s="14" t="s">
        <v>1264</v>
      </c>
    </row>
    <row r="268">
      <c r="A268" s="14" t="s">
        <v>479</v>
      </c>
      <c r="B268" s="23">
        <v>45722.0</v>
      </c>
      <c r="C268" s="14" t="s">
        <v>21</v>
      </c>
      <c r="D268" s="14" t="s">
        <v>31</v>
      </c>
      <c r="E268" s="14" t="s">
        <v>258</v>
      </c>
      <c r="F268" s="14" t="s">
        <v>33</v>
      </c>
      <c r="G268" s="14">
        <v>1429.0</v>
      </c>
      <c r="H268" s="14" t="s">
        <v>34</v>
      </c>
      <c r="I268" s="14" t="s">
        <v>245</v>
      </c>
      <c r="J268" s="14" t="s">
        <v>29</v>
      </c>
      <c r="K268" s="16" t="s">
        <v>19</v>
      </c>
      <c r="L268" s="14">
        <v>1.0</v>
      </c>
      <c r="M268" s="18">
        <v>1357.55</v>
      </c>
      <c r="N268" s="14" t="s">
        <v>1265</v>
      </c>
    </row>
    <row r="269">
      <c r="A269" s="14" t="s">
        <v>480</v>
      </c>
      <c r="B269" s="23">
        <v>45760.0</v>
      </c>
      <c r="C269" s="14" t="s">
        <v>21</v>
      </c>
      <c r="D269" s="14" t="s">
        <v>14</v>
      </c>
      <c r="E269" s="14" t="s">
        <v>74</v>
      </c>
      <c r="F269" s="14" t="s">
        <v>16</v>
      </c>
      <c r="G269" s="14">
        <v>1144.0</v>
      </c>
      <c r="H269" s="14"/>
      <c r="I269" s="14" t="s">
        <v>44</v>
      </c>
      <c r="J269" s="14" t="s">
        <v>18</v>
      </c>
      <c r="K269" s="16" t="s">
        <v>24</v>
      </c>
      <c r="L269" s="14">
        <v>4.0</v>
      </c>
      <c r="M269" s="18">
        <v>1144.0</v>
      </c>
      <c r="N269" s="14" t="s">
        <v>1268</v>
      </c>
    </row>
    <row r="270">
      <c r="A270" s="14" t="s">
        <v>481</v>
      </c>
      <c r="B270" s="23">
        <v>45862.0</v>
      </c>
      <c r="C270" s="14" t="s">
        <v>21</v>
      </c>
      <c r="D270" s="14" t="s">
        <v>26</v>
      </c>
      <c r="E270" s="14" t="s">
        <v>111</v>
      </c>
      <c r="F270" s="14" t="s">
        <v>16</v>
      </c>
      <c r="G270" s="14">
        <v>3333.0</v>
      </c>
      <c r="H270" s="14"/>
      <c r="I270" s="14" t="s">
        <v>164</v>
      </c>
      <c r="J270" s="14" t="s">
        <v>36</v>
      </c>
      <c r="K270" s="16" t="s">
        <v>24</v>
      </c>
      <c r="L270" s="14">
        <v>5.0</v>
      </c>
      <c r="M270" s="18">
        <v>3333.0</v>
      </c>
      <c r="N270" s="14" t="s">
        <v>1265</v>
      </c>
    </row>
    <row r="271">
      <c r="A271" s="14" t="s">
        <v>482</v>
      </c>
      <c r="B271" s="23">
        <v>45996.0</v>
      </c>
      <c r="C271" s="14" t="s">
        <v>13</v>
      </c>
      <c r="D271" s="14" t="s">
        <v>31</v>
      </c>
      <c r="E271" s="14" t="s">
        <v>117</v>
      </c>
      <c r="F271" s="14" t="s">
        <v>16</v>
      </c>
      <c r="G271" s="14">
        <v>1259.0</v>
      </c>
      <c r="H271" s="14" t="s">
        <v>40</v>
      </c>
      <c r="I271" s="14" t="s">
        <v>201</v>
      </c>
      <c r="J271" s="14" t="s">
        <v>29</v>
      </c>
      <c r="K271" s="16" t="s">
        <v>24</v>
      </c>
      <c r="L271" s="14">
        <v>5.0</v>
      </c>
      <c r="M271" s="18">
        <v>1259.0</v>
      </c>
      <c r="N271" s="14" t="s">
        <v>1266</v>
      </c>
    </row>
    <row r="272">
      <c r="A272" s="14" t="s">
        <v>483</v>
      </c>
      <c r="B272" s="23">
        <v>45893.0</v>
      </c>
      <c r="C272" s="14" t="s">
        <v>13</v>
      </c>
      <c r="D272" s="14" t="s">
        <v>14</v>
      </c>
      <c r="E272" s="14" t="s">
        <v>74</v>
      </c>
      <c r="F272" s="14" t="s">
        <v>16</v>
      </c>
      <c r="G272" s="14">
        <v>886.0</v>
      </c>
      <c r="H272" s="14"/>
      <c r="I272" s="14" t="s">
        <v>162</v>
      </c>
      <c r="J272" s="14" t="s">
        <v>29</v>
      </c>
      <c r="K272" s="16" t="s">
        <v>24</v>
      </c>
      <c r="L272" s="14">
        <v>3.0</v>
      </c>
      <c r="M272" s="18">
        <v>886.0</v>
      </c>
      <c r="N272" s="14" t="s">
        <v>1268</v>
      </c>
    </row>
    <row r="273">
      <c r="A273" s="14" t="s">
        <v>484</v>
      </c>
      <c r="B273" s="23">
        <v>45822.0</v>
      </c>
      <c r="C273" s="14" t="s">
        <v>21</v>
      </c>
      <c r="D273" s="14" t="s">
        <v>51</v>
      </c>
      <c r="E273" s="14" t="s">
        <v>93</v>
      </c>
      <c r="F273" s="14" t="s">
        <v>16</v>
      </c>
      <c r="G273" s="14">
        <v>2576.0</v>
      </c>
      <c r="H273" s="14"/>
      <c r="I273" s="14" t="s">
        <v>456</v>
      </c>
      <c r="J273" s="14" t="s">
        <v>18</v>
      </c>
      <c r="K273" s="16" t="s">
        <v>113</v>
      </c>
      <c r="L273" s="14"/>
      <c r="M273" s="18">
        <v>2318.4</v>
      </c>
      <c r="N273" s="14" t="s">
        <v>1264</v>
      </c>
    </row>
    <row r="274">
      <c r="A274" s="14" t="s">
        <v>485</v>
      </c>
      <c r="B274" s="23">
        <v>45740.0</v>
      </c>
      <c r="C274" s="14" t="s">
        <v>21</v>
      </c>
      <c r="D274" s="14" t="s">
        <v>14</v>
      </c>
      <c r="E274" s="14" t="s">
        <v>74</v>
      </c>
      <c r="F274" s="14" t="s">
        <v>33</v>
      </c>
      <c r="G274" s="14">
        <v>1972.0</v>
      </c>
      <c r="H274" s="14"/>
      <c r="I274" s="14" t="s">
        <v>134</v>
      </c>
      <c r="J274" s="14" t="s">
        <v>36</v>
      </c>
      <c r="K274" s="16" t="s">
        <v>24</v>
      </c>
      <c r="L274" s="14">
        <v>5.0</v>
      </c>
      <c r="M274" s="18">
        <v>1972.0</v>
      </c>
      <c r="N274" s="14" t="s">
        <v>1269</v>
      </c>
    </row>
    <row r="275">
      <c r="A275" s="14" t="s">
        <v>486</v>
      </c>
      <c r="B275" s="23">
        <v>46018.0</v>
      </c>
      <c r="C275" s="14" t="s">
        <v>13</v>
      </c>
      <c r="D275" s="14" t="s">
        <v>59</v>
      </c>
      <c r="E275" s="14" t="s">
        <v>85</v>
      </c>
      <c r="F275" s="14" t="s">
        <v>16</v>
      </c>
      <c r="G275" s="14">
        <v>3198.0</v>
      </c>
      <c r="H275" s="14"/>
      <c r="I275" s="14" t="s">
        <v>263</v>
      </c>
      <c r="J275" s="14" t="s">
        <v>36</v>
      </c>
      <c r="K275" s="16" t="s">
        <v>113</v>
      </c>
      <c r="L275" s="14">
        <v>5.0</v>
      </c>
      <c r="M275" s="18">
        <v>2878.2000000000003</v>
      </c>
      <c r="N275" s="14" t="s">
        <v>1264</v>
      </c>
    </row>
    <row r="276">
      <c r="A276" s="14" t="s">
        <v>487</v>
      </c>
      <c r="B276" s="23">
        <v>45867.0</v>
      </c>
      <c r="C276" s="14" t="s">
        <v>21</v>
      </c>
      <c r="D276" s="14" t="s">
        <v>59</v>
      </c>
      <c r="E276" s="14" t="s">
        <v>60</v>
      </c>
      <c r="F276" s="14" t="s">
        <v>16</v>
      </c>
      <c r="G276" s="14">
        <v>1294.0</v>
      </c>
      <c r="H276" s="14"/>
      <c r="I276" s="14" t="s">
        <v>192</v>
      </c>
      <c r="J276" s="14" t="s">
        <v>18</v>
      </c>
      <c r="K276" s="16" t="s">
        <v>24</v>
      </c>
      <c r="L276" s="14">
        <v>1.0</v>
      </c>
      <c r="M276" s="18">
        <v>1294.0</v>
      </c>
      <c r="N276" s="14" t="s">
        <v>1270</v>
      </c>
    </row>
    <row r="277">
      <c r="A277" s="14" t="s">
        <v>488</v>
      </c>
      <c r="B277" s="23">
        <v>45951.0</v>
      </c>
      <c r="C277" s="14" t="s">
        <v>21</v>
      </c>
      <c r="D277" s="14" t="s">
        <v>59</v>
      </c>
      <c r="E277" s="14" t="s">
        <v>99</v>
      </c>
      <c r="F277" s="14" t="s">
        <v>16</v>
      </c>
      <c r="G277" s="14">
        <v>511.0</v>
      </c>
      <c r="H277" s="14"/>
      <c r="I277" s="14" t="s">
        <v>489</v>
      </c>
      <c r="J277" s="14" t="s">
        <v>36</v>
      </c>
      <c r="K277" s="16" t="s">
        <v>24</v>
      </c>
      <c r="L277" s="14">
        <v>5.0</v>
      </c>
      <c r="M277" s="18">
        <v>511.0</v>
      </c>
      <c r="N277" s="14" t="s">
        <v>1270</v>
      </c>
    </row>
    <row r="278">
      <c r="A278" s="14" t="s">
        <v>490</v>
      </c>
      <c r="B278" s="23">
        <v>45941.0</v>
      </c>
      <c r="C278" s="14" t="s">
        <v>21</v>
      </c>
      <c r="D278" s="14" t="s">
        <v>38</v>
      </c>
      <c r="E278" s="14" t="s">
        <v>65</v>
      </c>
      <c r="F278" s="14" t="s">
        <v>16</v>
      </c>
      <c r="G278" s="14">
        <v>2263.0</v>
      </c>
      <c r="H278" s="14" t="s">
        <v>40</v>
      </c>
      <c r="I278" s="14" t="s">
        <v>224</v>
      </c>
      <c r="J278" s="14" t="s">
        <v>36</v>
      </c>
      <c r="K278" s="16" t="s">
        <v>24</v>
      </c>
      <c r="L278" s="14">
        <v>1.0</v>
      </c>
      <c r="M278" s="18">
        <v>2263.0</v>
      </c>
      <c r="N278" s="14" t="s">
        <v>1264</v>
      </c>
    </row>
    <row r="279">
      <c r="A279" s="14" t="s">
        <v>491</v>
      </c>
      <c r="B279" s="23">
        <v>45925.0</v>
      </c>
      <c r="C279" s="14" t="s">
        <v>21</v>
      </c>
      <c r="D279" s="14" t="s">
        <v>31</v>
      </c>
      <c r="E279" s="14" t="s">
        <v>258</v>
      </c>
      <c r="F279" s="14" t="s">
        <v>16</v>
      </c>
      <c r="G279" s="14">
        <v>1293.0</v>
      </c>
      <c r="H279" s="14" t="s">
        <v>40</v>
      </c>
      <c r="I279" s="14" t="s">
        <v>167</v>
      </c>
      <c r="J279" s="14" t="s">
        <v>29</v>
      </c>
      <c r="K279" s="16" t="s">
        <v>19</v>
      </c>
      <c r="L279" s="14">
        <v>4.0</v>
      </c>
      <c r="M279" s="18">
        <v>1228.35</v>
      </c>
      <c r="N279" s="14" t="s">
        <v>1265</v>
      </c>
    </row>
    <row r="280">
      <c r="A280" s="14" t="s">
        <v>492</v>
      </c>
      <c r="B280" s="23">
        <v>45736.0</v>
      </c>
      <c r="C280" s="14" t="s">
        <v>21</v>
      </c>
      <c r="D280" s="14" t="s">
        <v>31</v>
      </c>
      <c r="E280" s="14" t="s">
        <v>278</v>
      </c>
      <c r="F280" s="14" t="s">
        <v>33</v>
      </c>
      <c r="G280" s="14">
        <v>2209.0</v>
      </c>
      <c r="H280" s="14" t="s">
        <v>34</v>
      </c>
      <c r="I280" s="14" t="s">
        <v>333</v>
      </c>
      <c r="J280" s="14" t="s">
        <v>29</v>
      </c>
      <c r="K280" s="16" t="s">
        <v>24</v>
      </c>
      <c r="L280" s="14">
        <v>3.0</v>
      </c>
      <c r="M280" s="18">
        <v>2209.0</v>
      </c>
      <c r="N280" s="14" t="s">
        <v>1265</v>
      </c>
    </row>
    <row r="281">
      <c r="A281" s="14" t="s">
        <v>493</v>
      </c>
      <c r="B281" s="23">
        <v>45934.0</v>
      </c>
      <c r="C281" s="14" t="s">
        <v>21</v>
      </c>
      <c r="D281" s="14" t="s">
        <v>51</v>
      </c>
      <c r="E281" s="14" t="s">
        <v>52</v>
      </c>
      <c r="F281" s="14" t="s">
        <v>33</v>
      </c>
      <c r="G281" s="14">
        <v>703.0</v>
      </c>
      <c r="H281" s="14"/>
      <c r="I281" s="14" t="s">
        <v>69</v>
      </c>
      <c r="J281" s="14" t="s">
        <v>36</v>
      </c>
      <c r="K281" s="16" t="s">
        <v>19</v>
      </c>
      <c r="L281" s="14">
        <v>3.0</v>
      </c>
      <c r="M281" s="18">
        <v>667.85</v>
      </c>
      <c r="N281" s="14" t="s">
        <v>1264</v>
      </c>
    </row>
    <row r="282">
      <c r="A282" s="14" t="s">
        <v>494</v>
      </c>
      <c r="B282" s="23">
        <v>45779.0</v>
      </c>
      <c r="C282" s="14" t="s">
        <v>55</v>
      </c>
      <c r="D282" s="14" t="s">
        <v>31</v>
      </c>
      <c r="E282" s="14" t="s">
        <v>49</v>
      </c>
      <c r="F282" s="14" t="s">
        <v>33</v>
      </c>
      <c r="G282" s="14">
        <v>2604.0</v>
      </c>
      <c r="H282" s="14" t="s">
        <v>34</v>
      </c>
      <c r="I282" s="14" t="s">
        <v>63</v>
      </c>
      <c r="J282" s="14" t="s">
        <v>29</v>
      </c>
      <c r="K282" s="16" t="s">
        <v>24</v>
      </c>
      <c r="L282" s="14">
        <v>3.0</v>
      </c>
      <c r="M282" s="18">
        <v>2604.0</v>
      </c>
      <c r="N282" s="14" t="s">
        <v>1266</v>
      </c>
    </row>
    <row r="283">
      <c r="A283" s="14" t="s">
        <v>495</v>
      </c>
      <c r="B283" s="23">
        <v>45812.0</v>
      </c>
      <c r="C283" s="14" t="s">
        <v>13</v>
      </c>
      <c r="D283" s="14" t="s">
        <v>26</v>
      </c>
      <c r="E283" s="14" t="s">
        <v>96</v>
      </c>
      <c r="F283" s="14" t="s">
        <v>33</v>
      </c>
      <c r="G283" s="14">
        <v>924.0</v>
      </c>
      <c r="H283" s="14"/>
      <c r="I283" s="14" t="s">
        <v>196</v>
      </c>
      <c r="J283" s="14" t="s">
        <v>36</v>
      </c>
      <c r="K283" s="16" t="s">
        <v>24</v>
      </c>
      <c r="L283" s="14">
        <v>5.0</v>
      </c>
      <c r="M283" s="18">
        <v>924.0</v>
      </c>
      <c r="N283" s="14" t="s">
        <v>1267</v>
      </c>
    </row>
    <row r="284">
      <c r="A284" s="14" t="s">
        <v>496</v>
      </c>
      <c r="B284" s="23">
        <v>45918.0</v>
      </c>
      <c r="C284" s="14" t="s">
        <v>21</v>
      </c>
      <c r="D284" s="14" t="s">
        <v>31</v>
      </c>
      <c r="E284" s="14" t="s">
        <v>32</v>
      </c>
      <c r="F284" s="14" t="s">
        <v>33</v>
      </c>
      <c r="G284" s="14">
        <v>3263.0</v>
      </c>
      <c r="H284" s="14" t="s">
        <v>34</v>
      </c>
      <c r="I284" s="14" t="s">
        <v>497</v>
      </c>
      <c r="J284" s="14" t="s">
        <v>29</v>
      </c>
      <c r="K284" s="16" t="s">
        <v>24</v>
      </c>
      <c r="L284" s="14">
        <v>2.0</v>
      </c>
      <c r="M284" s="18">
        <v>3263.0</v>
      </c>
      <c r="N284" s="14" t="s">
        <v>1265</v>
      </c>
    </row>
    <row r="285">
      <c r="A285" s="14" t="s">
        <v>498</v>
      </c>
      <c r="B285" s="23">
        <v>45910.0</v>
      </c>
      <c r="C285" s="14" t="s">
        <v>21</v>
      </c>
      <c r="D285" s="14" t="s">
        <v>14</v>
      </c>
      <c r="E285" s="14" t="s">
        <v>74</v>
      </c>
      <c r="F285" s="14" t="s">
        <v>16</v>
      </c>
      <c r="G285" s="14">
        <v>3250.0</v>
      </c>
      <c r="H285" s="14"/>
      <c r="I285" s="14" t="s">
        <v>273</v>
      </c>
      <c r="J285" s="14" t="s">
        <v>36</v>
      </c>
      <c r="K285" s="16" t="s">
        <v>24</v>
      </c>
      <c r="L285" s="14">
        <v>5.0</v>
      </c>
      <c r="M285" s="18">
        <v>3250.0</v>
      </c>
      <c r="N285" s="14" t="s">
        <v>1267</v>
      </c>
    </row>
    <row r="286">
      <c r="A286" s="14" t="s">
        <v>499</v>
      </c>
      <c r="B286" s="23">
        <v>45803.0</v>
      </c>
      <c r="C286" s="14" t="s">
        <v>55</v>
      </c>
      <c r="D286" s="14" t="s">
        <v>14</v>
      </c>
      <c r="E286" s="14" t="s">
        <v>15</v>
      </c>
      <c r="F286" s="14" t="s">
        <v>16</v>
      </c>
      <c r="G286" s="14">
        <v>3037.0</v>
      </c>
      <c r="H286" s="14"/>
      <c r="I286" s="14" t="s">
        <v>115</v>
      </c>
      <c r="J286" s="14" t="s">
        <v>18</v>
      </c>
      <c r="K286" s="16" t="s">
        <v>24</v>
      </c>
      <c r="L286" s="14"/>
      <c r="M286" s="18">
        <v>3037.0</v>
      </c>
      <c r="N286" s="14" t="s">
        <v>1269</v>
      </c>
    </row>
    <row r="287">
      <c r="A287" s="14" t="s">
        <v>500</v>
      </c>
      <c r="B287" s="23">
        <v>45828.0</v>
      </c>
      <c r="C287" s="14" t="s">
        <v>21</v>
      </c>
      <c r="D287" s="14" t="s">
        <v>31</v>
      </c>
      <c r="E287" s="14" t="s">
        <v>117</v>
      </c>
      <c r="F287" s="14" t="s">
        <v>16</v>
      </c>
      <c r="G287" s="14">
        <v>2371.0</v>
      </c>
      <c r="H287" s="14" t="s">
        <v>106</v>
      </c>
      <c r="I287" s="14" t="s">
        <v>109</v>
      </c>
      <c r="J287" s="14" t="s">
        <v>36</v>
      </c>
      <c r="K287" s="16" t="s">
        <v>24</v>
      </c>
      <c r="L287" s="14"/>
      <c r="M287" s="18">
        <v>2371.0</v>
      </c>
      <c r="N287" s="14" t="s">
        <v>1266</v>
      </c>
    </row>
    <row r="288">
      <c r="A288" s="14" t="s">
        <v>501</v>
      </c>
      <c r="B288" s="23">
        <v>46007.0</v>
      </c>
      <c r="C288" s="14" t="s">
        <v>21</v>
      </c>
      <c r="D288" s="14" t="s">
        <v>14</v>
      </c>
      <c r="E288" s="14" t="s">
        <v>22</v>
      </c>
      <c r="F288" s="14" t="s">
        <v>33</v>
      </c>
      <c r="G288" s="14">
        <v>364.0</v>
      </c>
      <c r="H288" s="14"/>
      <c r="I288" s="14" t="s">
        <v>373</v>
      </c>
      <c r="J288" s="14" t="s">
        <v>29</v>
      </c>
      <c r="K288" s="16" t="s">
        <v>24</v>
      </c>
      <c r="L288" s="14">
        <v>1.0</v>
      </c>
      <c r="M288" s="18">
        <v>364.0</v>
      </c>
      <c r="N288" s="14" t="s">
        <v>1270</v>
      </c>
    </row>
    <row r="289">
      <c r="A289" s="14" t="s">
        <v>502</v>
      </c>
      <c r="B289" s="23">
        <v>45859.0</v>
      </c>
      <c r="C289" s="14" t="s">
        <v>21</v>
      </c>
      <c r="D289" s="14" t="s">
        <v>38</v>
      </c>
      <c r="E289" s="14" t="s">
        <v>43</v>
      </c>
      <c r="F289" s="14" t="s">
        <v>33</v>
      </c>
      <c r="G289" s="14">
        <v>1034.0</v>
      </c>
      <c r="H289" s="14" t="s">
        <v>106</v>
      </c>
      <c r="I289" s="14" t="s">
        <v>194</v>
      </c>
      <c r="J289" s="14" t="s">
        <v>18</v>
      </c>
      <c r="K289" s="16" t="s">
        <v>24</v>
      </c>
      <c r="L289" s="14">
        <v>2.0</v>
      </c>
      <c r="M289" s="18">
        <v>1034.0</v>
      </c>
      <c r="N289" s="14" t="s">
        <v>1269</v>
      </c>
    </row>
    <row r="290">
      <c r="A290" s="14" t="s">
        <v>503</v>
      </c>
      <c r="B290" s="23">
        <v>45833.0</v>
      </c>
      <c r="C290" s="14" t="s">
        <v>13</v>
      </c>
      <c r="D290" s="14" t="s">
        <v>31</v>
      </c>
      <c r="E290" s="14" t="s">
        <v>278</v>
      </c>
      <c r="F290" s="14" t="s">
        <v>33</v>
      </c>
      <c r="G290" s="14">
        <v>1925.0</v>
      </c>
      <c r="H290" s="14" t="s">
        <v>34</v>
      </c>
      <c r="I290" s="14" t="s">
        <v>80</v>
      </c>
      <c r="J290" s="14" t="s">
        <v>36</v>
      </c>
      <c r="K290" s="16" t="s">
        <v>113</v>
      </c>
      <c r="L290" s="14">
        <v>4.0</v>
      </c>
      <c r="M290" s="18">
        <v>1732.5</v>
      </c>
      <c r="N290" s="14" t="s">
        <v>1267</v>
      </c>
    </row>
    <row r="291">
      <c r="A291" s="14" t="s">
        <v>504</v>
      </c>
      <c r="B291" s="23">
        <v>45704.0</v>
      </c>
      <c r="C291" s="14" t="s">
        <v>13</v>
      </c>
      <c r="D291" s="14" t="s">
        <v>26</v>
      </c>
      <c r="E291" s="14" t="s">
        <v>82</v>
      </c>
      <c r="F291" s="14" t="s">
        <v>16</v>
      </c>
      <c r="G291" s="14">
        <v>3101.0</v>
      </c>
      <c r="H291" s="14"/>
      <c r="I291" s="14" t="s">
        <v>80</v>
      </c>
      <c r="J291" s="14" t="s">
        <v>29</v>
      </c>
      <c r="K291" s="16" t="s">
        <v>113</v>
      </c>
      <c r="L291" s="14"/>
      <c r="M291" s="18">
        <v>2790.9</v>
      </c>
      <c r="N291" s="14" t="s">
        <v>1268</v>
      </c>
    </row>
    <row r="292">
      <c r="A292" s="14" t="s">
        <v>505</v>
      </c>
      <c r="B292" s="23">
        <v>45754.0</v>
      </c>
      <c r="C292" s="14" t="s">
        <v>21</v>
      </c>
      <c r="D292" s="14" t="s">
        <v>38</v>
      </c>
      <c r="E292" s="14" t="s">
        <v>65</v>
      </c>
      <c r="F292" s="14" t="s">
        <v>33</v>
      </c>
      <c r="G292" s="14">
        <v>2563.0</v>
      </c>
      <c r="H292" s="14" t="s">
        <v>34</v>
      </c>
      <c r="I292" s="14" t="s">
        <v>506</v>
      </c>
      <c r="J292" s="14" t="s">
        <v>18</v>
      </c>
      <c r="K292" s="16" t="s">
        <v>24</v>
      </c>
      <c r="L292" s="14"/>
      <c r="M292" s="18">
        <v>2563.0</v>
      </c>
      <c r="N292" s="14" t="s">
        <v>1269</v>
      </c>
    </row>
    <row r="293">
      <c r="A293" s="14" t="s">
        <v>507</v>
      </c>
      <c r="B293" s="23">
        <v>45745.0</v>
      </c>
      <c r="C293" s="14" t="s">
        <v>13</v>
      </c>
      <c r="D293" s="14" t="s">
        <v>31</v>
      </c>
      <c r="E293" s="14" t="s">
        <v>117</v>
      </c>
      <c r="F293" s="14" t="s">
        <v>33</v>
      </c>
      <c r="G293" s="14">
        <v>2617.0</v>
      </c>
      <c r="H293" s="14" t="s">
        <v>34</v>
      </c>
      <c r="I293" s="14" t="s">
        <v>508</v>
      </c>
      <c r="J293" s="14" t="s">
        <v>29</v>
      </c>
      <c r="K293" s="16" t="s">
        <v>113</v>
      </c>
      <c r="L293" s="14">
        <v>2.0</v>
      </c>
      <c r="M293" s="18">
        <v>2355.3</v>
      </c>
      <c r="N293" s="14" t="s">
        <v>1264</v>
      </c>
    </row>
    <row r="294">
      <c r="A294" s="14" t="s">
        <v>509</v>
      </c>
      <c r="B294" s="23">
        <v>45682.0</v>
      </c>
      <c r="C294" s="14" t="s">
        <v>55</v>
      </c>
      <c r="D294" s="14" t="s">
        <v>31</v>
      </c>
      <c r="E294" s="14" t="s">
        <v>278</v>
      </c>
      <c r="F294" s="14" t="s">
        <v>33</v>
      </c>
      <c r="G294" s="14">
        <v>604.0</v>
      </c>
      <c r="H294" s="14" t="s">
        <v>34</v>
      </c>
      <c r="I294" s="14" t="s">
        <v>510</v>
      </c>
      <c r="J294" s="14" t="s">
        <v>36</v>
      </c>
      <c r="K294" s="16" t="s">
        <v>19</v>
      </c>
      <c r="L294" s="14">
        <v>5.0</v>
      </c>
      <c r="M294" s="18">
        <v>573.8</v>
      </c>
      <c r="N294" s="14" t="s">
        <v>1264</v>
      </c>
    </row>
    <row r="295">
      <c r="A295" s="14" t="s">
        <v>511</v>
      </c>
      <c r="B295" s="23">
        <v>45789.0</v>
      </c>
      <c r="C295" s="14" t="s">
        <v>13</v>
      </c>
      <c r="D295" s="14" t="s">
        <v>14</v>
      </c>
      <c r="E295" s="14" t="s">
        <v>15</v>
      </c>
      <c r="F295" s="14" t="s">
        <v>16</v>
      </c>
      <c r="G295" s="14">
        <v>364.0</v>
      </c>
      <c r="H295" s="14"/>
      <c r="I295" s="14" t="s">
        <v>224</v>
      </c>
      <c r="J295" s="14" t="s">
        <v>29</v>
      </c>
      <c r="K295" s="16" t="s">
        <v>24</v>
      </c>
      <c r="L295" s="14"/>
      <c r="M295" s="18">
        <v>364.0</v>
      </c>
      <c r="N295" s="14" t="s">
        <v>1269</v>
      </c>
    </row>
    <row r="296">
      <c r="A296" s="14" t="s">
        <v>512</v>
      </c>
      <c r="B296" s="23">
        <v>45666.0</v>
      </c>
      <c r="C296" s="14" t="s">
        <v>21</v>
      </c>
      <c r="D296" s="14" t="s">
        <v>59</v>
      </c>
      <c r="E296" s="14" t="s">
        <v>88</v>
      </c>
      <c r="F296" s="14" t="s">
        <v>33</v>
      </c>
      <c r="G296" s="14">
        <v>2609.0</v>
      </c>
      <c r="H296" s="14"/>
      <c r="I296" s="14" t="s">
        <v>208</v>
      </c>
      <c r="J296" s="14" t="s">
        <v>29</v>
      </c>
      <c r="K296" s="16" t="s">
        <v>19</v>
      </c>
      <c r="L296" s="14">
        <v>4.0</v>
      </c>
      <c r="M296" s="18">
        <v>2478.5499999999997</v>
      </c>
      <c r="N296" s="14" t="s">
        <v>1265</v>
      </c>
    </row>
    <row r="297">
      <c r="A297" s="14" t="s">
        <v>513</v>
      </c>
      <c r="B297" s="23">
        <v>45886.0</v>
      </c>
      <c r="C297" s="14" t="s">
        <v>21</v>
      </c>
      <c r="D297" s="14" t="s">
        <v>14</v>
      </c>
      <c r="E297" s="14" t="s">
        <v>22</v>
      </c>
      <c r="F297" s="14" t="s">
        <v>33</v>
      </c>
      <c r="G297" s="14">
        <v>3394.0</v>
      </c>
      <c r="H297" s="14"/>
      <c r="I297" s="14" t="s">
        <v>132</v>
      </c>
      <c r="J297" s="14" t="s">
        <v>18</v>
      </c>
      <c r="K297" s="16" t="s">
        <v>19</v>
      </c>
      <c r="L297" s="14"/>
      <c r="M297" s="18">
        <v>3224.2999999999997</v>
      </c>
      <c r="N297" s="14" t="s">
        <v>1268</v>
      </c>
    </row>
    <row r="298">
      <c r="A298" s="14" t="s">
        <v>514</v>
      </c>
      <c r="B298" s="23">
        <v>45873.0</v>
      </c>
      <c r="C298" s="14" t="s">
        <v>55</v>
      </c>
      <c r="D298" s="14" t="s">
        <v>14</v>
      </c>
      <c r="E298" s="14" t="s">
        <v>15</v>
      </c>
      <c r="F298" s="14" t="s">
        <v>33</v>
      </c>
      <c r="G298" s="14">
        <v>700.0</v>
      </c>
      <c r="H298" s="14"/>
      <c r="I298" s="14" t="s">
        <v>394</v>
      </c>
      <c r="J298" s="14" t="s">
        <v>18</v>
      </c>
      <c r="K298" s="16" t="s">
        <v>19</v>
      </c>
      <c r="L298" s="14">
        <v>3.0</v>
      </c>
      <c r="M298" s="18">
        <v>665.0</v>
      </c>
      <c r="N298" s="14" t="s">
        <v>1269</v>
      </c>
    </row>
    <row r="299">
      <c r="A299" s="14" t="s">
        <v>515</v>
      </c>
      <c r="B299" s="23">
        <v>45747.0</v>
      </c>
      <c r="C299" s="14" t="s">
        <v>13</v>
      </c>
      <c r="D299" s="14" t="s">
        <v>26</v>
      </c>
      <c r="E299" s="14" t="s">
        <v>96</v>
      </c>
      <c r="F299" s="14" t="s">
        <v>33</v>
      </c>
      <c r="G299" s="14">
        <v>421.0</v>
      </c>
      <c r="H299" s="14"/>
      <c r="I299" s="14" t="s">
        <v>47</v>
      </c>
      <c r="J299" s="14" t="s">
        <v>36</v>
      </c>
      <c r="K299" s="16" t="s">
        <v>19</v>
      </c>
      <c r="L299" s="14">
        <v>4.0</v>
      </c>
      <c r="M299" s="18">
        <v>399.95</v>
      </c>
      <c r="N299" s="14" t="s">
        <v>1269</v>
      </c>
    </row>
    <row r="300">
      <c r="A300" s="14" t="s">
        <v>516</v>
      </c>
      <c r="B300" s="23">
        <v>45886.0</v>
      </c>
      <c r="C300" s="14" t="s">
        <v>21</v>
      </c>
      <c r="D300" s="14" t="s">
        <v>59</v>
      </c>
      <c r="E300" s="14" t="s">
        <v>85</v>
      </c>
      <c r="F300" s="14" t="s">
        <v>33</v>
      </c>
      <c r="G300" s="14">
        <v>2068.0</v>
      </c>
      <c r="H300" s="14"/>
      <c r="I300" s="14" t="s">
        <v>517</v>
      </c>
      <c r="J300" s="14" t="s">
        <v>29</v>
      </c>
      <c r="K300" s="16" t="s">
        <v>24</v>
      </c>
      <c r="L300" s="14">
        <v>4.0</v>
      </c>
      <c r="M300" s="18">
        <v>2068.0</v>
      </c>
      <c r="N300" s="14" t="s">
        <v>1268</v>
      </c>
    </row>
    <row r="301">
      <c r="A301" s="14" t="s">
        <v>518</v>
      </c>
      <c r="B301" s="23">
        <v>45743.0</v>
      </c>
      <c r="C301" s="14" t="s">
        <v>55</v>
      </c>
      <c r="D301" s="14" t="s">
        <v>38</v>
      </c>
      <c r="E301" s="14" t="s">
        <v>43</v>
      </c>
      <c r="F301" s="14" t="s">
        <v>16</v>
      </c>
      <c r="G301" s="14">
        <v>636.0</v>
      </c>
      <c r="H301" s="14" t="s">
        <v>40</v>
      </c>
      <c r="I301" s="14" t="s">
        <v>489</v>
      </c>
      <c r="J301" s="14" t="s">
        <v>18</v>
      </c>
      <c r="K301" s="16" t="s">
        <v>24</v>
      </c>
      <c r="L301" s="14"/>
      <c r="M301" s="18">
        <v>636.0</v>
      </c>
      <c r="N301" s="14" t="s">
        <v>1265</v>
      </c>
    </row>
    <row r="302">
      <c r="A302" s="14" t="s">
        <v>519</v>
      </c>
      <c r="B302" s="23">
        <v>45660.0</v>
      </c>
      <c r="C302" s="14" t="s">
        <v>55</v>
      </c>
      <c r="D302" s="14" t="s">
        <v>31</v>
      </c>
      <c r="E302" s="14" t="s">
        <v>32</v>
      </c>
      <c r="F302" s="14" t="s">
        <v>33</v>
      </c>
      <c r="G302" s="14">
        <v>674.0</v>
      </c>
      <c r="H302" s="14" t="s">
        <v>34</v>
      </c>
      <c r="I302" s="14" t="s">
        <v>373</v>
      </c>
      <c r="J302" s="14" t="s">
        <v>36</v>
      </c>
      <c r="K302" s="16" t="s">
        <v>24</v>
      </c>
      <c r="L302" s="14">
        <v>3.0</v>
      </c>
      <c r="M302" s="18">
        <v>674.0</v>
      </c>
      <c r="N302" s="14" t="s">
        <v>1266</v>
      </c>
    </row>
    <row r="303">
      <c r="A303" s="14" t="s">
        <v>520</v>
      </c>
      <c r="B303" s="23">
        <v>45685.0</v>
      </c>
      <c r="C303" s="14" t="s">
        <v>21</v>
      </c>
      <c r="D303" s="14" t="s">
        <v>38</v>
      </c>
      <c r="E303" s="14" t="s">
        <v>108</v>
      </c>
      <c r="F303" s="14" t="s">
        <v>16</v>
      </c>
      <c r="G303" s="14">
        <v>2138.0</v>
      </c>
      <c r="H303" s="14" t="s">
        <v>106</v>
      </c>
      <c r="I303" s="14" t="s">
        <v>521</v>
      </c>
      <c r="J303" s="14" t="s">
        <v>29</v>
      </c>
      <c r="K303" s="16" t="s">
        <v>24</v>
      </c>
      <c r="L303" s="14">
        <v>1.0</v>
      </c>
      <c r="M303" s="18">
        <v>2138.0</v>
      </c>
      <c r="N303" s="14" t="s">
        <v>1270</v>
      </c>
    </row>
    <row r="304">
      <c r="A304" s="14" t="s">
        <v>522</v>
      </c>
      <c r="B304" s="23">
        <v>45932.0</v>
      </c>
      <c r="C304" s="14" t="s">
        <v>55</v>
      </c>
      <c r="D304" s="14" t="s">
        <v>38</v>
      </c>
      <c r="E304" s="14" t="s">
        <v>65</v>
      </c>
      <c r="F304" s="14" t="s">
        <v>33</v>
      </c>
      <c r="G304" s="14">
        <v>2745.0</v>
      </c>
      <c r="H304" s="14" t="s">
        <v>40</v>
      </c>
      <c r="I304" s="14" t="s">
        <v>234</v>
      </c>
      <c r="J304" s="14" t="s">
        <v>36</v>
      </c>
      <c r="K304" s="16" t="s">
        <v>19</v>
      </c>
      <c r="L304" s="14">
        <v>1.0</v>
      </c>
      <c r="M304" s="18">
        <v>2607.75</v>
      </c>
      <c r="N304" s="14" t="s">
        <v>1265</v>
      </c>
    </row>
    <row r="305">
      <c r="A305" s="14" t="s">
        <v>523</v>
      </c>
      <c r="B305" s="23">
        <v>45903.0</v>
      </c>
      <c r="C305" s="14" t="s">
        <v>55</v>
      </c>
      <c r="D305" s="14" t="s">
        <v>51</v>
      </c>
      <c r="E305" s="14" t="s">
        <v>56</v>
      </c>
      <c r="F305" s="14" t="s">
        <v>33</v>
      </c>
      <c r="G305" s="14">
        <v>3268.0</v>
      </c>
      <c r="H305" s="14"/>
      <c r="I305" s="14" t="s">
        <v>358</v>
      </c>
      <c r="J305" s="14" t="s">
        <v>18</v>
      </c>
      <c r="K305" s="16" t="s">
        <v>24</v>
      </c>
      <c r="L305" s="14">
        <v>2.0</v>
      </c>
      <c r="M305" s="18">
        <v>3268.0</v>
      </c>
      <c r="N305" s="14" t="s">
        <v>1267</v>
      </c>
    </row>
    <row r="306">
      <c r="A306" s="14" t="s">
        <v>524</v>
      </c>
      <c r="B306" s="23">
        <v>45680.0</v>
      </c>
      <c r="C306" s="14" t="s">
        <v>21</v>
      </c>
      <c r="D306" s="14" t="s">
        <v>14</v>
      </c>
      <c r="E306" s="14" t="s">
        <v>74</v>
      </c>
      <c r="F306" s="14" t="s">
        <v>16</v>
      </c>
      <c r="G306" s="14">
        <v>1401.0</v>
      </c>
      <c r="H306" s="14"/>
      <c r="I306" s="14" t="s">
        <v>232</v>
      </c>
      <c r="J306" s="14" t="s">
        <v>36</v>
      </c>
      <c r="K306" s="16" t="s">
        <v>24</v>
      </c>
      <c r="L306" s="14">
        <v>1.0</v>
      </c>
      <c r="M306" s="18">
        <v>1401.0</v>
      </c>
      <c r="N306" s="14" t="s">
        <v>1265</v>
      </c>
    </row>
    <row r="307">
      <c r="A307" s="14" t="s">
        <v>525</v>
      </c>
      <c r="B307" s="23">
        <v>45746.0</v>
      </c>
      <c r="C307" s="14" t="s">
        <v>13</v>
      </c>
      <c r="D307" s="14" t="s">
        <v>31</v>
      </c>
      <c r="E307" s="14" t="s">
        <v>32</v>
      </c>
      <c r="F307" s="14" t="s">
        <v>33</v>
      </c>
      <c r="G307" s="14">
        <v>2283.0</v>
      </c>
      <c r="H307" s="14" t="s">
        <v>34</v>
      </c>
      <c r="I307" s="14" t="s">
        <v>104</v>
      </c>
      <c r="J307" s="14" t="s">
        <v>36</v>
      </c>
      <c r="K307" s="16" t="s">
        <v>24</v>
      </c>
      <c r="L307" s="14">
        <v>2.0</v>
      </c>
      <c r="M307" s="18">
        <v>2283.0</v>
      </c>
      <c r="N307" s="14" t="s">
        <v>1268</v>
      </c>
    </row>
    <row r="308">
      <c r="A308" s="14" t="s">
        <v>526</v>
      </c>
      <c r="B308" s="23">
        <v>45684.0</v>
      </c>
      <c r="C308" s="14" t="s">
        <v>21</v>
      </c>
      <c r="D308" s="14" t="s">
        <v>14</v>
      </c>
      <c r="E308" s="14" t="s">
        <v>22</v>
      </c>
      <c r="F308" s="14" t="s">
        <v>33</v>
      </c>
      <c r="G308" s="14">
        <v>2175.0</v>
      </c>
      <c r="H308" s="14"/>
      <c r="I308" s="14" t="s">
        <v>194</v>
      </c>
      <c r="J308" s="14" t="s">
        <v>18</v>
      </c>
      <c r="K308" s="16" t="s">
        <v>24</v>
      </c>
      <c r="L308" s="14">
        <v>4.0</v>
      </c>
      <c r="M308" s="18">
        <v>2175.0</v>
      </c>
      <c r="N308" s="14" t="s">
        <v>1269</v>
      </c>
    </row>
    <row r="309">
      <c r="A309" s="14" t="s">
        <v>527</v>
      </c>
      <c r="B309" s="23">
        <v>46009.0</v>
      </c>
      <c r="C309" s="14" t="s">
        <v>13</v>
      </c>
      <c r="D309" s="14" t="s">
        <v>51</v>
      </c>
      <c r="E309" s="14" t="s">
        <v>52</v>
      </c>
      <c r="F309" s="14" t="s">
        <v>33</v>
      </c>
      <c r="G309" s="14">
        <v>2103.0</v>
      </c>
      <c r="H309" s="14"/>
      <c r="I309" s="14" t="s">
        <v>528</v>
      </c>
      <c r="J309" s="14" t="s">
        <v>36</v>
      </c>
      <c r="K309" s="16" t="s">
        <v>19</v>
      </c>
      <c r="L309" s="14"/>
      <c r="M309" s="18">
        <v>1997.85</v>
      </c>
      <c r="N309" s="14" t="s">
        <v>1265</v>
      </c>
    </row>
    <row r="310">
      <c r="A310" s="14" t="s">
        <v>529</v>
      </c>
      <c r="B310" s="23">
        <v>45670.0</v>
      </c>
      <c r="C310" s="14" t="s">
        <v>13</v>
      </c>
      <c r="D310" s="14" t="s">
        <v>26</v>
      </c>
      <c r="E310" s="14" t="s">
        <v>82</v>
      </c>
      <c r="F310" s="14" t="s">
        <v>33</v>
      </c>
      <c r="G310" s="14">
        <v>2770.0</v>
      </c>
      <c r="H310" s="14"/>
      <c r="I310" s="14" t="s">
        <v>530</v>
      </c>
      <c r="J310" s="14" t="s">
        <v>18</v>
      </c>
      <c r="K310" s="16" t="s">
        <v>24</v>
      </c>
      <c r="L310" s="14">
        <v>2.0</v>
      </c>
      <c r="M310" s="18">
        <v>2770.0</v>
      </c>
      <c r="N310" s="14" t="s">
        <v>1269</v>
      </c>
    </row>
    <row r="311">
      <c r="A311" s="14" t="s">
        <v>531</v>
      </c>
      <c r="B311" s="23">
        <v>45991.0</v>
      </c>
      <c r="C311" s="14" t="s">
        <v>21</v>
      </c>
      <c r="D311" s="14" t="s">
        <v>59</v>
      </c>
      <c r="E311" s="14" t="s">
        <v>99</v>
      </c>
      <c r="F311" s="14" t="s">
        <v>33</v>
      </c>
      <c r="G311" s="14">
        <v>2658.0</v>
      </c>
      <c r="H311" s="14"/>
      <c r="I311" s="14" t="s">
        <v>300</v>
      </c>
      <c r="J311" s="14" t="s">
        <v>36</v>
      </c>
      <c r="K311" s="16" t="s">
        <v>24</v>
      </c>
      <c r="L311" s="14">
        <v>4.0</v>
      </c>
      <c r="M311" s="18">
        <v>2658.0</v>
      </c>
      <c r="N311" s="14" t="s">
        <v>1268</v>
      </c>
    </row>
    <row r="312">
      <c r="A312" s="14" t="s">
        <v>532</v>
      </c>
      <c r="B312" s="23">
        <v>45786.0</v>
      </c>
      <c r="C312" s="14" t="s">
        <v>21</v>
      </c>
      <c r="D312" s="14" t="s">
        <v>51</v>
      </c>
      <c r="E312" s="14" t="s">
        <v>93</v>
      </c>
      <c r="F312" s="14" t="s">
        <v>16</v>
      </c>
      <c r="G312" s="14">
        <v>3092.0</v>
      </c>
      <c r="H312" s="14"/>
      <c r="I312" s="14" t="s">
        <v>474</v>
      </c>
      <c r="J312" s="14" t="s">
        <v>29</v>
      </c>
      <c r="K312" s="16" t="s">
        <v>24</v>
      </c>
      <c r="L312" s="14"/>
      <c r="M312" s="18">
        <v>3092.0</v>
      </c>
      <c r="N312" s="14" t="s">
        <v>1266</v>
      </c>
    </row>
    <row r="313">
      <c r="A313" s="14" t="s">
        <v>533</v>
      </c>
      <c r="B313" s="23">
        <v>45685.0</v>
      </c>
      <c r="C313" s="14" t="s">
        <v>13</v>
      </c>
      <c r="D313" s="14" t="s">
        <v>59</v>
      </c>
      <c r="E313" s="14" t="s">
        <v>85</v>
      </c>
      <c r="F313" s="14" t="s">
        <v>33</v>
      </c>
      <c r="G313" s="14">
        <v>3137.0</v>
      </c>
      <c r="H313" s="14"/>
      <c r="I313" s="14" t="s">
        <v>44</v>
      </c>
      <c r="J313" s="14" t="s">
        <v>36</v>
      </c>
      <c r="K313" s="16" t="s">
        <v>24</v>
      </c>
      <c r="L313" s="14">
        <v>2.0</v>
      </c>
      <c r="M313" s="18">
        <v>3137.0</v>
      </c>
      <c r="N313" s="14" t="s">
        <v>1270</v>
      </c>
    </row>
    <row r="314">
      <c r="A314" s="14" t="s">
        <v>534</v>
      </c>
      <c r="B314" s="23">
        <v>45857.0</v>
      </c>
      <c r="C314" s="14" t="s">
        <v>13</v>
      </c>
      <c r="D314" s="14" t="s">
        <v>14</v>
      </c>
      <c r="E314" s="14" t="s">
        <v>74</v>
      </c>
      <c r="F314" s="14" t="s">
        <v>16</v>
      </c>
      <c r="G314" s="14">
        <v>2997.0</v>
      </c>
      <c r="H314" s="14"/>
      <c r="I314" s="14" t="s">
        <v>315</v>
      </c>
      <c r="J314" s="14" t="s">
        <v>29</v>
      </c>
      <c r="K314" s="16" t="s">
        <v>24</v>
      </c>
      <c r="L314" s="14">
        <v>4.0</v>
      </c>
      <c r="M314" s="18">
        <v>2997.0</v>
      </c>
      <c r="N314" s="14" t="s">
        <v>1264</v>
      </c>
    </row>
    <row r="315">
      <c r="A315" s="14" t="s">
        <v>535</v>
      </c>
      <c r="B315" s="23">
        <v>45750.0</v>
      </c>
      <c r="C315" s="14" t="s">
        <v>21</v>
      </c>
      <c r="D315" s="14" t="s">
        <v>38</v>
      </c>
      <c r="E315" s="14" t="s">
        <v>166</v>
      </c>
      <c r="F315" s="14" t="s">
        <v>33</v>
      </c>
      <c r="G315" s="14">
        <v>2488.0</v>
      </c>
      <c r="H315" s="14" t="s">
        <v>40</v>
      </c>
      <c r="I315" s="14" t="s">
        <v>312</v>
      </c>
      <c r="J315" s="14" t="s">
        <v>29</v>
      </c>
      <c r="K315" s="16" t="s">
        <v>24</v>
      </c>
      <c r="L315" s="14">
        <v>1.0</v>
      </c>
      <c r="M315" s="18">
        <v>2488.0</v>
      </c>
      <c r="N315" s="14" t="s">
        <v>1265</v>
      </c>
    </row>
    <row r="316">
      <c r="A316" s="14" t="s">
        <v>536</v>
      </c>
      <c r="B316" s="23">
        <v>45766.0</v>
      </c>
      <c r="C316" s="14" t="s">
        <v>55</v>
      </c>
      <c r="D316" s="14" t="s">
        <v>51</v>
      </c>
      <c r="E316" s="14" t="s">
        <v>52</v>
      </c>
      <c r="F316" s="14" t="s">
        <v>16</v>
      </c>
      <c r="G316" s="14">
        <v>3449.0</v>
      </c>
      <c r="H316" s="14"/>
      <c r="I316" s="14" t="s">
        <v>102</v>
      </c>
      <c r="J316" s="14" t="s">
        <v>29</v>
      </c>
      <c r="K316" s="16" t="s">
        <v>24</v>
      </c>
      <c r="L316" s="14">
        <v>2.0</v>
      </c>
      <c r="M316" s="18">
        <v>3449.0</v>
      </c>
      <c r="N316" s="14" t="s">
        <v>1264</v>
      </c>
    </row>
    <row r="317">
      <c r="A317" s="14" t="s">
        <v>537</v>
      </c>
      <c r="B317" s="23">
        <v>45917.0</v>
      </c>
      <c r="C317" s="14" t="s">
        <v>21</v>
      </c>
      <c r="D317" s="14" t="s">
        <v>14</v>
      </c>
      <c r="E317" s="14" t="s">
        <v>22</v>
      </c>
      <c r="F317" s="14" t="s">
        <v>16</v>
      </c>
      <c r="G317" s="14">
        <v>3382.0</v>
      </c>
      <c r="H317" s="14"/>
      <c r="I317" s="14" t="s">
        <v>177</v>
      </c>
      <c r="J317" s="14" t="s">
        <v>36</v>
      </c>
      <c r="K317" s="16" t="s">
        <v>24</v>
      </c>
      <c r="L317" s="14">
        <v>1.0</v>
      </c>
      <c r="M317" s="18">
        <v>3382.0</v>
      </c>
      <c r="N317" s="14" t="s">
        <v>1267</v>
      </c>
    </row>
    <row r="318">
      <c r="A318" s="14" t="s">
        <v>538</v>
      </c>
      <c r="B318" s="23">
        <v>45846.0</v>
      </c>
      <c r="C318" s="14" t="s">
        <v>21</v>
      </c>
      <c r="D318" s="14" t="s">
        <v>51</v>
      </c>
      <c r="E318" s="14" t="s">
        <v>79</v>
      </c>
      <c r="F318" s="14" t="s">
        <v>16</v>
      </c>
      <c r="G318" s="14">
        <v>1832.0</v>
      </c>
      <c r="H318" s="14"/>
      <c r="I318" s="14" t="s">
        <v>429</v>
      </c>
      <c r="J318" s="14" t="s">
        <v>36</v>
      </c>
      <c r="K318" s="16" t="s">
        <v>19</v>
      </c>
      <c r="L318" s="14">
        <v>5.0</v>
      </c>
      <c r="M318" s="18">
        <v>1740.3999999999999</v>
      </c>
      <c r="N318" s="14" t="s">
        <v>1270</v>
      </c>
    </row>
    <row r="319">
      <c r="A319" s="14" t="s">
        <v>539</v>
      </c>
      <c r="B319" s="23">
        <v>45741.0</v>
      </c>
      <c r="C319" s="14" t="s">
        <v>13</v>
      </c>
      <c r="D319" s="14" t="s">
        <v>14</v>
      </c>
      <c r="E319" s="14" t="s">
        <v>22</v>
      </c>
      <c r="F319" s="14" t="s">
        <v>16</v>
      </c>
      <c r="G319" s="14">
        <v>400.0</v>
      </c>
      <c r="H319" s="14"/>
      <c r="I319" s="14" t="s">
        <v>251</v>
      </c>
      <c r="J319" s="14" t="s">
        <v>18</v>
      </c>
      <c r="K319" s="16" t="s">
        <v>24</v>
      </c>
      <c r="L319" s="14">
        <v>1.0</v>
      </c>
      <c r="M319" s="18">
        <v>400.0</v>
      </c>
      <c r="N319" s="14" t="s">
        <v>1270</v>
      </c>
    </row>
    <row r="320">
      <c r="A320" s="14" t="s">
        <v>540</v>
      </c>
      <c r="B320" s="23">
        <v>45867.0</v>
      </c>
      <c r="C320" s="14" t="s">
        <v>13</v>
      </c>
      <c r="D320" s="14" t="s">
        <v>38</v>
      </c>
      <c r="E320" s="14" t="s">
        <v>108</v>
      </c>
      <c r="F320" s="14" t="s">
        <v>33</v>
      </c>
      <c r="G320" s="14">
        <v>2165.0</v>
      </c>
      <c r="H320" s="14" t="s">
        <v>34</v>
      </c>
      <c r="I320" s="14" t="s">
        <v>541</v>
      </c>
      <c r="J320" s="14" t="s">
        <v>29</v>
      </c>
      <c r="K320" s="16" t="s">
        <v>24</v>
      </c>
      <c r="L320" s="14">
        <v>4.0</v>
      </c>
      <c r="M320" s="18">
        <v>2165.0</v>
      </c>
      <c r="N320" s="14" t="s">
        <v>1270</v>
      </c>
    </row>
    <row r="321">
      <c r="A321" s="14" t="s">
        <v>542</v>
      </c>
      <c r="B321" s="23">
        <v>45709.0</v>
      </c>
      <c r="C321" s="14" t="s">
        <v>55</v>
      </c>
      <c r="D321" s="14" t="s">
        <v>38</v>
      </c>
      <c r="E321" s="14" t="s">
        <v>166</v>
      </c>
      <c r="F321" s="14" t="s">
        <v>33</v>
      </c>
      <c r="G321" s="14">
        <v>1529.0</v>
      </c>
      <c r="H321" s="14" t="s">
        <v>34</v>
      </c>
      <c r="I321" s="14" t="s">
        <v>164</v>
      </c>
      <c r="J321" s="14" t="s">
        <v>29</v>
      </c>
      <c r="K321" s="16" t="s">
        <v>24</v>
      </c>
      <c r="L321" s="14">
        <v>3.0</v>
      </c>
      <c r="M321" s="18">
        <v>1529.0</v>
      </c>
      <c r="N321" s="14" t="s">
        <v>1266</v>
      </c>
    </row>
    <row r="322">
      <c r="A322" s="14" t="s">
        <v>543</v>
      </c>
      <c r="B322" s="23">
        <v>45938.0</v>
      </c>
      <c r="C322" s="14" t="s">
        <v>21</v>
      </c>
      <c r="D322" s="14" t="s">
        <v>14</v>
      </c>
      <c r="E322" s="14" t="s">
        <v>15</v>
      </c>
      <c r="F322" s="14" t="s">
        <v>16</v>
      </c>
      <c r="G322" s="14">
        <v>2413.0</v>
      </c>
      <c r="H322" s="14"/>
      <c r="I322" s="14" t="s">
        <v>344</v>
      </c>
      <c r="J322" s="14" t="s">
        <v>29</v>
      </c>
      <c r="K322" s="16" t="s">
        <v>24</v>
      </c>
      <c r="L322" s="14">
        <v>5.0</v>
      </c>
      <c r="M322" s="18">
        <v>2413.0</v>
      </c>
      <c r="N322" s="14" t="s">
        <v>1267</v>
      </c>
    </row>
    <row r="323">
      <c r="A323" s="14" t="s">
        <v>544</v>
      </c>
      <c r="B323" s="23">
        <v>46021.0</v>
      </c>
      <c r="C323" s="14" t="s">
        <v>21</v>
      </c>
      <c r="D323" s="14" t="s">
        <v>59</v>
      </c>
      <c r="E323" s="14" t="s">
        <v>60</v>
      </c>
      <c r="F323" s="14" t="s">
        <v>16</v>
      </c>
      <c r="G323" s="14">
        <v>2879.0</v>
      </c>
      <c r="H323" s="14"/>
      <c r="I323" s="14" t="s">
        <v>517</v>
      </c>
      <c r="J323" s="14" t="s">
        <v>18</v>
      </c>
      <c r="K323" s="16" t="s">
        <v>24</v>
      </c>
      <c r="L323" s="14">
        <v>4.0</v>
      </c>
      <c r="M323" s="18">
        <v>2879.0</v>
      </c>
      <c r="N323" s="14" t="s">
        <v>1270</v>
      </c>
    </row>
    <row r="324">
      <c r="A324" s="14" t="s">
        <v>545</v>
      </c>
      <c r="B324" s="23">
        <v>46000.0</v>
      </c>
      <c r="C324" s="14" t="s">
        <v>21</v>
      </c>
      <c r="D324" s="14" t="s">
        <v>59</v>
      </c>
      <c r="E324" s="14" t="s">
        <v>88</v>
      </c>
      <c r="F324" s="14" t="s">
        <v>16</v>
      </c>
      <c r="G324" s="14">
        <v>2725.0</v>
      </c>
      <c r="H324" s="14"/>
      <c r="I324" s="14" t="s">
        <v>184</v>
      </c>
      <c r="J324" s="14" t="s">
        <v>36</v>
      </c>
      <c r="K324" s="16" t="s">
        <v>24</v>
      </c>
      <c r="L324" s="14">
        <v>2.0</v>
      </c>
      <c r="M324" s="18">
        <v>2725.0</v>
      </c>
      <c r="N324" s="14" t="s">
        <v>1270</v>
      </c>
    </row>
    <row r="325">
      <c r="A325" s="14" t="s">
        <v>546</v>
      </c>
      <c r="B325" s="23">
        <v>45879.0</v>
      </c>
      <c r="C325" s="14" t="s">
        <v>55</v>
      </c>
      <c r="D325" s="14" t="s">
        <v>31</v>
      </c>
      <c r="E325" s="14" t="s">
        <v>49</v>
      </c>
      <c r="F325" s="14" t="s">
        <v>16</v>
      </c>
      <c r="G325" s="14">
        <v>2499.0</v>
      </c>
      <c r="H325" s="14" t="s">
        <v>40</v>
      </c>
      <c r="I325" s="14" t="s">
        <v>517</v>
      </c>
      <c r="J325" s="14" t="s">
        <v>36</v>
      </c>
      <c r="K325" s="16" t="s">
        <v>24</v>
      </c>
      <c r="L325" s="14">
        <v>4.0</v>
      </c>
      <c r="M325" s="18">
        <v>2499.0</v>
      </c>
      <c r="N325" s="14" t="s">
        <v>1268</v>
      </c>
    </row>
    <row r="326">
      <c r="A326" s="14" t="s">
        <v>547</v>
      </c>
      <c r="B326" s="23">
        <v>45881.0</v>
      </c>
      <c r="C326" s="14" t="s">
        <v>13</v>
      </c>
      <c r="D326" s="14" t="s">
        <v>38</v>
      </c>
      <c r="E326" s="14" t="s">
        <v>43</v>
      </c>
      <c r="F326" s="14" t="s">
        <v>33</v>
      </c>
      <c r="G326" s="14">
        <v>2745.0</v>
      </c>
      <c r="H326" s="14" t="s">
        <v>40</v>
      </c>
      <c r="I326" s="14" t="s">
        <v>548</v>
      </c>
      <c r="J326" s="14" t="s">
        <v>29</v>
      </c>
      <c r="K326" s="16" t="s">
        <v>24</v>
      </c>
      <c r="L326" s="14">
        <v>1.0</v>
      </c>
      <c r="M326" s="18">
        <v>2745.0</v>
      </c>
      <c r="N326" s="14" t="s">
        <v>1270</v>
      </c>
    </row>
    <row r="327">
      <c r="A327" s="14" t="s">
        <v>549</v>
      </c>
      <c r="B327" s="23">
        <v>45841.0</v>
      </c>
      <c r="C327" s="14" t="s">
        <v>21</v>
      </c>
      <c r="D327" s="14" t="s">
        <v>51</v>
      </c>
      <c r="E327" s="14" t="s">
        <v>71</v>
      </c>
      <c r="F327" s="14" t="s">
        <v>33</v>
      </c>
      <c r="G327" s="14">
        <v>3059.0</v>
      </c>
      <c r="H327" s="14"/>
      <c r="I327" s="14" t="s">
        <v>227</v>
      </c>
      <c r="J327" s="14" t="s">
        <v>36</v>
      </c>
      <c r="K327" s="16" t="s">
        <v>113</v>
      </c>
      <c r="L327" s="14">
        <v>5.0</v>
      </c>
      <c r="M327" s="18">
        <v>2753.1</v>
      </c>
      <c r="N327" s="14" t="s">
        <v>1265</v>
      </c>
    </row>
    <row r="328">
      <c r="A328" s="14" t="s">
        <v>550</v>
      </c>
      <c r="B328" s="23">
        <v>45752.0</v>
      </c>
      <c r="C328" s="14" t="s">
        <v>21</v>
      </c>
      <c r="D328" s="14" t="s">
        <v>38</v>
      </c>
      <c r="E328" s="14" t="s">
        <v>108</v>
      </c>
      <c r="F328" s="14" t="s">
        <v>33</v>
      </c>
      <c r="G328" s="14">
        <v>1550.0</v>
      </c>
      <c r="H328" s="14" t="s">
        <v>106</v>
      </c>
      <c r="I328" s="14" t="s">
        <v>229</v>
      </c>
      <c r="J328" s="14" t="s">
        <v>18</v>
      </c>
      <c r="K328" s="16" t="s">
        <v>24</v>
      </c>
      <c r="L328" s="14">
        <v>2.0</v>
      </c>
      <c r="M328" s="18">
        <v>1550.0</v>
      </c>
      <c r="N328" s="14" t="s">
        <v>1264</v>
      </c>
    </row>
    <row r="329">
      <c r="A329" s="14" t="s">
        <v>551</v>
      </c>
      <c r="B329" s="23">
        <v>45962.0</v>
      </c>
      <c r="C329" s="14" t="s">
        <v>21</v>
      </c>
      <c r="D329" s="14" t="s">
        <v>26</v>
      </c>
      <c r="E329" s="14" t="s">
        <v>68</v>
      </c>
      <c r="F329" s="14" t="s">
        <v>33</v>
      </c>
      <c r="G329" s="14">
        <v>2654.0</v>
      </c>
      <c r="H329" s="14"/>
      <c r="I329" s="14" t="s">
        <v>398</v>
      </c>
      <c r="J329" s="14" t="s">
        <v>36</v>
      </c>
      <c r="K329" s="16" t="s">
        <v>24</v>
      </c>
      <c r="L329" s="14"/>
      <c r="M329" s="18">
        <v>2654.0</v>
      </c>
      <c r="N329" s="14" t="s">
        <v>1264</v>
      </c>
    </row>
    <row r="330">
      <c r="A330" s="14" t="s">
        <v>552</v>
      </c>
      <c r="B330" s="23">
        <v>45841.0</v>
      </c>
      <c r="C330" s="14" t="s">
        <v>21</v>
      </c>
      <c r="D330" s="14" t="s">
        <v>26</v>
      </c>
      <c r="E330" s="14" t="s">
        <v>111</v>
      </c>
      <c r="F330" s="14" t="s">
        <v>16</v>
      </c>
      <c r="G330" s="14">
        <v>2305.0</v>
      </c>
      <c r="H330" s="14"/>
      <c r="I330" s="14" t="s">
        <v>553</v>
      </c>
      <c r="J330" s="14" t="s">
        <v>18</v>
      </c>
      <c r="K330" s="16" t="s">
        <v>24</v>
      </c>
      <c r="L330" s="14">
        <v>4.0</v>
      </c>
      <c r="M330" s="18">
        <v>2305.0</v>
      </c>
      <c r="N330" s="14" t="s">
        <v>1265</v>
      </c>
    </row>
    <row r="331">
      <c r="A331" s="14" t="s">
        <v>554</v>
      </c>
      <c r="B331" s="23">
        <v>45971.0</v>
      </c>
      <c r="C331" s="14" t="s">
        <v>55</v>
      </c>
      <c r="D331" s="14" t="s">
        <v>26</v>
      </c>
      <c r="E331" s="14" t="s">
        <v>27</v>
      </c>
      <c r="F331" s="14" t="s">
        <v>33</v>
      </c>
      <c r="G331" s="14">
        <v>2284.0</v>
      </c>
      <c r="H331" s="14"/>
      <c r="I331" s="14" t="s">
        <v>466</v>
      </c>
      <c r="J331" s="14" t="s">
        <v>18</v>
      </c>
      <c r="K331" s="16" t="s">
        <v>19</v>
      </c>
      <c r="L331" s="14">
        <v>5.0</v>
      </c>
      <c r="M331" s="18">
        <v>2169.7999999999997</v>
      </c>
      <c r="N331" s="14" t="s">
        <v>1269</v>
      </c>
    </row>
    <row r="332">
      <c r="A332" s="14" t="s">
        <v>555</v>
      </c>
      <c r="B332" s="23">
        <v>45816.0</v>
      </c>
      <c r="C332" s="14" t="s">
        <v>21</v>
      </c>
      <c r="D332" s="14" t="s">
        <v>26</v>
      </c>
      <c r="E332" s="14" t="s">
        <v>111</v>
      </c>
      <c r="F332" s="14" t="s">
        <v>33</v>
      </c>
      <c r="G332" s="14">
        <v>3104.0</v>
      </c>
      <c r="H332" s="14"/>
      <c r="I332" s="14" t="s">
        <v>199</v>
      </c>
      <c r="J332" s="14" t="s">
        <v>36</v>
      </c>
      <c r="K332" s="16" t="s">
        <v>19</v>
      </c>
      <c r="L332" s="14">
        <v>4.0</v>
      </c>
      <c r="M332" s="18">
        <v>2948.7999999999997</v>
      </c>
      <c r="N332" s="14" t="s">
        <v>1268</v>
      </c>
    </row>
    <row r="333">
      <c r="A333" s="14" t="s">
        <v>556</v>
      </c>
      <c r="B333" s="23">
        <v>45731.0</v>
      </c>
      <c r="C333" s="14" t="s">
        <v>55</v>
      </c>
      <c r="D333" s="14" t="s">
        <v>59</v>
      </c>
      <c r="E333" s="14" t="s">
        <v>85</v>
      </c>
      <c r="F333" s="14" t="s">
        <v>16</v>
      </c>
      <c r="G333" s="14">
        <v>3417.0</v>
      </c>
      <c r="H333" s="14"/>
      <c r="I333" s="14" t="s">
        <v>63</v>
      </c>
      <c r="J333" s="14" t="s">
        <v>36</v>
      </c>
      <c r="K333" s="16" t="s">
        <v>24</v>
      </c>
      <c r="L333" s="14">
        <v>2.0</v>
      </c>
      <c r="M333" s="18">
        <v>3417.0</v>
      </c>
      <c r="N333" s="14" t="s">
        <v>1264</v>
      </c>
    </row>
    <row r="334">
      <c r="A334" s="14" t="s">
        <v>557</v>
      </c>
      <c r="B334" s="23">
        <v>45694.0</v>
      </c>
      <c r="C334" s="14" t="s">
        <v>21</v>
      </c>
      <c r="D334" s="14" t="s">
        <v>26</v>
      </c>
      <c r="E334" s="14" t="s">
        <v>212</v>
      </c>
      <c r="F334" s="14" t="s">
        <v>16</v>
      </c>
      <c r="G334" s="14">
        <v>2616.0</v>
      </c>
      <c r="H334" s="14"/>
      <c r="I334" s="14" t="s">
        <v>172</v>
      </c>
      <c r="J334" s="14" t="s">
        <v>36</v>
      </c>
      <c r="K334" s="16" t="s">
        <v>24</v>
      </c>
      <c r="L334" s="14">
        <v>1.0</v>
      </c>
      <c r="M334" s="18">
        <v>2616.0</v>
      </c>
      <c r="N334" s="14" t="s">
        <v>1265</v>
      </c>
    </row>
    <row r="335">
      <c r="A335" s="14" t="s">
        <v>558</v>
      </c>
      <c r="B335" s="23">
        <v>45695.0</v>
      </c>
      <c r="C335" s="14" t="s">
        <v>13</v>
      </c>
      <c r="D335" s="14" t="s">
        <v>26</v>
      </c>
      <c r="E335" s="14" t="s">
        <v>27</v>
      </c>
      <c r="F335" s="14" t="s">
        <v>33</v>
      </c>
      <c r="G335" s="14">
        <v>2520.0</v>
      </c>
      <c r="H335" s="14"/>
      <c r="I335" s="14" t="s">
        <v>238</v>
      </c>
      <c r="J335" s="14" t="s">
        <v>18</v>
      </c>
      <c r="K335" s="16" t="s">
        <v>19</v>
      </c>
      <c r="L335" s="14">
        <v>4.0</v>
      </c>
      <c r="M335" s="18">
        <v>2394.0</v>
      </c>
      <c r="N335" s="14" t="s">
        <v>1266</v>
      </c>
    </row>
    <row r="336">
      <c r="A336" s="14" t="s">
        <v>559</v>
      </c>
      <c r="B336" s="23">
        <v>45913.0</v>
      </c>
      <c r="C336" s="14" t="s">
        <v>55</v>
      </c>
      <c r="D336" s="14" t="s">
        <v>26</v>
      </c>
      <c r="E336" s="14" t="s">
        <v>82</v>
      </c>
      <c r="F336" s="14" t="s">
        <v>33</v>
      </c>
      <c r="G336" s="14">
        <v>3314.0</v>
      </c>
      <c r="H336" s="14"/>
      <c r="I336" s="14" t="s">
        <v>436</v>
      </c>
      <c r="J336" s="14" t="s">
        <v>18</v>
      </c>
      <c r="K336" s="16" t="s">
        <v>24</v>
      </c>
      <c r="L336" s="14">
        <v>1.0</v>
      </c>
      <c r="M336" s="18">
        <v>3314.0</v>
      </c>
      <c r="N336" s="14" t="s">
        <v>1264</v>
      </c>
    </row>
    <row r="337">
      <c r="A337" s="14" t="s">
        <v>560</v>
      </c>
      <c r="B337" s="23">
        <v>45825.0</v>
      </c>
      <c r="C337" s="14" t="s">
        <v>55</v>
      </c>
      <c r="D337" s="14" t="s">
        <v>59</v>
      </c>
      <c r="E337" s="14" t="s">
        <v>99</v>
      </c>
      <c r="F337" s="14" t="s">
        <v>33</v>
      </c>
      <c r="G337" s="14">
        <v>2098.0</v>
      </c>
      <c r="H337" s="14"/>
      <c r="I337" s="14" t="s">
        <v>561</v>
      </c>
      <c r="J337" s="14" t="s">
        <v>18</v>
      </c>
      <c r="K337" s="16" t="s">
        <v>24</v>
      </c>
      <c r="L337" s="14"/>
      <c r="M337" s="18">
        <v>2098.0</v>
      </c>
      <c r="N337" s="14" t="s">
        <v>1270</v>
      </c>
    </row>
    <row r="338">
      <c r="A338" s="14" t="s">
        <v>562</v>
      </c>
      <c r="B338" s="23">
        <v>45795.0</v>
      </c>
      <c r="C338" s="14" t="s">
        <v>21</v>
      </c>
      <c r="D338" s="14" t="s">
        <v>26</v>
      </c>
      <c r="E338" s="14" t="s">
        <v>111</v>
      </c>
      <c r="F338" s="14" t="s">
        <v>33</v>
      </c>
      <c r="G338" s="14">
        <v>979.0</v>
      </c>
      <c r="H338" s="14"/>
      <c r="I338" s="14" t="s">
        <v>449</v>
      </c>
      <c r="J338" s="14" t="s">
        <v>18</v>
      </c>
      <c r="K338" s="16" t="s">
        <v>19</v>
      </c>
      <c r="L338" s="14">
        <v>2.0</v>
      </c>
      <c r="M338" s="18">
        <v>930.05</v>
      </c>
      <c r="N338" s="14" t="s">
        <v>1268</v>
      </c>
    </row>
    <row r="339">
      <c r="A339" s="14" t="s">
        <v>563</v>
      </c>
      <c r="B339" s="23">
        <v>45822.0</v>
      </c>
      <c r="C339" s="14" t="s">
        <v>21</v>
      </c>
      <c r="D339" s="14" t="s">
        <v>38</v>
      </c>
      <c r="E339" s="14" t="s">
        <v>39</v>
      </c>
      <c r="F339" s="14" t="s">
        <v>33</v>
      </c>
      <c r="G339" s="14">
        <v>1625.0</v>
      </c>
      <c r="H339" s="14" t="s">
        <v>40</v>
      </c>
      <c r="I339" s="14" t="s">
        <v>227</v>
      </c>
      <c r="J339" s="14" t="s">
        <v>36</v>
      </c>
      <c r="K339" s="16" t="s">
        <v>24</v>
      </c>
      <c r="L339" s="14">
        <v>3.0</v>
      </c>
      <c r="M339" s="18">
        <v>1625.0</v>
      </c>
      <c r="N339" s="14" t="s">
        <v>1264</v>
      </c>
    </row>
    <row r="340">
      <c r="A340" s="14" t="s">
        <v>564</v>
      </c>
      <c r="B340" s="23">
        <v>45817.0</v>
      </c>
      <c r="C340" s="14" t="s">
        <v>21</v>
      </c>
      <c r="D340" s="14" t="s">
        <v>26</v>
      </c>
      <c r="E340" s="14" t="s">
        <v>111</v>
      </c>
      <c r="F340" s="14" t="s">
        <v>16</v>
      </c>
      <c r="G340" s="14">
        <v>3372.0</v>
      </c>
      <c r="H340" s="14"/>
      <c r="I340" s="14" t="s">
        <v>241</v>
      </c>
      <c r="J340" s="14" t="s">
        <v>18</v>
      </c>
      <c r="K340" s="16" t="s">
        <v>113</v>
      </c>
      <c r="L340" s="14"/>
      <c r="M340" s="18">
        <v>3034.8</v>
      </c>
      <c r="N340" s="14" t="s">
        <v>1269</v>
      </c>
    </row>
    <row r="341">
      <c r="A341" s="14" t="s">
        <v>565</v>
      </c>
      <c r="B341" s="23">
        <v>45839.0</v>
      </c>
      <c r="C341" s="14" t="s">
        <v>13</v>
      </c>
      <c r="D341" s="14" t="s">
        <v>31</v>
      </c>
      <c r="E341" s="14" t="s">
        <v>258</v>
      </c>
      <c r="F341" s="14" t="s">
        <v>16</v>
      </c>
      <c r="G341" s="14">
        <v>1313.0</v>
      </c>
      <c r="H341" s="14" t="s">
        <v>106</v>
      </c>
      <c r="I341" s="14" t="s">
        <v>566</v>
      </c>
      <c r="J341" s="14" t="s">
        <v>29</v>
      </c>
      <c r="K341" s="16" t="s">
        <v>24</v>
      </c>
      <c r="L341" s="14">
        <v>2.0</v>
      </c>
      <c r="M341" s="18">
        <v>1313.0</v>
      </c>
      <c r="N341" s="14" t="s">
        <v>1270</v>
      </c>
    </row>
    <row r="342">
      <c r="A342" s="14" t="s">
        <v>567</v>
      </c>
      <c r="B342" s="23">
        <v>45993.0</v>
      </c>
      <c r="C342" s="14" t="s">
        <v>21</v>
      </c>
      <c r="D342" s="14" t="s">
        <v>26</v>
      </c>
      <c r="E342" s="14" t="s">
        <v>111</v>
      </c>
      <c r="F342" s="14" t="s">
        <v>33</v>
      </c>
      <c r="G342" s="14">
        <v>1836.0</v>
      </c>
      <c r="H342" s="14"/>
      <c r="I342" s="14" t="s">
        <v>568</v>
      </c>
      <c r="J342" s="14" t="s">
        <v>18</v>
      </c>
      <c r="K342" s="16" t="s">
        <v>24</v>
      </c>
      <c r="L342" s="14">
        <v>1.0</v>
      </c>
      <c r="M342" s="18">
        <v>1836.0</v>
      </c>
      <c r="N342" s="14" t="s">
        <v>1270</v>
      </c>
    </row>
    <row r="343">
      <c r="A343" s="14" t="s">
        <v>569</v>
      </c>
      <c r="B343" s="23">
        <v>45941.0</v>
      </c>
      <c r="C343" s="14" t="s">
        <v>13</v>
      </c>
      <c r="D343" s="14" t="s">
        <v>59</v>
      </c>
      <c r="E343" s="14" t="s">
        <v>126</v>
      </c>
      <c r="F343" s="14" t="s">
        <v>33</v>
      </c>
      <c r="G343" s="14">
        <v>2162.0</v>
      </c>
      <c r="H343" s="14"/>
      <c r="I343" s="14" t="s">
        <v>94</v>
      </c>
      <c r="J343" s="14" t="s">
        <v>36</v>
      </c>
      <c r="K343" s="16" t="s">
        <v>24</v>
      </c>
      <c r="L343" s="14"/>
      <c r="M343" s="18">
        <v>2162.0</v>
      </c>
      <c r="N343" s="14" t="s">
        <v>1264</v>
      </c>
    </row>
    <row r="344">
      <c r="A344" s="14" t="s">
        <v>570</v>
      </c>
      <c r="B344" s="23">
        <v>45679.0</v>
      </c>
      <c r="C344" s="14" t="s">
        <v>21</v>
      </c>
      <c r="D344" s="14" t="s">
        <v>38</v>
      </c>
      <c r="E344" s="14" t="s">
        <v>166</v>
      </c>
      <c r="F344" s="14" t="s">
        <v>33</v>
      </c>
      <c r="G344" s="14">
        <v>1192.0</v>
      </c>
      <c r="H344" s="14" t="s">
        <v>106</v>
      </c>
      <c r="I344" s="14" t="s">
        <v>184</v>
      </c>
      <c r="J344" s="14" t="s">
        <v>18</v>
      </c>
      <c r="K344" s="16" t="s">
        <v>24</v>
      </c>
      <c r="L344" s="14">
        <v>3.0</v>
      </c>
      <c r="M344" s="18">
        <v>1192.0</v>
      </c>
      <c r="N344" s="14" t="s">
        <v>1267</v>
      </c>
    </row>
    <row r="345">
      <c r="A345" s="14" t="s">
        <v>571</v>
      </c>
      <c r="B345" s="23">
        <v>45919.0</v>
      </c>
      <c r="C345" s="14" t="s">
        <v>21</v>
      </c>
      <c r="D345" s="14" t="s">
        <v>51</v>
      </c>
      <c r="E345" s="14" t="s">
        <v>71</v>
      </c>
      <c r="F345" s="14" t="s">
        <v>16</v>
      </c>
      <c r="G345" s="14">
        <v>1707.0</v>
      </c>
      <c r="H345" s="14"/>
      <c r="I345" s="14" t="s">
        <v>438</v>
      </c>
      <c r="J345" s="14" t="s">
        <v>18</v>
      </c>
      <c r="K345" s="16" t="s">
        <v>24</v>
      </c>
      <c r="L345" s="14"/>
      <c r="M345" s="18">
        <v>1707.0</v>
      </c>
      <c r="N345" s="14" t="s">
        <v>1266</v>
      </c>
    </row>
    <row r="346">
      <c r="A346" s="14" t="s">
        <v>572</v>
      </c>
      <c r="B346" s="23">
        <v>45911.0</v>
      </c>
      <c r="C346" s="14" t="s">
        <v>21</v>
      </c>
      <c r="D346" s="14" t="s">
        <v>59</v>
      </c>
      <c r="E346" s="14" t="s">
        <v>88</v>
      </c>
      <c r="F346" s="14" t="s">
        <v>16</v>
      </c>
      <c r="G346" s="14">
        <v>2107.0</v>
      </c>
      <c r="H346" s="14"/>
      <c r="I346" s="14" t="s">
        <v>109</v>
      </c>
      <c r="J346" s="14" t="s">
        <v>18</v>
      </c>
      <c r="K346" s="16" t="s">
        <v>113</v>
      </c>
      <c r="L346" s="14">
        <v>4.0</v>
      </c>
      <c r="M346" s="18">
        <v>1896.3</v>
      </c>
      <c r="N346" s="14" t="s">
        <v>1265</v>
      </c>
    </row>
    <row r="347">
      <c r="A347" s="14" t="s">
        <v>573</v>
      </c>
      <c r="B347" s="23">
        <v>45908.0</v>
      </c>
      <c r="C347" s="14" t="s">
        <v>13</v>
      </c>
      <c r="D347" s="14" t="s">
        <v>31</v>
      </c>
      <c r="E347" s="14" t="s">
        <v>258</v>
      </c>
      <c r="F347" s="14" t="s">
        <v>33</v>
      </c>
      <c r="G347" s="14">
        <v>682.0</v>
      </c>
      <c r="H347" s="14" t="s">
        <v>106</v>
      </c>
      <c r="I347" s="14" t="s">
        <v>436</v>
      </c>
      <c r="J347" s="14" t="s">
        <v>36</v>
      </c>
      <c r="K347" s="16" t="s">
        <v>24</v>
      </c>
      <c r="L347" s="14">
        <v>3.0</v>
      </c>
      <c r="M347" s="18">
        <v>682.0</v>
      </c>
      <c r="N347" s="14" t="s">
        <v>1269</v>
      </c>
    </row>
    <row r="348">
      <c r="A348" s="14" t="s">
        <v>574</v>
      </c>
      <c r="B348" s="23">
        <v>45696.0</v>
      </c>
      <c r="C348" s="14" t="s">
        <v>55</v>
      </c>
      <c r="D348" s="14" t="s">
        <v>14</v>
      </c>
      <c r="E348" s="14" t="s">
        <v>22</v>
      </c>
      <c r="F348" s="14" t="s">
        <v>16</v>
      </c>
      <c r="G348" s="14">
        <v>1923.0</v>
      </c>
      <c r="H348" s="14"/>
      <c r="I348" s="14" t="s">
        <v>415</v>
      </c>
      <c r="J348" s="14" t="s">
        <v>36</v>
      </c>
      <c r="K348" s="16" t="s">
        <v>19</v>
      </c>
      <c r="L348" s="14">
        <v>2.0</v>
      </c>
      <c r="M348" s="18">
        <v>1826.85</v>
      </c>
      <c r="N348" s="14" t="s">
        <v>1264</v>
      </c>
    </row>
    <row r="349">
      <c r="A349" s="14" t="s">
        <v>575</v>
      </c>
      <c r="B349" s="23">
        <v>45681.0</v>
      </c>
      <c r="C349" s="14" t="s">
        <v>55</v>
      </c>
      <c r="D349" s="14" t="s">
        <v>59</v>
      </c>
      <c r="E349" s="14" t="s">
        <v>88</v>
      </c>
      <c r="F349" s="14" t="s">
        <v>16</v>
      </c>
      <c r="G349" s="14">
        <v>1174.0</v>
      </c>
      <c r="H349" s="14"/>
      <c r="I349" s="14" t="s">
        <v>219</v>
      </c>
      <c r="J349" s="14" t="s">
        <v>18</v>
      </c>
      <c r="K349" s="16" t="s">
        <v>24</v>
      </c>
      <c r="L349" s="14">
        <v>2.0</v>
      </c>
      <c r="M349" s="18">
        <v>1174.0</v>
      </c>
      <c r="N349" s="14" t="s">
        <v>1266</v>
      </c>
    </row>
    <row r="350">
      <c r="A350" s="14" t="s">
        <v>576</v>
      </c>
      <c r="B350" s="23">
        <v>45814.0</v>
      </c>
      <c r="C350" s="14" t="s">
        <v>55</v>
      </c>
      <c r="D350" s="14" t="s">
        <v>26</v>
      </c>
      <c r="E350" s="14" t="s">
        <v>111</v>
      </c>
      <c r="F350" s="14" t="s">
        <v>33</v>
      </c>
      <c r="G350" s="14">
        <v>333.0</v>
      </c>
      <c r="H350" s="14"/>
      <c r="I350" s="14" t="s">
        <v>167</v>
      </c>
      <c r="J350" s="14" t="s">
        <v>36</v>
      </c>
      <c r="K350" s="16" t="s">
        <v>19</v>
      </c>
      <c r="L350" s="14">
        <v>4.0</v>
      </c>
      <c r="M350" s="18">
        <v>316.34999999999997</v>
      </c>
      <c r="N350" s="14" t="s">
        <v>1266</v>
      </c>
    </row>
    <row r="351">
      <c r="A351" s="14" t="s">
        <v>577</v>
      </c>
      <c r="B351" s="23">
        <v>45940.0</v>
      </c>
      <c r="C351" s="14" t="s">
        <v>55</v>
      </c>
      <c r="D351" s="14" t="s">
        <v>14</v>
      </c>
      <c r="E351" s="14" t="s">
        <v>15</v>
      </c>
      <c r="F351" s="14" t="s">
        <v>33</v>
      </c>
      <c r="G351" s="14">
        <v>1237.0</v>
      </c>
      <c r="H351" s="14"/>
      <c r="I351" s="14" t="s">
        <v>398</v>
      </c>
      <c r="J351" s="14" t="s">
        <v>18</v>
      </c>
      <c r="K351" s="16" t="s">
        <v>19</v>
      </c>
      <c r="L351" s="14">
        <v>1.0</v>
      </c>
      <c r="M351" s="18">
        <v>1175.1499999999999</v>
      </c>
      <c r="N351" s="14" t="s">
        <v>1266</v>
      </c>
    </row>
    <row r="352">
      <c r="A352" s="14" t="s">
        <v>578</v>
      </c>
      <c r="B352" s="23">
        <v>45789.0</v>
      </c>
      <c r="C352" s="14" t="s">
        <v>21</v>
      </c>
      <c r="D352" s="14" t="s">
        <v>38</v>
      </c>
      <c r="E352" s="14" t="s">
        <v>39</v>
      </c>
      <c r="F352" s="14" t="s">
        <v>33</v>
      </c>
      <c r="G352" s="14">
        <v>1867.0</v>
      </c>
      <c r="H352" s="14" t="s">
        <v>34</v>
      </c>
      <c r="I352" s="14" t="s">
        <v>53</v>
      </c>
      <c r="J352" s="14" t="s">
        <v>18</v>
      </c>
      <c r="K352" s="16" t="s">
        <v>24</v>
      </c>
      <c r="L352" s="14"/>
      <c r="M352" s="18">
        <v>1867.0</v>
      </c>
      <c r="N352" s="14" t="s">
        <v>1269</v>
      </c>
    </row>
    <row r="353">
      <c r="A353" s="14" t="s">
        <v>579</v>
      </c>
      <c r="B353" s="23">
        <v>45968.0</v>
      </c>
      <c r="C353" s="14" t="s">
        <v>21</v>
      </c>
      <c r="D353" s="14" t="s">
        <v>31</v>
      </c>
      <c r="E353" s="14" t="s">
        <v>117</v>
      </c>
      <c r="F353" s="14" t="s">
        <v>16</v>
      </c>
      <c r="G353" s="14">
        <v>2102.0</v>
      </c>
      <c r="H353" s="14" t="s">
        <v>40</v>
      </c>
      <c r="I353" s="14" t="s">
        <v>342</v>
      </c>
      <c r="J353" s="14" t="s">
        <v>29</v>
      </c>
      <c r="K353" s="16" t="s">
        <v>24</v>
      </c>
      <c r="L353" s="14"/>
      <c r="M353" s="18">
        <v>2102.0</v>
      </c>
      <c r="N353" s="14" t="s">
        <v>1266</v>
      </c>
    </row>
    <row r="354">
      <c r="A354" s="14" t="s">
        <v>580</v>
      </c>
      <c r="B354" s="23">
        <v>45992.0</v>
      </c>
      <c r="C354" s="14" t="s">
        <v>55</v>
      </c>
      <c r="D354" s="14" t="s">
        <v>31</v>
      </c>
      <c r="E354" s="14" t="s">
        <v>32</v>
      </c>
      <c r="F354" s="14" t="s">
        <v>33</v>
      </c>
      <c r="G354" s="14">
        <v>711.0</v>
      </c>
      <c r="H354" s="14" t="s">
        <v>106</v>
      </c>
      <c r="I354" s="14" t="s">
        <v>61</v>
      </c>
      <c r="J354" s="14" t="s">
        <v>18</v>
      </c>
      <c r="K354" s="16" t="s">
        <v>24</v>
      </c>
      <c r="L354" s="14">
        <v>4.0</v>
      </c>
      <c r="M354" s="18">
        <v>711.0</v>
      </c>
      <c r="N354" s="14" t="s">
        <v>1269</v>
      </c>
    </row>
    <row r="355">
      <c r="A355" s="14" t="s">
        <v>581</v>
      </c>
      <c r="B355" s="23">
        <v>45700.0</v>
      </c>
      <c r="C355" s="14" t="s">
        <v>21</v>
      </c>
      <c r="D355" s="14" t="s">
        <v>51</v>
      </c>
      <c r="E355" s="14" t="s">
        <v>56</v>
      </c>
      <c r="F355" s="14" t="s">
        <v>33</v>
      </c>
      <c r="G355" s="14">
        <v>1314.0</v>
      </c>
      <c r="H355" s="14"/>
      <c r="I355" s="14" t="s">
        <v>253</v>
      </c>
      <c r="J355" s="14" t="s">
        <v>29</v>
      </c>
      <c r="K355" s="16" t="s">
        <v>24</v>
      </c>
      <c r="L355" s="14">
        <v>5.0</v>
      </c>
      <c r="M355" s="18">
        <v>1314.0</v>
      </c>
      <c r="N355" s="14" t="s">
        <v>1267</v>
      </c>
    </row>
    <row r="356">
      <c r="A356" s="14" t="s">
        <v>582</v>
      </c>
      <c r="B356" s="23">
        <v>45754.0</v>
      </c>
      <c r="C356" s="14" t="s">
        <v>55</v>
      </c>
      <c r="D356" s="14" t="s">
        <v>26</v>
      </c>
      <c r="E356" s="14" t="s">
        <v>96</v>
      </c>
      <c r="F356" s="14" t="s">
        <v>33</v>
      </c>
      <c r="G356" s="14">
        <v>2996.0</v>
      </c>
      <c r="H356" s="14"/>
      <c r="I356" s="14" t="s">
        <v>232</v>
      </c>
      <c r="J356" s="14" t="s">
        <v>18</v>
      </c>
      <c r="K356" s="16" t="s">
        <v>24</v>
      </c>
      <c r="L356" s="14">
        <v>5.0</v>
      </c>
      <c r="M356" s="18">
        <v>2996.0</v>
      </c>
      <c r="N356" s="14" t="s">
        <v>1269</v>
      </c>
    </row>
    <row r="357">
      <c r="A357" s="14" t="s">
        <v>583</v>
      </c>
      <c r="B357" s="23">
        <v>45732.0</v>
      </c>
      <c r="C357" s="14" t="s">
        <v>55</v>
      </c>
      <c r="D357" s="14" t="s">
        <v>31</v>
      </c>
      <c r="E357" s="14" t="s">
        <v>32</v>
      </c>
      <c r="F357" s="14" t="s">
        <v>33</v>
      </c>
      <c r="G357" s="14">
        <v>1280.0</v>
      </c>
      <c r="H357" s="14" t="s">
        <v>40</v>
      </c>
      <c r="I357" s="14" t="s">
        <v>456</v>
      </c>
      <c r="J357" s="14" t="s">
        <v>36</v>
      </c>
      <c r="K357" s="16" t="s">
        <v>24</v>
      </c>
      <c r="L357" s="14">
        <v>4.0</v>
      </c>
      <c r="M357" s="18">
        <v>1280.0</v>
      </c>
      <c r="N357" s="14" t="s">
        <v>1268</v>
      </c>
    </row>
    <row r="358">
      <c r="A358" s="14" t="s">
        <v>584</v>
      </c>
      <c r="B358" s="23">
        <v>45731.0</v>
      </c>
      <c r="C358" s="14" t="s">
        <v>55</v>
      </c>
      <c r="D358" s="14" t="s">
        <v>14</v>
      </c>
      <c r="E358" s="14" t="s">
        <v>22</v>
      </c>
      <c r="F358" s="14" t="s">
        <v>16</v>
      </c>
      <c r="G358" s="14">
        <v>1779.0</v>
      </c>
      <c r="H358" s="14"/>
      <c r="I358" s="14" t="s">
        <v>259</v>
      </c>
      <c r="J358" s="14" t="s">
        <v>18</v>
      </c>
      <c r="K358" s="16" t="s">
        <v>24</v>
      </c>
      <c r="L358" s="14">
        <v>5.0</v>
      </c>
      <c r="M358" s="18">
        <v>1779.0</v>
      </c>
      <c r="N358" s="14" t="s">
        <v>1264</v>
      </c>
    </row>
    <row r="359">
      <c r="A359" s="14" t="s">
        <v>585</v>
      </c>
      <c r="B359" s="23">
        <v>45866.0</v>
      </c>
      <c r="C359" s="14" t="s">
        <v>21</v>
      </c>
      <c r="D359" s="14" t="s">
        <v>59</v>
      </c>
      <c r="E359" s="14" t="s">
        <v>99</v>
      </c>
      <c r="F359" s="14" t="s">
        <v>16</v>
      </c>
      <c r="G359" s="14">
        <v>3455.0</v>
      </c>
      <c r="H359" s="14"/>
      <c r="I359" s="14" t="s">
        <v>403</v>
      </c>
      <c r="J359" s="14" t="s">
        <v>18</v>
      </c>
      <c r="K359" s="16" t="s">
        <v>24</v>
      </c>
      <c r="L359" s="14">
        <v>1.0</v>
      </c>
      <c r="M359" s="18">
        <v>3455.0</v>
      </c>
      <c r="N359" s="14" t="s">
        <v>1269</v>
      </c>
    </row>
    <row r="360">
      <c r="A360" s="14" t="s">
        <v>586</v>
      </c>
      <c r="B360" s="23">
        <v>45832.0</v>
      </c>
      <c r="C360" s="14" t="s">
        <v>55</v>
      </c>
      <c r="D360" s="14" t="s">
        <v>51</v>
      </c>
      <c r="E360" s="14" t="s">
        <v>79</v>
      </c>
      <c r="F360" s="14" t="s">
        <v>16</v>
      </c>
      <c r="G360" s="14">
        <v>1930.0</v>
      </c>
      <c r="H360" s="14"/>
      <c r="I360" s="14" t="s">
        <v>312</v>
      </c>
      <c r="J360" s="14" t="s">
        <v>36</v>
      </c>
      <c r="K360" s="16" t="s">
        <v>24</v>
      </c>
      <c r="L360" s="14">
        <v>5.0</v>
      </c>
      <c r="M360" s="18">
        <v>1930.0</v>
      </c>
      <c r="N360" s="14" t="s">
        <v>1270</v>
      </c>
    </row>
    <row r="361">
      <c r="A361" s="14" t="s">
        <v>587</v>
      </c>
      <c r="B361" s="23">
        <v>45712.0</v>
      </c>
      <c r="C361" s="14" t="s">
        <v>55</v>
      </c>
      <c r="D361" s="14" t="s">
        <v>59</v>
      </c>
      <c r="E361" s="14" t="s">
        <v>60</v>
      </c>
      <c r="F361" s="14" t="s">
        <v>33</v>
      </c>
      <c r="G361" s="14">
        <v>2923.0</v>
      </c>
      <c r="H361" s="14"/>
      <c r="I361" s="14" t="s">
        <v>287</v>
      </c>
      <c r="J361" s="14" t="s">
        <v>29</v>
      </c>
      <c r="K361" s="16" t="s">
        <v>24</v>
      </c>
      <c r="L361" s="14">
        <v>3.0</v>
      </c>
      <c r="M361" s="18">
        <v>2923.0</v>
      </c>
      <c r="N361" s="14" t="s">
        <v>1269</v>
      </c>
    </row>
    <row r="362">
      <c r="A362" s="14" t="s">
        <v>588</v>
      </c>
      <c r="B362" s="23">
        <v>45821.0</v>
      </c>
      <c r="C362" s="14" t="s">
        <v>21</v>
      </c>
      <c r="D362" s="14" t="s">
        <v>38</v>
      </c>
      <c r="E362" s="14" t="s">
        <v>43</v>
      </c>
      <c r="F362" s="14" t="s">
        <v>16</v>
      </c>
      <c r="G362" s="14">
        <v>936.0</v>
      </c>
      <c r="H362" s="14" t="s">
        <v>40</v>
      </c>
      <c r="I362" s="14" t="s">
        <v>287</v>
      </c>
      <c r="J362" s="14" t="s">
        <v>36</v>
      </c>
      <c r="K362" s="16" t="s">
        <v>24</v>
      </c>
      <c r="L362" s="14"/>
      <c r="M362" s="18">
        <v>936.0</v>
      </c>
      <c r="N362" s="14" t="s">
        <v>1266</v>
      </c>
    </row>
    <row r="363">
      <c r="A363" s="14" t="s">
        <v>589</v>
      </c>
      <c r="B363" s="23">
        <v>45729.0</v>
      </c>
      <c r="C363" s="14" t="s">
        <v>13</v>
      </c>
      <c r="D363" s="14" t="s">
        <v>14</v>
      </c>
      <c r="E363" s="14" t="s">
        <v>22</v>
      </c>
      <c r="F363" s="14" t="s">
        <v>16</v>
      </c>
      <c r="G363" s="14">
        <v>3161.0</v>
      </c>
      <c r="H363" s="14"/>
      <c r="I363" s="14" t="s">
        <v>394</v>
      </c>
      <c r="J363" s="14" t="s">
        <v>29</v>
      </c>
      <c r="K363" s="16" t="s">
        <v>113</v>
      </c>
      <c r="L363" s="14">
        <v>2.0</v>
      </c>
      <c r="M363" s="18">
        <v>2844.9</v>
      </c>
      <c r="N363" s="14" t="s">
        <v>1265</v>
      </c>
    </row>
    <row r="364">
      <c r="A364" s="14" t="s">
        <v>590</v>
      </c>
      <c r="B364" s="23">
        <v>45766.0</v>
      </c>
      <c r="C364" s="14" t="s">
        <v>55</v>
      </c>
      <c r="D364" s="14" t="s">
        <v>38</v>
      </c>
      <c r="E364" s="14" t="s">
        <v>46</v>
      </c>
      <c r="F364" s="14" t="s">
        <v>16</v>
      </c>
      <c r="G364" s="14">
        <v>2157.0</v>
      </c>
      <c r="H364" s="14" t="s">
        <v>34</v>
      </c>
      <c r="I364" s="14" t="s">
        <v>204</v>
      </c>
      <c r="J364" s="14" t="s">
        <v>29</v>
      </c>
      <c r="K364" s="16" t="s">
        <v>24</v>
      </c>
      <c r="L364" s="14"/>
      <c r="M364" s="18">
        <v>2157.0</v>
      </c>
      <c r="N364" s="14" t="s">
        <v>1264</v>
      </c>
    </row>
    <row r="365">
      <c r="A365" s="14" t="s">
        <v>591</v>
      </c>
      <c r="B365" s="23">
        <v>45837.0</v>
      </c>
      <c r="C365" s="14" t="s">
        <v>55</v>
      </c>
      <c r="D365" s="14" t="s">
        <v>14</v>
      </c>
      <c r="E365" s="14" t="s">
        <v>22</v>
      </c>
      <c r="F365" s="14" t="s">
        <v>16</v>
      </c>
      <c r="G365" s="14">
        <v>351.0</v>
      </c>
      <c r="H365" s="14"/>
      <c r="I365" s="14" t="s">
        <v>352</v>
      </c>
      <c r="J365" s="14" t="s">
        <v>18</v>
      </c>
      <c r="K365" s="16" t="s">
        <v>19</v>
      </c>
      <c r="L365" s="14">
        <v>2.0</v>
      </c>
      <c r="M365" s="18">
        <v>333.45</v>
      </c>
      <c r="N365" s="14" t="s">
        <v>1268</v>
      </c>
    </row>
    <row r="366">
      <c r="A366" s="14" t="s">
        <v>592</v>
      </c>
      <c r="B366" s="23">
        <v>45755.0</v>
      </c>
      <c r="C366" s="14" t="s">
        <v>21</v>
      </c>
      <c r="D366" s="14" t="s">
        <v>59</v>
      </c>
      <c r="E366" s="14" t="s">
        <v>99</v>
      </c>
      <c r="F366" s="14" t="s">
        <v>33</v>
      </c>
      <c r="G366" s="14">
        <v>1823.0</v>
      </c>
      <c r="H366" s="14"/>
      <c r="I366" s="14" t="s">
        <v>182</v>
      </c>
      <c r="J366" s="14" t="s">
        <v>29</v>
      </c>
      <c r="K366" s="16" t="s">
        <v>19</v>
      </c>
      <c r="L366" s="14">
        <v>3.0</v>
      </c>
      <c r="M366" s="18">
        <v>1731.85</v>
      </c>
      <c r="N366" s="14" t="s">
        <v>1270</v>
      </c>
    </row>
    <row r="367">
      <c r="A367" s="14" t="s">
        <v>593</v>
      </c>
      <c r="B367" s="23">
        <v>45997.0</v>
      </c>
      <c r="C367" s="14" t="s">
        <v>13</v>
      </c>
      <c r="D367" s="14" t="s">
        <v>14</v>
      </c>
      <c r="E367" s="14" t="s">
        <v>15</v>
      </c>
      <c r="F367" s="14" t="s">
        <v>16</v>
      </c>
      <c r="G367" s="14">
        <v>2058.0</v>
      </c>
      <c r="H367" s="14"/>
      <c r="I367" s="14" t="s">
        <v>594</v>
      </c>
      <c r="J367" s="14" t="s">
        <v>29</v>
      </c>
      <c r="K367" s="16" t="s">
        <v>24</v>
      </c>
      <c r="L367" s="14"/>
      <c r="M367" s="18">
        <v>2058.0</v>
      </c>
      <c r="N367" s="14" t="s">
        <v>1264</v>
      </c>
    </row>
    <row r="368">
      <c r="A368" s="14" t="s">
        <v>595</v>
      </c>
      <c r="B368" s="23">
        <v>46016.0</v>
      </c>
      <c r="C368" s="14" t="s">
        <v>21</v>
      </c>
      <c r="D368" s="14" t="s">
        <v>26</v>
      </c>
      <c r="E368" s="14" t="s">
        <v>111</v>
      </c>
      <c r="F368" s="14" t="s">
        <v>16</v>
      </c>
      <c r="G368" s="14">
        <v>2164.0</v>
      </c>
      <c r="H368" s="14"/>
      <c r="I368" s="14" t="s">
        <v>431</v>
      </c>
      <c r="J368" s="14" t="s">
        <v>36</v>
      </c>
      <c r="K368" s="16" t="s">
        <v>24</v>
      </c>
      <c r="L368" s="14">
        <v>5.0</v>
      </c>
      <c r="M368" s="18">
        <v>2164.0</v>
      </c>
      <c r="N368" s="14" t="s">
        <v>1265</v>
      </c>
    </row>
    <row r="369">
      <c r="A369" s="14" t="s">
        <v>596</v>
      </c>
      <c r="B369" s="23">
        <v>45687.0</v>
      </c>
      <c r="C369" s="14" t="s">
        <v>55</v>
      </c>
      <c r="D369" s="14" t="s">
        <v>31</v>
      </c>
      <c r="E369" s="14" t="s">
        <v>49</v>
      </c>
      <c r="F369" s="14" t="s">
        <v>16</v>
      </c>
      <c r="G369" s="14">
        <v>2650.0</v>
      </c>
      <c r="H369" s="14" t="s">
        <v>34</v>
      </c>
      <c r="I369" s="14" t="s">
        <v>597</v>
      </c>
      <c r="J369" s="14" t="s">
        <v>29</v>
      </c>
      <c r="K369" s="16" t="s">
        <v>24</v>
      </c>
      <c r="L369" s="14"/>
      <c r="M369" s="18">
        <v>2650.0</v>
      </c>
      <c r="N369" s="14" t="s">
        <v>1265</v>
      </c>
    </row>
    <row r="370">
      <c r="A370" s="14" t="s">
        <v>598</v>
      </c>
      <c r="B370" s="23">
        <v>45830.0</v>
      </c>
      <c r="C370" s="14" t="s">
        <v>55</v>
      </c>
      <c r="D370" s="14" t="s">
        <v>26</v>
      </c>
      <c r="E370" s="14" t="s">
        <v>27</v>
      </c>
      <c r="F370" s="14" t="s">
        <v>16</v>
      </c>
      <c r="G370" s="14">
        <v>1301.0</v>
      </c>
      <c r="H370" s="14"/>
      <c r="I370" s="14" t="s">
        <v>164</v>
      </c>
      <c r="J370" s="14" t="s">
        <v>36</v>
      </c>
      <c r="K370" s="16" t="s">
        <v>24</v>
      </c>
      <c r="L370" s="14">
        <v>2.0</v>
      </c>
      <c r="M370" s="18">
        <v>1301.0</v>
      </c>
      <c r="N370" s="14" t="s">
        <v>1268</v>
      </c>
    </row>
    <row r="371">
      <c r="A371" s="14" t="s">
        <v>599</v>
      </c>
      <c r="B371" s="23">
        <v>45971.0</v>
      </c>
      <c r="C371" s="14" t="s">
        <v>13</v>
      </c>
      <c r="D371" s="14" t="s">
        <v>31</v>
      </c>
      <c r="E371" s="14" t="s">
        <v>117</v>
      </c>
      <c r="F371" s="14" t="s">
        <v>33</v>
      </c>
      <c r="G371" s="14">
        <v>1316.0</v>
      </c>
      <c r="H371" s="14" t="s">
        <v>106</v>
      </c>
      <c r="I371" s="14" t="s">
        <v>600</v>
      </c>
      <c r="J371" s="14" t="s">
        <v>29</v>
      </c>
      <c r="K371" s="16" t="s">
        <v>24</v>
      </c>
      <c r="L371" s="14">
        <v>1.0</v>
      </c>
      <c r="M371" s="18">
        <v>1316.0</v>
      </c>
      <c r="N371" s="14" t="s">
        <v>1269</v>
      </c>
    </row>
    <row r="372">
      <c r="A372" s="14" t="s">
        <v>601</v>
      </c>
      <c r="B372" s="23">
        <v>45992.0</v>
      </c>
      <c r="C372" s="14" t="s">
        <v>55</v>
      </c>
      <c r="D372" s="14" t="s">
        <v>26</v>
      </c>
      <c r="E372" s="14" t="s">
        <v>212</v>
      </c>
      <c r="F372" s="14" t="s">
        <v>16</v>
      </c>
      <c r="G372" s="14">
        <v>1034.0</v>
      </c>
      <c r="H372" s="14"/>
      <c r="I372" s="14" t="s">
        <v>17</v>
      </c>
      <c r="J372" s="14" t="s">
        <v>29</v>
      </c>
      <c r="K372" s="16" t="s">
        <v>113</v>
      </c>
      <c r="L372" s="14">
        <v>4.0</v>
      </c>
      <c r="M372" s="18">
        <v>930.6</v>
      </c>
      <c r="N372" s="14" t="s">
        <v>1269</v>
      </c>
    </row>
    <row r="373">
      <c r="A373" s="14" t="s">
        <v>602</v>
      </c>
      <c r="B373" s="23">
        <v>45990.0</v>
      </c>
      <c r="C373" s="14" t="s">
        <v>13</v>
      </c>
      <c r="D373" s="14" t="s">
        <v>38</v>
      </c>
      <c r="E373" s="14" t="s">
        <v>166</v>
      </c>
      <c r="F373" s="14" t="s">
        <v>33</v>
      </c>
      <c r="G373" s="14">
        <v>653.0</v>
      </c>
      <c r="H373" s="14" t="s">
        <v>34</v>
      </c>
      <c r="I373" s="14" t="s">
        <v>127</v>
      </c>
      <c r="J373" s="14" t="s">
        <v>36</v>
      </c>
      <c r="K373" s="16" t="s">
        <v>24</v>
      </c>
      <c r="L373" s="14">
        <v>2.0</v>
      </c>
      <c r="M373" s="18">
        <v>653.0</v>
      </c>
      <c r="N373" s="14" t="s">
        <v>1264</v>
      </c>
    </row>
    <row r="374">
      <c r="A374" s="14" t="s">
        <v>603</v>
      </c>
      <c r="B374" s="23">
        <v>45871.0</v>
      </c>
      <c r="C374" s="14" t="s">
        <v>21</v>
      </c>
      <c r="D374" s="14" t="s">
        <v>51</v>
      </c>
      <c r="E374" s="14" t="s">
        <v>52</v>
      </c>
      <c r="F374" s="14" t="s">
        <v>33</v>
      </c>
      <c r="G374" s="14">
        <v>2200.0</v>
      </c>
      <c r="H374" s="14"/>
      <c r="I374" s="14" t="s">
        <v>296</v>
      </c>
      <c r="J374" s="14" t="s">
        <v>29</v>
      </c>
      <c r="K374" s="16" t="s">
        <v>113</v>
      </c>
      <c r="L374" s="14">
        <v>2.0</v>
      </c>
      <c r="M374" s="18">
        <v>1980.0</v>
      </c>
      <c r="N374" s="14" t="s">
        <v>1264</v>
      </c>
    </row>
    <row r="375">
      <c r="A375" s="14" t="s">
        <v>604</v>
      </c>
      <c r="B375" s="23">
        <v>45696.0</v>
      </c>
      <c r="C375" s="14" t="s">
        <v>21</v>
      </c>
      <c r="D375" s="14" t="s">
        <v>14</v>
      </c>
      <c r="E375" s="14" t="s">
        <v>22</v>
      </c>
      <c r="F375" s="14" t="s">
        <v>16</v>
      </c>
      <c r="G375" s="14">
        <v>326.0</v>
      </c>
      <c r="H375" s="14"/>
      <c r="I375" s="14" t="s">
        <v>97</v>
      </c>
      <c r="J375" s="14" t="s">
        <v>18</v>
      </c>
      <c r="K375" s="16" t="s">
        <v>24</v>
      </c>
      <c r="L375" s="14">
        <v>3.0</v>
      </c>
      <c r="M375" s="18">
        <v>326.0</v>
      </c>
      <c r="N375" s="14" t="s">
        <v>1264</v>
      </c>
    </row>
    <row r="376">
      <c r="A376" s="14" t="s">
        <v>605</v>
      </c>
      <c r="B376" s="23">
        <v>45677.0</v>
      </c>
      <c r="C376" s="14" t="s">
        <v>13</v>
      </c>
      <c r="D376" s="14" t="s">
        <v>14</v>
      </c>
      <c r="E376" s="14" t="s">
        <v>22</v>
      </c>
      <c r="F376" s="14" t="s">
        <v>16</v>
      </c>
      <c r="G376" s="14">
        <v>305.0</v>
      </c>
      <c r="H376" s="14"/>
      <c r="I376" s="14" t="s">
        <v>566</v>
      </c>
      <c r="J376" s="14" t="s">
        <v>29</v>
      </c>
      <c r="K376" s="16" t="s">
        <v>24</v>
      </c>
      <c r="L376" s="14"/>
      <c r="M376" s="18">
        <v>305.0</v>
      </c>
      <c r="N376" s="14" t="s">
        <v>1269</v>
      </c>
    </row>
    <row r="377">
      <c r="A377" s="14" t="s">
        <v>606</v>
      </c>
      <c r="B377" s="23">
        <v>45911.0</v>
      </c>
      <c r="C377" s="14" t="s">
        <v>21</v>
      </c>
      <c r="D377" s="14" t="s">
        <v>14</v>
      </c>
      <c r="E377" s="14" t="s">
        <v>74</v>
      </c>
      <c r="F377" s="14" t="s">
        <v>16</v>
      </c>
      <c r="G377" s="14">
        <v>2470.0</v>
      </c>
      <c r="H377" s="14"/>
      <c r="I377" s="14" t="s">
        <v>607</v>
      </c>
      <c r="J377" s="14" t="s">
        <v>36</v>
      </c>
      <c r="K377" s="16" t="s">
        <v>24</v>
      </c>
      <c r="L377" s="14">
        <v>1.0</v>
      </c>
      <c r="M377" s="18">
        <v>2470.0</v>
      </c>
      <c r="N377" s="14" t="s">
        <v>1265</v>
      </c>
    </row>
    <row r="378">
      <c r="A378" s="14" t="s">
        <v>608</v>
      </c>
      <c r="B378" s="23">
        <v>45867.0</v>
      </c>
      <c r="C378" s="14" t="s">
        <v>21</v>
      </c>
      <c r="D378" s="14" t="s">
        <v>31</v>
      </c>
      <c r="E378" s="14" t="s">
        <v>49</v>
      </c>
      <c r="F378" s="14" t="s">
        <v>16</v>
      </c>
      <c r="G378" s="14">
        <v>2428.0</v>
      </c>
      <c r="H378" s="14" t="s">
        <v>106</v>
      </c>
      <c r="I378" s="14" t="s">
        <v>241</v>
      </c>
      <c r="J378" s="14" t="s">
        <v>29</v>
      </c>
      <c r="K378" s="16" t="s">
        <v>19</v>
      </c>
      <c r="L378" s="14">
        <v>4.0</v>
      </c>
      <c r="M378" s="18">
        <v>2306.6</v>
      </c>
      <c r="N378" s="14" t="s">
        <v>1270</v>
      </c>
    </row>
    <row r="379">
      <c r="A379" s="14" t="s">
        <v>609</v>
      </c>
      <c r="B379" s="23">
        <v>45982.0</v>
      </c>
      <c r="C379" s="14" t="s">
        <v>21</v>
      </c>
      <c r="D379" s="14" t="s">
        <v>14</v>
      </c>
      <c r="E379" s="14" t="s">
        <v>15</v>
      </c>
      <c r="F379" s="14" t="s">
        <v>16</v>
      </c>
      <c r="G379" s="14">
        <v>2910.0</v>
      </c>
      <c r="H379" s="14"/>
      <c r="I379" s="14" t="s">
        <v>429</v>
      </c>
      <c r="J379" s="14" t="s">
        <v>18</v>
      </c>
      <c r="K379" s="16" t="s">
        <v>24</v>
      </c>
      <c r="L379" s="14">
        <v>1.0</v>
      </c>
      <c r="M379" s="18">
        <v>2910.0</v>
      </c>
      <c r="N379" s="14" t="s">
        <v>1266</v>
      </c>
    </row>
    <row r="380">
      <c r="A380" s="14" t="s">
        <v>610</v>
      </c>
      <c r="B380" s="23">
        <v>45663.0</v>
      </c>
      <c r="C380" s="14" t="s">
        <v>13</v>
      </c>
      <c r="D380" s="14" t="s">
        <v>59</v>
      </c>
      <c r="E380" s="14" t="s">
        <v>85</v>
      </c>
      <c r="F380" s="14" t="s">
        <v>16</v>
      </c>
      <c r="G380" s="14">
        <v>1369.0</v>
      </c>
      <c r="H380" s="14"/>
      <c r="I380" s="14" t="s">
        <v>243</v>
      </c>
      <c r="J380" s="14" t="s">
        <v>36</v>
      </c>
      <c r="K380" s="16" t="s">
        <v>19</v>
      </c>
      <c r="L380" s="14"/>
      <c r="M380" s="18">
        <v>1300.55</v>
      </c>
      <c r="N380" s="14" t="s">
        <v>1269</v>
      </c>
    </row>
    <row r="381">
      <c r="A381" s="14" t="s">
        <v>611</v>
      </c>
      <c r="B381" s="23">
        <v>45694.0</v>
      </c>
      <c r="C381" s="14" t="s">
        <v>13</v>
      </c>
      <c r="D381" s="14" t="s">
        <v>51</v>
      </c>
      <c r="E381" s="14" t="s">
        <v>71</v>
      </c>
      <c r="F381" s="14" t="s">
        <v>33</v>
      </c>
      <c r="G381" s="14">
        <v>1256.0</v>
      </c>
      <c r="H381" s="14"/>
      <c r="I381" s="14" t="s">
        <v>104</v>
      </c>
      <c r="J381" s="14" t="s">
        <v>18</v>
      </c>
      <c r="K381" s="16" t="s">
        <v>24</v>
      </c>
      <c r="L381" s="14">
        <v>5.0</v>
      </c>
      <c r="M381" s="18">
        <v>1256.0</v>
      </c>
      <c r="N381" s="14" t="s">
        <v>1265</v>
      </c>
    </row>
    <row r="382">
      <c r="A382" s="14" t="s">
        <v>612</v>
      </c>
      <c r="B382" s="23">
        <v>46017.0</v>
      </c>
      <c r="C382" s="14" t="s">
        <v>21</v>
      </c>
      <c r="D382" s="14" t="s">
        <v>38</v>
      </c>
      <c r="E382" s="14" t="s">
        <v>108</v>
      </c>
      <c r="F382" s="14" t="s">
        <v>16</v>
      </c>
      <c r="G382" s="14">
        <v>2208.0</v>
      </c>
      <c r="H382" s="14" t="s">
        <v>106</v>
      </c>
      <c r="I382" s="14" t="s">
        <v>243</v>
      </c>
      <c r="J382" s="14" t="s">
        <v>36</v>
      </c>
      <c r="K382" s="16" t="s">
        <v>24</v>
      </c>
      <c r="L382" s="14">
        <v>3.0</v>
      </c>
      <c r="M382" s="18">
        <v>2208.0</v>
      </c>
      <c r="N382" s="14" t="s">
        <v>1266</v>
      </c>
    </row>
    <row r="383">
      <c r="A383" s="14" t="s">
        <v>613</v>
      </c>
      <c r="B383" s="23">
        <v>45950.0</v>
      </c>
      <c r="C383" s="14" t="s">
        <v>13</v>
      </c>
      <c r="D383" s="14" t="s">
        <v>31</v>
      </c>
      <c r="E383" s="14" t="s">
        <v>32</v>
      </c>
      <c r="F383" s="14" t="s">
        <v>33</v>
      </c>
      <c r="G383" s="14">
        <v>791.0</v>
      </c>
      <c r="H383" s="14" t="s">
        <v>34</v>
      </c>
      <c r="I383" s="14" t="s">
        <v>614</v>
      </c>
      <c r="J383" s="14" t="s">
        <v>18</v>
      </c>
      <c r="K383" s="16" t="s">
        <v>19</v>
      </c>
      <c r="L383" s="14">
        <v>3.0</v>
      </c>
      <c r="M383" s="18">
        <v>751.4499999999999</v>
      </c>
      <c r="N383" s="14" t="s">
        <v>1269</v>
      </c>
    </row>
    <row r="384">
      <c r="A384" s="14" t="s">
        <v>615</v>
      </c>
      <c r="B384" s="23">
        <v>45987.0</v>
      </c>
      <c r="C384" s="14" t="s">
        <v>21</v>
      </c>
      <c r="D384" s="14" t="s">
        <v>14</v>
      </c>
      <c r="E384" s="14" t="s">
        <v>22</v>
      </c>
      <c r="F384" s="14" t="s">
        <v>16</v>
      </c>
      <c r="G384" s="14">
        <v>1642.0</v>
      </c>
      <c r="H384" s="14"/>
      <c r="I384" s="14" t="s">
        <v>302</v>
      </c>
      <c r="J384" s="14" t="s">
        <v>18</v>
      </c>
      <c r="K384" s="16" t="s">
        <v>19</v>
      </c>
      <c r="L384" s="14">
        <v>3.0</v>
      </c>
      <c r="M384" s="18">
        <v>1559.8999999999999</v>
      </c>
      <c r="N384" s="14" t="s">
        <v>1267</v>
      </c>
    </row>
    <row r="385">
      <c r="A385" s="14" t="s">
        <v>616</v>
      </c>
      <c r="B385" s="23">
        <v>45749.0</v>
      </c>
      <c r="C385" s="14" t="s">
        <v>13</v>
      </c>
      <c r="D385" s="14" t="s">
        <v>59</v>
      </c>
      <c r="E385" s="14" t="s">
        <v>126</v>
      </c>
      <c r="F385" s="14" t="s">
        <v>16</v>
      </c>
      <c r="G385" s="14">
        <v>1365.0</v>
      </c>
      <c r="H385" s="14"/>
      <c r="I385" s="14" t="s">
        <v>344</v>
      </c>
      <c r="J385" s="14" t="s">
        <v>18</v>
      </c>
      <c r="K385" s="16" t="s">
        <v>113</v>
      </c>
      <c r="L385" s="14">
        <v>4.0</v>
      </c>
      <c r="M385" s="18">
        <v>1228.5</v>
      </c>
      <c r="N385" s="14" t="s">
        <v>1267</v>
      </c>
    </row>
    <row r="386">
      <c r="A386" s="14" t="s">
        <v>617</v>
      </c>
      <c r="B386" s="23">
        <v>45722.0</v>
      </c>
      <c r="C386" s="14" t="s">
        <v>55</v>
      </c>
      <c r="D386" s="14" t="s">
        <v>26</v>
      </c>
      <c r="E386" s="14" t="s">
        <v>111</v>
      </c>
      <c r="F386" s="14" t="s">
        <v>16</v>
      </c>
      <c r="G386" s="14">
        <v>2192.0</v>
      </c>
      <c r="H386" s="14"/>
      <c r="I386" s="14" t="s">
        <v>618</v>
      </c>
      <c r="J386" s="14" t="s">
        <v>18</v>
      </c>
      <c r="K386" s="16" t="s">
        <v>24</v>
      </c>
      <c r="L386" s="14">
        <v>1.0</v>
      </c>
      <c r="M386" s="18">
        <v>2192.0</v>
      </c>
      <c r="N386" s="14" t="s">
        <v>1265</v>
      </c>
    </row>
    <row r="387">
      <c r="A387" s="14" t="s">
        <v>619</v>
      </c>
      <c r="B387" s="23">
        <v>45815.0</v>
      </c>
      <c r="C387" s="14" t="s">
        <v>13</v>
      </c>
      <c r="D387" s="14" t="s">
        <v>31</v>
      </c>
      <c r="E387" s="14" t="s">
        <v>258</v>
      </c>
      <c r="F387" s="14" t="s">
        <v>16</v>
      </c>
      <c r="G387" s="14">
        <v>3111.0</v>
      </c>
      <c r="H387" s="14" t="s">
        <v>34</v>
      </c>
      <c r="I387" s="14" t="s">
        <v>91</v>
      </c>
      <c r="J387" s="14" t="s">
        <v>29</v>
      </c>
      <c r="K387" s="16" t="s">
        <v>24</v>
      </c>
      <c r="L387" s="14">
        <v>5.0</v>
      </c>
      <c r="M387" s="18">
        <v>3111.0</v>
      </c>
      <c r="N387" s="14" t="s">
        <v>1264</v>
      </c>
    </row>
    <row r="388">
      <c r="A388" s="14" t="s">
        <v>620</v>
      </c>
      <c r="B388" s="23">
        <v>45846.0</v>
      </c>
      <c r="C388" s="14" t="s">
        <v>55</v>
      </c>
      <c r="D388" s="14" t="s">
        <v>51</v>
      </c>
      <c r="E388" s="14" t="s">
        <v>93</v>
      </c>
      <c r="F388" s="14" t="s">
        <v>16</v>
      </c>
      <c r="G388" s="14">
        <v>1109.0</v>
      </c>
      <c r="H388" s="14"/>
      <c r="I388" s="14" t="s">
        <v>621</v>
      </c>
      <c r="J388" s="14" t="s">
        <v>36</v>
      </c>
      <c r="K388" s="16" t="s">
        <v>19</v>
      </c>
      <c r="L388" s="14">
        <v>1.0</v>
      </c>
      <c r="M388" s="18">
        <v>1053.55</v>
      </c>
      <c r="N388" s="14" t="s">
        <v>1270</v>
      </c>
    </row>
    <row r="389">
      <c r="A389" s="14" t="s">
        <v>622</v>
      </c>
      <c r="B389" s="23">
        <v>45844.0</v>
      </c>
      <c r="C389" s="14" t="s">
        <v>21</v>
      </c>
      <c r="D389" s="14" t="s">
        <v>51</v>
      </c>
      <c r="E389" s="14" t="s">
        <v>93</v>
      </c>
      <c r="F389" s="14" t="s">
        <v>16</v>
      </c>
      <c r="G389" s="14">
        <v>507.0</v>
      </c>
      <c r="H389" s="14"/>
      <c r="I389" s="14" t="s">
        <v>623</v>
      </c>
      <c r="J389" s="14" t="s">
        <v>29</v>
      </c>
      <c r="K389" s="16" t="s">
        <v>24</v>
      </c>
      <c r="L389" s="14"/>
      <c r="M389" s="18">
        <v>507.0</v>
      </c>
      <c r="N389" s="14" t="s">
        <v>1268</v>
      </c>
    </row>
    <row r="390">
      <c r="A390" s="14" t="s">
        <v>624</v>
      </c>
      <c r="B390" s="23">
        <v>45741.0</v>
      </c>
      <c r="C390" s="14" t="s">
        <v>21</v>
      </c>
      <c r="D390" s="14" t="s">
        <v>59</v>
      </c>
      <c r="E390" s="14" t="s">
        <v>60</v>
      </c>
      <c r="F390" s="14" t="s">
        <v>16</v>
      </c>
      <c r="G390" s="14">
        <v>3098.0</v>
      </c>
      <c r="H390" s="14"/>
      <c r="I390" s="14" t="s">
        <v>184</v>
      </c>
      <c r="J390" s="14" t="s">
        <v>18</v>
      </c>
      <c r="K390" s="16" t="s">
        <v>24</v>
      </c>
      <c r="L390" s="14">
        <v>2.0</v>
      </c>
      <c r="M390" s="18">
        <v>3098.0</v>
      </c>
      <c r="N390" s="14" t="s">
        <v>1270</v>
      </c>
    </row>
    <row r="391">
      <c r="A391" s="14" t="s">
        <v>625</v>
      </c>
      <c r="B391" s="23">
        <v>45993.0</v>
      </c>
      <c r="C391" s="14" t="s">
        <v>21</v>
      </c>
      <c r="D391" s="14" t="s">
        <v>51</v>
      </c>
      <c r="E391" s="14" t="s">
        <v>71</v>
      </c>
      <c r="F391" s="14" t="s">
        <v>33</v>
      </c>
      <c r="G391" s="14">
        <v>441.0</v>
      </c>
      <c r="H391" s="14"/>
      <c r="I391" s="14" t="s">
        <v>449</v>
      </c>
      <c r="J391" s="14" t="s">
        <v>29</v>
      </c>
      <c r="K391" s="16" t="s">
        <v>24</v>
      </c>
      <c r="L391" s="14"/>
      <c r="M391" s="18">
        <v>441.0</v>
      </c>
      <c r="N391" s="14" t="s">
        <v>1270</v>
      </c>
    </row>
    <row r="392">
      <c r="A392" s="14" t="s">
        <v>626</v>
      </c>
      <c r="B392" s="23">
        <v>45813.0</v>
      </c>
      <c r="C392" s="14" t="s">
        <v>21</v>
      </c>
      <c r="D392" s="14" t="s">
        <v>51</v>
      </c>
      <c r="E392" s="14" t="s">
        <v>56</v>
      </c>
      <c r="F392" s="14" t="s">
        <v>33</v>
      </c>
      <c r="G392" s="14">
        <v>549.0</v>
      </c>
      <c r="H392" s="14"/>
      <c r="I392" s="14" t="s">
        <v>407</v>
      </c>
      <c r="J392" s="14" t="s">
        <v>36</v>
      </c>
      <c r="K392" s="16" t="s">
        <v>24</v>
      </c>
      <c r="L392" s="14">
        <v>4.0</v>
      </c>
      <c r="M392" s="18">
        <v>549.0</v>
      </c>
      <c r="N392" s="14" t="s">
        <v>1265</v>
      </c>
    </row>
    <row r="393">
      <c r="A393" s="14" t="s">
        <v>627</v>
      </c>
      <c r="B393" s="23">
        <v>46008.0</v>
      </c>
      <c r="C393" s="14" t="s">
        <v>55</v>
      </c>
      <c r="D393" s="14" t="s">
        <v>31</v>
      </c>
      <c r="E393" s="14" t="s">
        <v>278</v>
      </c>
      <c r="F393" s="14" t="s">
        <v>16</v>
      </c>
      <c r="G393" s="14">
        <v>1866.0</v>
      </c>
      <c r="H393" s="14" t="s">
        <v>40</v>
      </c>
      <c r="I393" s="14" t="s">
        <v>628</v>
      </c>
      <c r="J393" s="14" t="s">
        <v>36</v>
      </c>
      <c r="K393" s="16" t="s">
        <v>24</v>
      </c>
      <c r="L393" s="14">
        <v>4.0</v>
      </c>
      <c r="M393" s="18">
        <v>1866.0</v>
      </c>
      <c r="N393" s="14" t="s">
        <v>1267</v>
      </c>
    </row>
    <row r="394">
      <c r="A394" s="14" t="s">
        <v>629</v>
      </c>
      <c r="B394" s="23">
        <v>45680.0</v>
      </c>
      <c r="C394" s="14" t="s">
        <v>21</v>
      </c>
      <c r="D394" s="14" t="s">
        <v>51</v>
      </c>
      <c r="E394" s="14" t="s">
        <v>52</v>
      </c>
      <c r="F394" s="14" t="s">
        <v>33</v>
      </c>
      <c r="G394" s="14">
        <v>1407.0</v>
      </c>
      <c r="H394" s="14"/>
      <c r="I394" s="14" t="s">
        <v>322</v>
      </c>
      <c r="J394" s="14" t="s">
        <v>18</v>
      </c>
      <c r="K394" s="16" t="s">
        <v>24</v>
      </c>
      <c r="L394" s="14">
        <v>2.0</v>
      </c>
      <c r="M394" s="18">
        <v>1407.0</v>
      </c>
      <c r="N394" s="14" t="s">
        <v>1265</v>
      </c>
    </row>
    <row r="395">
      <c r="A395" s="14" t="s">
        <v>630</v>
      </c>
      <c r="B395" s="23">
        <v>45721.0</v>
      </c>
      <c r="C395" s="14" t="s">
        <v>13</v>
      </c>
      <c r="D395" s="14" t="s">
        <v>38</v>
      </c>
      <c r="E395" s="14" t="s">
        <v>43</v>
      </c>
      <c r="F395" s="14" t="s">
        <v>16</v>
      </c>
      <c r="G395" s="14">
        <v>3440.0</v>
      </c>
      <c r="H395" s="14" t="s">
        <v>34</v>
      </c>
      <c r="I395" s="14" t="s">
        <v>356</v>
      </c>
      <c r="J395" s="14" t="s">
        <v>18</v>
      </c>
      <c r="K395" s="16" t="s">
        <v>113</v>
      </c>
      <c r="L395" s="14">
        <v>1.0</v>
      </c>
      <c r="M395" s="18">
        <v>3096.0</v>
      </c>
      <c r="N395" s="14" t="s">
        <v>1267</v>
      </c>
    </row>
    <row r="396">
      <c r="A396" s="14" t="s">
        <v>631</v>
      </c>
      <c r="B396" s="23">
        <v>45805.0</v>
      </c>
      <c r="C396" s="14" t="s">
        <v>55</v>
      </c>
      <c r="D396" s="14" t="s">
        <v>31</v>
      </c>
      <c r="E396" s="14" t="s">
        <v>258</v>
      </c>
      <c r="F396" s="14" t="s">
        <v>33</v>
      </c>
      <c r="G396" s="14">
        <v>3429.0</v>
      </c>
      <c r="H396" s="14" t="s">
        <v>40</v>
      </c>
      <c r="I396" s="14" t="s">
        <v>63</v>
      </c>
      <c r="J396" s="14" t="s">
        <v>29</v>
      </c>
      <c r="K396" s="16" t="s">
        <v>19</v>
      </c>
      <c r="L396" s="14">
        <v>4.0</v>
      </c>
      <c r="M396" s="18">
        <v>3257.5499999999997</v>
      </c>
      <c r="N396" s="14" t="s">
        <v>1267</v>
      </c>
    </row>
    <row r="397">
      <c r="A397" s="14" t="s">
        <v>632</v>
      </c>
      <c r="B397" s="23">
        <v>45658.0</v>
      </c>
      <c r="C397" s="14" t="s">
        <v>21</v>
      </c>
      <c r="D397" s="14" t="s">
        <v>51</v>
      </c>
      <c r="E397" s="14" t="s">
        <v>79</v>
      </c>
      <c r="F397" s="14" t="s">
        <v>16</v>
      </c>
      <c r="G397" s="14">
        <v>2726.0</v>
      </c>
      <c r="H397" s="14"/>
      <c r="I397" s="14" t="s">
        <v>259</v>
      </c>
      <c r="J397" s="14" t="s">
        <v>29</v>
      </c>
      <c r="K397" s="16" t="s">
        <v>24</v>
      </c>
      <c r="L397" s="14">
        <v>5.0</v>
      </c>
      <c r="M397" s="18">
        <v>2726.0</v>
      </c>
      <c r="N397" s="14" t="s">
        <v>1267</v>
      </c>
    </row>
    <row r="398">
      <c r="A398" s="14" t="s">
        <v>633</v>
      </c>
      <c r="B398" s="23">
        <v>45809.0</v>
      </c>
      <c r="C398" s="14" t="s">
        <v>21</v>
      </c>
      <c r="D398" s="14" t="s">
        <v>38</v>
      </c>
      <c r="E398" s="14" t="s">
        <v>39</v>
      </c>
      <c r="F398" s="14" t="s">
        <v>16</v>
      </c>
      <c r="G398" s="14">
        <v>2316.0</v>
      </c>
      <c r="H398" s="14" t="s">
        <v>40</v>
      </c>
      <c r="I398" s="14" t="s">
        <v>634</v>
      </c>
      <c r="J398" s="14" t="s">
        <v>36</v>
      </c>
      <c r="K398" s="16" t="s">
        <v>24</v>
      </c>
      <c r="L398" s="14">
        <v>1.0</v>
      </c>
      <c r="M398" s="18">
        <v>2316.0</v>
      </c>
      <c r="N398" s="14" t="s">
        <v>1268</v>
      </c>
    </row>
    <row r="399">
      <c r="A399" s="14" t="s">
        <v>635</v>
      </c>
      <c r="B399" s="23">
        <v>45760.0</v>
      </c>
      <c r="C399" s="14" t="s">
        <v>21</v>
      </c>
      <c r="D399" s="14" t="s">
        <v>38</v>
      </c>
      <c r="E399" s="14" t="s">
        <v>101</v>
      </c>
      <c r="F399" s="14" t="s">
        <v>16</v>
      </c>
      <c r="G399" s="14">
        <v>381.0</v>
      </c>
      <c r="H399" s="14" t="s">
        <v>40</v>
      </c>
      <c r="I399" s="14" t="s">
        <v>636</v>
      </c>
      <c r="J399" s="14" t="s">
        <v>36</v>
      </c>
      <c r="K399" s="16" t="s">
        <v>24</v>
      </c>
      <c r="L399" s="14">
        <v>5.0</v>
      </c>
      <c r="M399" s="18">
        <v>381.0</v>
      </c>
      <c r="N399" s="14" t="s">
        <v>1268</v>
      </c>
    </row>
    <row r="400">
      <c r="A400" s="14" t="s">
        <v>637</v>
      </c>
      <c r="B400" s="23">
        <v>46017.0</v>
      </c>
      <c r="C400" s="14" t="s">
        <v>21</v>
      </c>
      <c r="D400" s="14" t="s">
        <v>31</v>
      </c>
      <c r="E400" s="14" t="s">
        <v>258</v>
      </c>
      <c r="F400" s="14" t="s">
        <v>33</v>
      </c>
      <c r="G400" s="14">
        <v>1625.0</v>
      </c>
      <c r="H400" s="14" t="s">
        <v>40</v>
      </c>
      <c r="I400" s="14" t="s">
        <v>638</v>
      </c>
      <c r="J400" s="14" t="s">
        <v>18</v>
      </c>
      <c r="K400" s="16" t="s">
        <v>24</v>
      </c>
      <c r="L400" s="14"/>
      <c r="M400" s="18">
        <v>1625.0</v>
      </c>
      <c r="N400" s="14" t="s">
        <v>1266</v>
      </c>
    </row>
    <row r="401">
      <c r="A401" s="14" t="s">
        <v>639</v>
      </c>
      <c r="B401" s="23">
        <v>45962.0</v>
      </c>
      <c r="C401" s="14" t="s">
        <v>13</v>
      </c>
      <c r="D401" s="14" t="s">
        <v>31</v>
      </c>
      <c r="E401" s="14" t="s">
        <v>117</v>
      </c>
      <c r="F401" s="14" t="s">
        <v>33</v>
      </c>
      <c r="G401" s="14">
        <v>3185.0</v>
      </c>
      <c r="H401" s="14" t="s">
        <v>106</v>
      </c>
      <c r="I401" s="14" t="s">
        <v>162</v>
      </c>
      <c r="J401" s="14" t="s">
        <v>36</v>
      </c>
      <c r="K401" s="16" t="s">
        <v>24</v>
      </c>
      <c r="L401" s="14">
        <v>3.0</v>
      </c>
      <c r="M401" s="18">
        <v>3185.0</v>
      </c>
      <c r="N401" s="14" t="s">
        <v>1264</v>
      </c>
    </row>
    <row r="402">
      <c r="A402" s="14" t="s">
        <v>640</v>
      </c>
      <c r="B402" s="23">
        <v>45962.0</v>
      </c>
      <c r="C402" s="14" t="s">
        <v>21</v>
      </c>
      <c r="D402" s="14" t="s">
        <v>51</v>
      </c>
      <c r="E402" s="14" t="s">
        <v>71</v>
      </c>
      <c r="F402" s="14" t="s">
        <v>16</v>
      </c>
      <c r="G402" s="14">
        <v>3299.0</v>
      </c>
      <c r="H402" s="14"/>
      <c r="I402" s="14" t="s">
        <v>394</v>
      </c>
      <c r="J402" s="14" t="s">
        <v>29</v>
      </c>
      <c r="K402" s="16" t="s">
        <v>113</v>
      </c>
      <c r="L402" s="14"/>
      <c r="M402" s="18">
        <v>2969.1</v>
      </c>
      <c r="N402" s="14" t="s">
        <v>1264</v>
      </c>
    </row>
    <row r="403">
      <c r="A403" s="14" t="s">
        <v>641</v>
      </c>
      <c r="B403" s="23">
        <v>45834.0</v>
      </c>
      <c r="C403" s="14" t="s">
        <v>21</v>
      </c>
      <c r="D403" s="14" t="s">
        <v>51</v>
      </c>
      <c r="E403" s="14" t="s">
        <v>79</v>
      </c>
      <c r="F403" s="14" t="s">
        <v>33</v>
      </c>
      <c r="G403" s="14">
        <v>3026.0</v>
      </c>
      <c r="H403" s="14"/>
      <c r="I403" s="14" t="s">
        <v>642</v>
      </c>
      <c r="J403" s="14" t="s">
        <v>18</v>
      </c>
      <c r="K403" s="16" t="s">
        <v>24</v>
      </c>
      <c r="L403" s="14"/>
      <c r="M403" s="18">
        <v>3026.0</v>
      </c>
      <c r="N403" s="14" t="s">
        <v>1265</v>
      </c>
    </row>
    <row r="404">
      <c r="A404" s="14" t="s">
        <v>643</v>
      </c>
      <c r="B404" s="23">
        <v>45768.0</v>
      </c>
      <c r="C404" s="14" t="s">
        <v>21</v>
      </c>
      <c r="D404" s="14" t="s">
        <v>14</v>
      </c>
      <c r="E404" s="14" t="s">
        <v>74</v>
      </c>
      <c r="F404" s="14" t="s">
        <v>16</v>
      </c>
      <c r="G404" s="14">
        <v>3285.0</v>
      </c>
      <c r="H404" s="14"/>
      <c r="I404" s="14" t="s">
        <v>158</v>
      </c>
      <c r="J404" s="14" t="s">
        <v>29</v>
      </c>
      <c r="K404" s="16" t="s">
        <v>113</v>
      </c>
      <c r="L404" s="14">
        <v>4.0</v>
      </c>
      <c r="M404" s="18">
        <v>2956.5</v>
      </c>
      <c r="N404" s="14" t="s">
        <v>1269</v>
      </c>
    </row>
    <row r="405">
      <c r="A405" s="14" t="s">
        <v>644</v>
      </c>
      <c r="B405" s="23">
        <v>45822.0</v>
      </c>
      <c r="C405" s="14" t="s">
        <v>13</v>
      </c>
      <c r="D405" s="14" t="s">
        <v>26</v>
      </c>
      <c r="E405" s="14" t="s">
        <v>27</v>
      </c>
      <c r="F405" s="14" t="s">
        <v>16</v>
      </c>
      <c r="G405" s="14">
        <v>2804.0</v>
      </c>
      <c r="H405" s="14"/>
      <c r="I405" s="14" t="s">
        <v>63</v>
      </c>
      <c r="J405" s="14" t="s">
        <v>29</v>
      </c>
      <c r="K405" s="16" t="s">
        <v>24</v>
      </c>
      <c r="L405" s="14">
        <v>4.0</v>
      </c>
      <c r="M405" s="18">
        <v>2804.0</v>
      </c>
      <c r="N405" s="14" t="s">
        <v>1264</v>
      </c>
    </row>
    <row r="406">
      <c r="A406" s="14" t="s">
        <v>645</v>
      </c>
      <c r="B406" s="23">
        <v>45928.0</v>
      </c>
      <c r="C406" s="14" t="s">
        <v>13</v>
      </c>
      <c r="D406" s="14" t="s">
        <v>31</v>
      </c>
      <c r="E406" s="14" t="s">
        <v>49</v>
      </c>
      <c r="F406" s="14" t="s">
        <v>16</v>
      </c>
      <c r="G406" s="14">
        <v>1608.0</v>
      </c>
      <c r="H406" s="14" t="s">
        <v>106</v>
      </c>
      <c r="I406" s="14" t="s">
        <v>83</v>
      </c>
      <c r="J406" s="14" t="s">
        <v>29</v>
      </c>
      <c r="K406" s="16" t="s">
        <v>19</v>
      </c>
      <c r="L406" s="14">
        <v>1.0</v>
      </c>
      <c r="M406" s="18">
        <v>1527.6</v>
      </c>
      <c r="N406" s="14" t="s">
        <v>1268</v>
      </c>
    </row>
    <row r="407">
      <c r="A407" s="14" t="s">
        <v>646</v>
      </c>
      <c r="B407" s="23">
        <v>45941.0</v>
      </c>
      <c r="C407" s="14" t="s">
        <v>21</v>
      </c>
      <c r="D407" s="14" t="s">
        <v>14</v>
      </c>
      <c r="E407" s="14" t="s">
        <v>22</v>
      </c>
      <c r="F407" s="14" t="s">
        <v>33</v>
      </c>
      <c r="G407" s="14">
        <v>346.0</v>
      </c>
      <c r="H407" s="14"/>
      <c r="I407" s="14" t="s">
        <v>647</v>
      </c>
      <c r="J407" s="14" t="s">
        <v>18</v>
      </c>
      <c r="K407" s="16" t="s">
        <v>24</v>
      </c>
      <c r="L407" s="14">
        <v>1.0</v>
      </c>
      <c r="M407" s="18">
        <v>346.0</v>
      </c>
      <c r="N407" s="14" t="s">
        <v>1264</v>
      </c>
    </row>
    <row r="408">
      <c r="A408" s="14" t="s">
        <v>648</v>
      </c>
      <c r="B408" s="23">
        <v>45962.0</v>
      </c>
      <c r="C408" s="14" t="s">
        <v>55</v>
      </c>
      <c r="D408" s="14" t="s">
        <v>51</v>
      </c>
      <c r="E408" s="14" t="s">
        <v>71</v>
      </c>
      <c r="F408" s="14" t="s">
        <v>16</v>
      </c>
      <c r="G408" s="14">
        <v>497.0</v>
      </c>
      <c r="H408" s="14"/>
      <c r="I408" s="14" t="s">
        <v>398</v>
      </c>
      <c r="J408" s="14" t="s">
        <v>36</v>
      </c>
      <c r="K408" s="16" t="s">
        <v>19</v>
      </c>
      <c r="L408" s="14">
        <v>2.0</v>
      </c>
      <c r="M408" s="18">
        <v>472.15</v>
      </c>
      <c r="N408" s="14" t="s">
        <v>1264</v>
      </c>
    </row>
    <row r="409">
      <c r="A409" s="14" t="s">
        <v>649</v>
      </c>
      <c r="B409" s="23">
        <v>45873.0</v>
      </c>
      <c r="C409" s="14" t="s">
        <v>13</v>
      </c>
      <c r="D409" s="14" t="s">
        <v>59</v>
      </c>
      <c r="E409" s="14" t="s">
        <v>60</v>
      </c>
      <c r="F409" s="14" t="s">
        <v>33</v>
      </c>
      <c r="G409" s="14">
        <v>2536.0</v>
      </c>
      <c r="H409" s="14"/>
      <c r="I409" s="14" t="s">
        <v>476</v>
      </c>
      <c r="J409" s="14" t="s">
        <v>18</v>
      </c>
      <c r="K409" s="16" t="s">
        <v>19</v>
      </c>
      <c r="L409" s="14">
        <v>5.0</v>
      </c>
      <c r="M409" s="18">
        <v>2409.2</v>
      </c>
      <c r="N409" s="14" t="s">
        <v>1269</v>
      </c>
    </row>
    <row r="410">
      <c r="A410" s="14" t="s">
        <v>650</v>
      </c>
      <c r="B410" s="23">
        <v>45915.0</v>
      </c>
      <c r="C410" s="14" t="s">
        <v>21</v>
      </c>
      <c r="D410" s="14" t="s">
        <v>14</v>
      </c>
      <c r="E410" s="14" t="s">
        <v>22</v>
      </c>
      <c r="F410" s="14" t="s">
        <v>16</v>
      </c>
      <c r="G410" s="14">
        <v>2148.0</v>
      </c>
      <c r="H410" s="14"/>
      <c r="I410" s="14" t="s">
        <v>403</v>
      </c>
      <c r="J410" s="14" t="s">
        <v>18</v>
      </c>
      <c r="K410" s="16" t="s">
        <v>24</v>
      </c>
      <c r="L410" s="14">
        <v>3.0</v>
      </c>
      <c r="M410" s="18">
        <v>2148.0</v>
      </c>
      <c r="N410" s="14" t="s">
        <v>1269</v>
      </c>
    </row>
    <row r="411">
      <c r="A411" s="14" t="s">
        <v>651</v>
      </c>
      <c r="B411" s="23">
        <v>45937.0</v>
      </c>
      <c r="C411" s="14" t="s">
        <v>13</v>
      </c>
      <c r="D411" s="14" t="s">
        <v>51</v>
      </c>
      <c r="E411" s="14" t="s">
        <v>93</v>
      </c>
      <c r="F411" s="14" t="s">
        <v>16</v>
      </c>
      <c r="G411" s="14">
        <v>996.0</v>
      </c>
      <c r="H411" s="14"/>
      <c r="I411" s="14" t="s">
        <v>476</v>
      </c>
      <c r="J411" s="14" t="s">
        <v>18</v>
      </c>
      <c r="K411" s="16" t="s">
        <v>19</v>
      </c>
      <c r="L411" s="14">
        <v>5.0</v>
      </c>
      <c r="M411" s="18">
        <v>946.1999999999999</v>
      </c>
      <c r="N411" s="14" t="s">
        <v>1270</v>
      </c>
    </row>
    <row r="412">
      <c r="A412" s="14" t="s">
        <v>652</v>
      </c>
      <c r="B412" s="23">
        <v>45847.0</v>
      </c>
      <c r="C412" s="14" t="s">
        <v>55</v>
      </c>
      <c r="D412" s="14" t="s">
        <v>38</v>
      </c>
      <c r="E412" s="14" t="s">
        <v>39</v>
      </c>
      <c r="F412" s="14" t="s">
        <v>33</v>
      </c>
      <c r="G412" s="14">
        <v>2066.0</v>
      </c>
      <c r="H412" s="14" t="s">
        <v>40</v>
      </c>
      <c r="I412" s="14" t="s">
        <v>436</v>
      </c>
      <c r="J412" s="14" t="s">
        <v>18</v>
      </c>
      <c r="K412" s="16" t="s">
        <v>24</v>
      </c>
      <c r="L412" s="14">
        <v>4.0</v>
      </c>
      <c r="M412" s="18">
        <v>2066.0</v>
      </c>
      <c r="N412" s="14" t="s">
        <v>1267</v>
      </c>
    </row>
    <row r="413">
      <c r="A413" s="14" t="s">
        <v>653</v>
      </c>
      <c r="B413" s="23">
        <v>45718.0</v>
      </c>
      <c r="C413" s="14" t="s">
        <v>21</v>
      </c>
      <c r="D413" s="14" t="s">
        <v>31</v>
      </c>
      <c r="E413" s="14" t="s">
        <v>117</v>
      </c>
      <c r="F413" s="14" t="s">
        <v>16</v>
      </c>
      <c r="G413" s="14">
        <v>1078.0</v>
      </c>
      <c r="H413" s="14" t="s">
        <v>34</v>
      </c>
      <c r="I413" s="14" t="s">
        <v>97</v>
      </c>
      <c r="J413" s="14" t="s">
        <v>29</v>
      </c>
      <c r="K413" s="16" t="s">
        <v>24</v>
      </c>
      <c r="L413" s="14"/>
      <c r="M413" s="18">
        <v>1078.0</v>
      </c>
      <c r="N413" s="14" t="s">
        <v>1268</v>
      </c>
    </row>
    <row r="414">
      <c r="A414" s="14" t="s">
        <v>654</v>
      </c>
      <c r="B414" s="23">
        <v>45731.0</v>
      </c>
      <c r="C414" s="14" t="s">
        <v>13</v>
      </c>
      <c r="D414" s="14" t="s">
        <v>26</v>
      </c>
      <c r="E414" s="14" t="s">
        <v>212</v>
      </c>
      <c r="F414" s="14" t="s">
        <v>33</v>
      </c>
      <c r="G414" s="14">
        <v>1272.0</v>
      </c>
      <c r="H414" s="14"/>
      <c r="I414" s="14" t="s">
        <v>508</v>
      </c>
      <c r="J414" s="14" t="s">
        <v>18</v>
      </c>
      <c r="K414" s="16" t="s">
        <v>24</v>
      </c>
      <c r="L414" s="14">
        <v>5.0</v>
      </c>
      <c r="M414" s="18">
        <v>1272.0</v>
      </c>
      <c r="N414" s="14" t="s">
        <v>1264</v>
      </c>
    </row>
    <row r="415">
      <c r="A415" s="14" t="s">
        <v>655</v>
      </c>
      <c r="B415" s="23">
        <v>45773.0</v>
      </c>
      <c r="C415" s="14" t="s">
        <v>13</v>
      </c>
      <c r="D415" s="14" t="s">
        <v>59</v>
      </c>
      <c r="E415" s="14" t="s">
        <v>85</v>
      </c>
      <c r="F415" s="14" t="s">
        <v>16</v>
      </c>
      <c r="G415" s="14">
        <v>315.0</v>
      </c>
      <c r="H415" s="14"/>
      <c r="I415" s="14" t="s">
        <v>184</v>
      </c>
      <c r="J415" s="14" t="s">
        <v>18</v>
      </c>
      <c r="K415" s="16" t="s">
        <v>24</v>
      </c>
      <c r="L415" s="14"/>
      <c r="M415" s="18">
        <v>315.0</v>
      </c>
      <c r="N415" s="14" t="s">
        <v>1264</v>
      </c>
    </row>
    <row r="416">
      <c r="A416" s="14" t="s">
        <v>656</v>
      </c>
      <c r="B416" s="23">
        <v>45742.0</v>
      </c>
      <c r="C416" s="14" t="s">
        <v>21</v>
      </c>
      <c r="D416" s="14" t="s">
        <v>14</v>
      </c>
      <c r="E416" s="14" t="s">
        <v>22</v>
      </c>
      <c r="F416" s="14" t="s">
        <v>33</v>
      </c>
      <c r="G416" s="14">
        <v>697.0</v>
      </c>
      <c r="H416" s="14"/>
      <c r="I416" s="14" t="s">
        <v>304</v>
      </c>
      <c r="J416" s="14" t="s">
        <v>18</v>
      </c>
      <c r="K416" s="16" t="s">
        <v>24</v>
      </c>
      <c r="L416" s="14">
        <v>3.0</v>
      </c>
      <c r="M416" s="18">
        <v>697.0</v>
      </c>
      <c r="N416" s="14" t="s">
        <v>1267</v>
      </c>
    </row>
    <row r="417">
      <c r="A417" s="14" t="s">
        <v>657</v>
      </c>
      <c r="B417" s="23">
        <v>45680.0</v>
      </c>
      <c r="C417" s="14" t="s">
        <v>21</v>
      </c>
      <c r="D417" s="14" t="s">
        <v>38</v>
      </c>
      <c r="E417" s="14" t="s">
        <v>166</v>
      </c>
      <c r="F417" s="14" t="s">
        <v>16</v>
      </c>
      <c r="G417" s="14">
        <v>2228.0</v>
      </c>
      <c r="H417" s="14" t="s">
        <v>34</v>
      </c>
      <c r="I417" s="14" t="s">
        <v>199</v>
      </c>
      <c r="J417" s="14" t="s">
        <v>29</v>
      </c>
      <c r="K417" s="16" t="s">
        <v>24</v>
      </c>
      <c r="L417" s="14"/>
      <c r="M417" s="18">
        <v>2228.0</v>
      </c>
      <c r="N417" s="14" t="s">
        <v>1265</v>
      </c>
    </row>
    <row r="418">
      <c r="A418" s="14" t="s">
        <v>658</v>
      </c>
      <c r="B418" s="23">
        <v>45882.0</v>
      </c>
      <c r="C418" s="14" t="s">
        <v>13</v>
      </c>
      <c r="D418" s="14" t="s">
        <v>26</v>
      </c>
      <c r="E418" s="14" t="s">
        <v>68</v>
      </c>
      <c r="F418" s="14" t="s">
        <v>16</v>
      </c>
      <c r="G418" s="14">
        <v>1862.0</v>
      </c>
      <c r="H418" s="14"/>
      <c r="I418" s="14" t="s">
        <v>296</v>
      </c>
      <c r="J418" s="14" t="s">
        <v>18</v>
      </c>
      <c r="K418" s="16" t="s">
        <v>24</v>
      </c>
      <c r="L418" s="14">
        <v>3.0</v>
      </c>
      <c r="M418" s="18">
        <v>1862.0</v>
      </c>
      <c r="N418" s="14" t="s">
        <v>1267</v>
      </c>
    </row>
    <row r="419">
      <c r="A419" s="14" t="s">
        <v>659</v>
      </c>
      <c r="B419" s="23">
        <v>45943.0</v>
      </c>
      <c r="C419" s="14" t="s">
        <v>21</v>
      </c>
      <c r="D419" s="14" t="s">
        <v>59</v>
      </c>
      <c r="E419" s="14" t="s">
        <v>60</v>
      </c>
      <c r="F419" s="14" t="s">
        <v>33</v>
      </c>
      <c r="G419" s="14">
        <v>1400.0</v>
      </c>
      <c r="H419" s="14"/>
      <c r="I419" s="14" t="s">
        <v>324</v>
      </c>
      <c r="J419" s="14" t="s">
        <v>18</v>
      </c>
      <c r="K419" s="16" t="s">
        <v>24</v>
      </c>
      <c r="L419" s="14"/>
      <c r="M419" s="18">
        <v>1400.0</v>
      </c>
      <c r="N419" s="14" t="s">
        <v>1269</v>
      </c>
    </row>
    <row r="420">
      <c r="A420" s="14" t="s">
        <v>660</v>
      </c>
      <c r="B420" s="23">
        <v>45868.0</v>
      </c>
      <c r="C420" s="14" t="s">
        <v>13</v>
      </c>
      <c r="D420" s="14" t="s">
        <v>14</v>
      </c>
      <c r="E420" s="14" t="s">
        <v>15</v>
      </c>
      <c r="F420" s="14" t="s">
        <v>16</v>
      </c>
      <c r="G420" s="14">
        <v>2517.0</v>
      </c>
      <c r="H420" s="14"/>
      <c r="I420" s="14" t="s">
        <v>241</v>
      </c>
      <c r="J420" s="14" t="s">
        <v>29</v>
      </c>
      <c r="K420" s="16" t="s">
        <v>24</v>
      </c>
      <c r="L420" s="14">
        <v>1.0</v>
      </c>
      <c r="M420" s="18">
        <v>2517.0</v>
      </c>
      <c r="N420" s="14" t="s">
        <v>1267</v>
      </c>
    </row>
    <row r="421">
      <c r="A421" s="14" t="s">
        <v>661</v>
      </c>
      <c r="B421" s="23">
        <v>45681.0</v>
      </c>
      <c r="C421" s="14" t="s">
        <v>21</v>
      </c>
      <c r="D421" s="14" t="s">
        <v>59</v>
      </c>
      <c r="E421" s="14" t="s">
        <v>126</v>
      </c>
      <c r="F421" s="14" t="s">
        <v>33</v>
      </c>
      <c r="G421" s="14">
        <v>2645.0</v>
      </c>
      <c r="H421" s="14"/>
      <c r="I421" s="14" t="s">
        <v>607</v>
      </c>
      <c r="J421" s="14" t="s">
        <v>36</v>
      </c>
      <c r="K421" s="16" t="s">
        <v>24</v>
      </c>
      <c r="L421" s="14">
        <v>4.0</v>
      </c>
      <c r="M421" s="18">
        <v>2645.0</v>
      </c>
      <c r="N421" s="14" t="s">
        <v>1266</v>
      </c>
    </row>
    <row r="422">
      <c r="A422" s="14" t="s">
        <v>662</v>
      </c>
      <c r="B422" s="23">
        <v>45948.0</v>
      </c>
      <c r="C422" s="14" t="s">
        <v>55</v>
      </c>
      <c r="D422" s="14" t="s">
        <v>14</v>
      </c>
      <c r="E422" s="14" t="s">
        <v>15</v>
      </c>
      <c r="F422" s="14" t="s">
        <v>16</v>
      </c>
      <c r="G422" s="14">
        <v>3401.0</v>
      </c>
      <c r="H422" s="14"/>
      <c r="I422" s="14" t="s">
        <v>28</v>
      </c>
      <c r="J422" s="14" t="s">
        <v>18</v>
      </c>
      <c r="K422" s="16" t="s">
        <v>113</v>
      </c>
      <c r="L422" s="14">
        <v>2.0</v>
      </c>
      <c r="M422" s="18">
        <v>3060.9</v>
      </c>
      <c r="N422" s="14" t="s">
        <v>1264</v>
      </c>
    </row>
    <row r="423">
      <c r="A423" s="14" t="s">
        <v>663</v>
      </c>
      <c r="B423" s="23">
        <v>45779.0</v>
      </c>
      <c r="C423" s="14" t="s">
        <v>21</v>
      </c>
      <c r="D423" s="14" t="s">
        <v>31</v>
      </c>
      <c r="E423" s="14" t="s">
        <v>258</v>
      </c>
      <c r="F423" s="14" t="s">
        <v>16</v>
      </c>
      <c r="G423" s="14">
        <v>620.0</v>
      </c>
      <c r="H423" s="14" t="s">
        <v>106</v>
      </c>
      <c r="I423" s="14" t="s">
        <v>438</v>
      </c>
      <c r="J423" s="14" t="s">
        <v>36</v>
      </c>
      <c r="K423" s="16" t="s">
        <v>24</v>
      </c>
      <c r="L423" s="14"/>
      <c r="M423" s="18">
        <v>620.0</v>
      </c>
      <c r="N423" s="14" t="s">
        <v>1266</v>
      </c>
    </row>
    <row r="424">
      <c r="A424" s="14" t="s">
        <v>664</v>
      </c>
      <c r="B424" s="23">
        <v>45680.0</v>
      </c>
      <c r="C424" s="14" t="s">
        <v>55</v>
      </c>
      <c r="D424" s="14" t="s">
        <v>31</v>
      </c>
      <c r="E424" s="14" t="s">
        <v>278</v>
      </c>
      <c r="F424" s="14" t="s">
        <v>33</v>
      </c>
      <c r="G424" s="14">
        <v>656.0</v>
      </c>
      <c r="H424" s="14" t="s">
        <v>34</v>
      </c>
      <c r="I424" s="14" t="s">
        <v>548</v>
      </c>
      <c r="J424" s="14" t="s">
        <v>29</v>
      </c>
      <c r="K424" s="16" t="s">
        <v>24</v>
      </c>
      <c r="L424" s="14">
        <v>3.0</v>
      </c>
      <c r="M424" s="18">
        <v>656.0</v>
      </c>
      <c r="N424" s="14" t="s">
        <v>1265</v>
      </c>
    </row>
    <row r="425">
      <c r="A425" s="14" t="s">
        <v>665</v>
      </c>
      <c r="B425" s="23">
        <v>45677.0</v>
      </c>
      <c r="C425" s="14" t="s">
        <v>55</v>
      </c>
      <c r="D425" s="14" t="s">
        <v>51</v>
      </c>
      <c r="E425" s="14" t="s">
        <v>52</v>
      </c>
      <c r="F425" s="14" t="s">
        <v>33</v>
      </c>
      <c r="G425" s="14">
        <v>3168.0</v>
      </c>
      <c r="H425" s="14"/>
      <c r="I425" s="14" t="s">
        <v>123</v>
      </c>
      <c r="J425" s="14" t="s">
        <v>29</v>
      </c>
      <c r="K425" s="16" t="s">
        <v>24</v>
      </c>
      <c r="L425" s="14">
        <v>4.0</v>
      </c>
      <c r="M425" s="18">
        <v>3168.0</v>
      </c>
      <c r="N425" s="14" t="s">
        <v>1269</v>
      </c>
    </row>
    <row r="426">
      <c r="A426" s="14" t="s">
        <v>666</v>
      </c>
      <c r="B426" s="23">
        <v>45884.0</v>
      </c>
      <c r="C426" s="14" t="s">
        <v>55</v>
      </c>
      <c r="D426" s="14" t="s">
        <v>38</v>
      </c>
      <c r="E426" s="14" t="s">
        <v>396</v>
      </c>
      <c r="F426" s="14" t="s">
        <v>16</v>
      </c>
      <c r="G426" s="14">
        <v>732.0</v>
      </c>
      <c r="H426" s="14" t="s">
        <v>106</v>
      </c>
      <c r="I426" s="14" t="s">
        <v>324</v>
      </c>
      <c r="J426" s="14" t="s">
        <v>18</v>
      </c>
      <c r="K426" s="16" t="s">
        <v>19</v>
      </c>
      <c r="L426" s="14">
        <v>5.0</v>
      </c>
      <c r="M426" s="18">
        <v>695.4</v>
      </c>
      <c r="N426" s="14" t="s">
        <v>1266</v>
      </c>
    </row>
    <row r="427">
      <c r="A427" s="14" t="s">
        <v>667</v>
      </c>
      <c r="B427" s="23">
        <v>45843.0</v>
      </c>
      <c r="C427" s="14" t="s">
        <v>21</v>
      </c>
      <c r="D427" s="14" t="s">
        <v>51</v>
      </c>
      <c r="E427" s="14" t="s">
        <v>56</v>
      </c>
      <c r="F427" s="14" t="s">
        <v>33</v>
      </c>
      <c r="G427" s="14">
        <v>2982.0</v>
      </c>
      <c r="H427" s="14"/>
      <c r="I427" s="14" t="s">
        <v>94</v>
      </c>
      <c r="J427" s="14" t="s">
        <v>29</v>
      </c>
      <c r="K427" s="16" t="s">
        <v>24</v>
      </c>
      <c r="L427" s="14">
        <v>1.0</v>
      </c>
      <c r="M427" s="18">
        <v>2982.0</v>
      </c>
      <c r="N427" s="14" t="s">
        <v>1264</v>
      </c>
    </row>
    <row r="428">
      <c r="A428" s="14" t="s">
        <v>668</v>
      </c>
      <c r="B428" s="23">
        <v>45853.0</v>
      </c>
      <c r="C428" s="14" t="s">
        <v>21</v>
      </c>
      <c r="D428" s="14" t="s">
        <v>31</v>
      </c>
      <c r="E428" s="14" t="s">
        <v>49</v>
      </c>
      <c r="F428" s="14" t="s">
        <v>33</v>
      </c>
      <c r="G428" s="14">
        <v>458.0</v>
      </c>
      <c r="H428" s="14" t="s">
        <v>106</v>
      </c>
      <c r="I428" s="14" t="s">
        <v>121</v>
      </c>
      <c r="J428" s="14" t="s">
        <v>36</v>
      </c>
      <c r="K428" s="16" t="s">
        <v>24</v>
      </c>
      <c r="L428" s="14">
        <v>1.0</v>
      </c>
      <c r="M428" s="18">
        <v>458.0</v>
      </c>
      <c r="N428" s="14" t="s">
        <v>1270</v>
      </c>
    </row>
    <row r="429">
      <c r="A429" s="14" t="s">
        <v>669</v>
      </c>
      <c r="B429" s="23">
        <v>46015.0</v>
      </c>
      <c r="C429" s="14" t="s">
        <v>13</v>
      </c>
      <c r="D429" s="14" t="s">
        <v>14</v>
      </c>
      <c r="E429" s="14" t="s">
        <v>74</v>
      </c>
      <c r="F429" s="14" t="s">
        <v>33</v>
      </c>
      <c r="G429" s="14">
        <v>382.0</v>
      </c>
      <c r="H429" s="14"/>
      <c r="I429" s="14" t="s">
        <v>89</v>
      </c>
      <c r="J429" s="14" t="s">
        <v>36</v>
      </c>
      <c r="K429" s="16" t="s">
        <v>24</v>
      </c>
      <c r="L429" s="14">
        <v>4.0</v>
      </c>
      <c r="M429" s="18">
        <v>382.0</v>
      </c>
      <c r="N429" s="14" t="s">
        <v>1267</v>
      </c>
    </row>
    <row r="430">
      <c r="A430" s="14" t="s">
        <v>670</v>
      </c>
      <c r="B430" s="23">
        <v>45989.0</v>
      </c>
      <c r="C430" s="14" t="s">
        <v>21</v>
      </c>
      <c r="D430" s="14" t="s">
        <v>14</v>
      </c>
      <c r="E430" s="14" t="s">
        <v>22</v>
      </c>
      <c r="F430" s="14" t="s">
        <v>16</v>
      </c>
      <c r="G430" s="14">
        <v>850.0</v>
      </c>
      <c r="H430" s="14"/>
      <c r="I430" s="14" t="s">
        <v>75</v>
      </c>
      <c r="J430" s="14" t="s">
        <v>29</v>
      </c>
      <c r="K430" s="16" t="s">
        <v>24</v>
      </c>
      <c r="L430" s="14">
        <v>3.0</v>
      </c>
      <c r="M430" s="18">
        <v>850.0</v>
      </c>
      <c r="N430" s="14" t="s">
        <v>1266</v>
      </c>
    </row>
    <row r="431">
      <c r="A431" s="14" t="s">
        <v>671</v>
      </c>
      <c r="B431" s="23">
        <v>45864.0</v>
      </c>
      <c r="C431" s="14" t="s">
        <v>21</v>
      </c>
      <c r="D431" s="14" t="s">
        <v>51</v>
      </c>
      <c r="E431" s="14" t="s">
        <v>56</v>
      </c>
      <c r="F431" s="14" t="s">
        <v>16</v>
      </c>
      <c r="G431" s="14">
        <v>2109.0</v>
      </c>
      <c r="H431" s="14"/>
      <c r="I431" s="14" t="s">
        <v>672</v>
      </c>
      <c r="J431" s="14" t="s">
        <v>36</v>
      </c>
      <c r="K431" s="16" t="s">
        <v>19</v>
      </c>
      <c r="L431" s="14">
        <v>5.0</v>
      </c>
      <c r="M431" s="18">
        <v>2003.55</v>
      </c>
      <c r="N431" s="14" t="s">
        <v>1264</v>
      </c>
    </row>
    <row r="432">
      <c r="A432" s="14" t="s">
        <v>673</v>
      </c>
      <c r="B432" s="23">
        <v>45719.0</v>
      </c>
      <c r="C432" s="14" t="s">
        <v>55</v>
      </c>
      <c r="D432" s="14" t="s">
        <v>51</v>
      </c>
      <c r="E432" s="14" t="s">
        <v>93</v>
      </c>
      <c r="F432" s="14" t="s">
        <v>16</v>
      </c>
      <c r="G432" s="14">
        <v>1574.0</v>
      </c>
      <c r="H432" s="14"/>
      <c r="I432" s="14" t="s">
        <v>352</v>
      </c>
      <c r="J432" s="14" t="s">
        <v>29</v>
      </c>
      <c r="K432" s="16" t="s">
        <v>24</v>
      </c>
      <c r="L432" s="14">
        <v>5.0</v>
      </c>
      <c r="M432" s="18">
        <v>1574.0</v>
      </c>
      <c r="N432" s="14" t="s">
        <v>1269</v>
      </c>
    </row>
    <row r="433">
      <c r="A433" s="14" t="s">
        <v>674</v>
      </c>
      <c r="B433" s="23">
        <v>45680.0</v>
      </c>
      <c r="C433" s="14" t="s">
        <v>21</v>
      </c>
      <c r="D433" s="14" t="s">
        <v>26</v>
      </c>
      <c r="E433" s="14" t="s">
        <v>27</v>
      </c>
      <c r="F433" s="14" t="s">
        <v>16</v>
      </c>
      <c r="G433" s="14">
        <v>1122.0</v>
      </c>
      <c r="H433" s="14"/>
      <c r="I433" s="14" t="s">
        <v>675</v>
      </c>
      <c r="J433" s="14" t="s">
        <v>18</v>
      </c>
      <c r="K433" s="16" t="s">
        <v>24</v>
      </c>
      <c r="L433" s="14">
        <v>1.0</v>
      </c>
      <c r="M433" s="18">
        <v>1122.0</v>
      </c>
      <c r="N433" s="14" t="s">
        <v>1265</v>
      </c>
    </row>
    <row r="434">
      <c r="A434" s="14" t="s">
        <v>676</v>
      </c>
      <c r="B434" s="23">
        <v>45855.0</v>
      </c>
      <c r="C434" s="14" t="s">
        <v>13</v>
      </c>
      <c r="D434" s="14" t="s">
        <v>51</v>
      </c>
      <c r="E434" s="14" t="s">
        <v>79</v>
      </c>
      <c r="F434" s="14" t="s">
        <v>33</v>
      </c>
      <c r="G434" s="14">
        <v>2201.0</v>
      </c>
      <c r="H434" s="14"/>
      <c r="I434" s="14" t="s">
        <v>312</v>
      </c>
      <c r="J434" s="14" t="s">
        <v>36</v>
      </c>
      <c r="K434" s="16" t="s">
        <v>24</v>
      </c>
      <c r="L434" s="14">
        <v>1.0</v>
      </c>
      <c r="M434" s="18">
        <v>2201.0</v>
      </c>
      <c r="N434" s="14" t="s">
        <v>1265</v>
      </c>
    </row>
    <row r="435">
      <c r="A435" s="14" t="s">
        <v>677</v>
      </c>
      <c r="B435" s="23">
        <v>45689.0</v>
      </c>
      <c r="C435" s="14" t="s">
        <v>13</v>
      </c>
      <c r="D435" s="14" t="s">
        <v>14</v>
      </c>
      <c r="E435" s="14" t="s">
        <v>15</v>
      </c>
      <c r="F435" s="14" t="s">
        <v>16</v>
      </c>
      <c r="G435" s="14">
        <v>2302.0</v>
      </c>
      <c r="H435" s="14"/>
      <c r="I435" s="14" t="s">
        <v>678</v>
      </c>
      <c r="J435" s="14" t="s">
        <v>36</v>
      </c>
      <c r="K435" s="16" t="s">
        <v>24</v>
      </c>
      <c r="L435" s="14">
        <v>4.0</v>
      </c>
      <c r="M435" s="18">
        <v>2302.0</v>
      </c>
      <c r="N435" s="14" t="s">
        <v>1264</v>
      </c>
    </row>
    <row r="436">
      <c r="A436" s="14" t="s">
        <v>679</v>
      </c>
      <c r="B436" s="23">
        <v>45988.0</v>
      </c>
      <c r="C436" s="14" t="s">
        <v>13</v>
      </c>
      <c r="D436" s="14" t="s">
        <v>26</v>
      </c>
      <c r="E436" s="14" t="s">
        <v>96</v>
      </c>
      <c r="F436" s="14" t="s">
        <v>33</v>
      </c>
      <c r="G436" s="14">
        <v>969.0</v>
      </c>
      <c r="H436" s="14"/>
      <c r="I436" s="14" t="s">
        <v>148</v>
      </c>
      <c r="J436" s="14" t="s">
        <v>29</v>
      </c>
      <c r="K436" s="16" t="s">
        <v>19</v>
      </c>
      <c r="L436" s="14">
        <v>1.0</v>
      </c>
      <c r="M436" s="18">
        <v>920.55</v>
      </c>
      <c r="N436" s="14" t="s">
        <v>1265</v>
      </c>
    </row>
    <row r="437">
      <c r="A437" s="14" t="s">
        <v>680</v>
      </c>
      <c r="B437" s="23">
        <v>45730.0</v>
      </c>
      <c r="C437" s="14" t="s">
        <v>55</v>
      </c>
      <c r="D437" s="14" t="s">
        <v>51</v>
      </c>
      <c r="E437" s="14" t="s">
        <v>93</v>
      </c>
      <c r="F437" s="14" t="s">
        <v>33</v>
      </c>
      <c r="G437" s="14">
        <v>967.0</v>
      </c>
      <c r="H437" s="14"/>
      <c r="I437" s="14" t="s">
        <v>454</v>
      </c>
      <c r="J437" s="14" t="s">
        <v>18</v>
      </c>
      <c r="K437" s="16" t="s">
        <v>19</v>
      </c>
      <c r="L437" s="14"/>
      <c r="M437" s="18">
        <v>918.65</v>
      </c>
      <c r="N437" s="14" t="s">
        <v>1266</v>
      </c>
    </row>
    <row r="438">
      <c r="A438" s="14" t="s">
        <v>681</v>
      </c>
      <c r="B438" s="23">
        <v>45684.0</v>
      </c>
      <c r="C438" s="14" t="s">
        <v>21</v>
      </c>
      <c r="D438" s="14" t="s">
        <v>31</v>
      </c>
      <c r="E438" s="14" t="s">
        <v>258</v>
      </c>
      <c r="F438" s="14" t="s">
        <v>33</v>
      </c>
      <c r="G438" s="14">
        <v>2402.0</v>
      </c>
      <c r="H438" s="14" t="s">
        <v>40</v>
      </c>
      <c r="I438" s="14" t="s">
        <v>190</v>
      </c>
      <c r="J438" s="14" t="s">
        <v>29</v>
      </c>
      <c r="K438" s="16" t="s">
        <v>24</v>
      </c>
      <c r="L438" s="14">
        <v>2.0</v>
      </c>
      <c r="M438" s="18">
        <v>2402.0</v>
      </c>
      <c r="N438" s="14" t="s">
        <v>1269</v>
      </c>
    </row>
    <row r="439">
      <c r="A439" s="14" t="s">
        <v>682</v>
      </c>
      <c r="B439" s="23">
        <v>45889.0</v>
      </c>
      <c r="C439" s="14" t="s">
        <v>21</v>
      </c>
      <c r="D439" s="14" t="s">
        <v>14</v>
      </c>
      <c r="E439" s="14" t="s">
        <v>15</v>
      </c>
      <c r="F439" s="14" t="s">
        <v>16</v>
      </c>
      <c r="G439" s="14">
        <v>1333.0</v>
      </c>
      <c r="H439" s="14"/>
      <c r="I439" s="14" t="s">
        <v>150</v>
      </c>
      <c r="J439" s="14" t="s">
        <v>36</v>
      </c>
      <c r="K439" s="16" t="s">
        <v>19</v>
      </c>
      <c r="L439" s="14"/>
      <c r="M439" s="18">
        <v>1266.35</v>
      </c>
      <c r="N439" s="14" t="s">
        <v>1267</v>
      </c>
    </row>
    <row r="440">
      <c r="A440" s="14" t="s">
        <v>683</v>
      </c>
      <c r="B440" s="23">
        <v>45684.0</v>
      </c>
      <c r="C440" s="14" t="s">
        <v>21</v>
      </c>
      <c r="D440" s="14" t="s">
        <v>14</v>
      </c>
      <c r="E440" s="14" t="s">
        <v>74</v>
      </c>
      <c r="F440" s="14" t="s">
        <v>33</v>
      </c>
      <c r="G440" s="14">
        <v>1728.0</v>
      </c>
      <c r="H440" s="14"/>
      <c r="I440" s="14" t="s">
        <v>442</v>
      </c>
      <c r="J440" s="14" t="s">
        <v>36</v>
      </c>
      <c r="K440" s="16" t="s">
        <v>24</v>
      </c>
      <c r="L440" s="14">
        <v>3.0</v>
      </c>
      <c r="M440" s="18">
        <v>1728.0</v>
      </c>
      <c r="N440" s="14" t="s">
        <v>1269</v>
      </c>
    </row>
    <row r="441">
      <c r="A441" s="14" t="s">
        <v>684</v>
      </c>
      <c r="B441" s="23">
        <v>45920.0</v>
      </c>
      <c r="C441" s="14" t="s">
        <v>55</v>
      </c>
      <c r="D441" s="14" t="s">
        <v>14</v>
      </c>
      <c r="E441" s="14" t="s">
        <v>22</v>
      </c>
      <c r="F441" s="14" t="s">
        <v>33</v>
      </c>
      <c r="G441" s="14">
        <v>330.0</v>
      </c>
      <c r="H441" s="14"/>
      <c r="I441" s="14" t="s">
        <v>431</v>
      </c>
      <c r="J441" s="14" t="s">
        <v>29</v>
      </c>
      <c r="K441" s="16" t="s">
        <v>113</v>
      </c>
      <c r="L441" s="14">
        <v>3.0</v>
      </c>
      <c r="M441" s="18">
        <v>297.0</v>
      </c>
      <c r="N441" s="14" t="s">
        <v>1264</v>
      </c>
    </row>
    <row r="442">
      <c r="A442" s="14" t="s">
        <v>685</v>
      </c>
      <c r="B442" s="23">
        <v>45992.0</v>
      </c>
      <c r="C442" s="14" t="s">
        <v>13</v>
      </c>
      <c r="D442" s="14" t="s">
        <v>26</v>
      </c>
      <c r="E442" s="14" t="s">
        <v>111</v>
      </c>
      <c r="F442" s="14" t="s">
        <v>33</v>
      </c>
      <c r="G442" s="14">
        <v>3103.0</v>
      </c>
      <c r="H442" s="14"/>
      <c r="I442" s="14" t="s">
        <v>194</v>
      </c>
      <c r="J442" s="14" t="s">
        <v>36</v>
      </c>
      <c r="K442" s="16" t="s">
        <v>24</v>
      </c>
      <c r="L442" s="14">
        <v>3.0</v>
      </c>
      <c r="M442" s="18">
        <v>3103.0</v>
      </c>
      <c r="N442" s="14" t="s">
        <v>1269</v>
      </c>
    </row>
    <row r="443">
      <c r="A443" s="14" t="s">
        <v>686</v>
      </c>
      <c r="B443" s="23">
        <v>45749.0</v>
      </c>
      <c r="C443" s="14" t="s">
        <v>13</v>
      </c>
      <c r="D443" s="14" t="s">
        <v>14</v>
      </c>
      <c r="E443" s="14" t="s">
        <v>74</v>
      </c>
      <c r="F443" s="14" t="s">
        <v>33</v>
      </c>
      <c r="G443" s="14">
        <v>2987.0</v>
      </c>
      <c r="H443" s="14"/>
      <c r="I443" s="14" t="s">
        <v>628</v>
      </c>
      <c r="J443" s="14" t="s">
        <v>29</v>
      </c>
      <c r="K443" s="16" t="s">
        <v>24</v>
      </c>
      <c r="L443" s="14">
        <v>2.0</v>
      </c>
      <c r="M443" s="18">
        <v>2987.0</v>
      </c>
      <c r="N443" s="14" t="s">
        <v>1267</v>
      </c>
    </row>
    <row r="444">
      <c r="A444" s="14" t="s">
        <v>687</v>
      </c>
      <c r="B444" s="23">
        <v>45814.0</v>
      </c>
      <c r="C444" s="14" t="s">
        <v>21</v>
      </c>
      <c r="D444" s="14" t="s">
        <v>26</v>
      </c>
      <c r="E444" s="14" t="s">
        <v>82</v>
      </c>
      <c r="F444" s="14" t="s">
        <v>16</v>
      </c>
      <c r="G444" s="14">
        <v>3005.0</v>
      </c>
      <c r="H444" s="14"/>
      <c r="I444" s="14" t="s">
        <v>259</v>
      </c>
      <c r="J444" s="14" t="s">
        <v>29</v>
      </c>
      <c r="K444" s="16" t="s">
        <v>24</v>
      </c>
      <c r="L444" s="14">
        <v>1.0</v>
      </c>
      <c r="M444" s="18">
        <v>3005.0</v>
      </c>
      <c r="N444" s="14" t="s">
        <v>1266</v>
      </c>
    </row>
    <row r="445">
      <c r="A445" s="14" t="s">
        <v>688</v>
      </c>
      <c r="B445" s="23">
        <v>45704.0</v>
      </c>
      <c r="C445" s="14" t="s">
        <v>13</v>
      </c>
      <c r="D445" s="14" t="s">
        <v>14</v>
      </c>
      <c r="E445" s="14" t="s">
        <v>74</v>
      </c>
      <c r="F445" s="14" t="s">
        <v>33</v>
      </c>
      <c r="G445" s="14">
        <v>2014.0</v>
      </c>
      <c r="H445" s="14"/>
      <c r="I445" s="14" t="s">
        <v>689</v>
      </c>
      <c r="J445" s="14" t="s">
        <v>36</v>
      </c>
      <c r="K445" s="16" t="s">
        <v>19</v>
      </c>
      <c r="L445" s="14">
        <v>5.0</v>
      </c>
      <c r="M445" s="18">
        <v>1913.3</v>
      </c>
      <c r="N445" s="14" t="s">
        <v>1268</v>
      </c>
    </row>
    <row r="446">
      <c r="A446" s="14" t="s">
        <v>690</v>
      </c>
      <c r="B446" s="23">
        <v>46003.0</v>
      </c>
      <c r="C446" s="14" t="s">
        <v>13</v>
      </c>
      <c r="D446" s="14" t="s">
        <v>14</v>
      </c>
      <c r="E446" s="14" t="s">
        <v>22</v>
      </c>
      <c r="F446" s="14" t="s">
        <v>16</v>
      </c>
      <c r="G446" s="14">
        <v>3275.0</v>
      </c>
      <c r="H446" s="14"/>
      <c r="I446" s="14" t="s">
        <v>628</v>
      </c>
      <c r="J446" s="14" t="s">
        <v>18</v>
      </c>
      <c r="K446" s="16" t="s">
        <v>24</v>
      </c>
      <c r="L446" s="14"/>
      <c r="M446" s="18">
        <v>3275.0</v>
      </c>
      <c r="N446" s="14" t="s">
        <v>1266</v>
      </c>
    </row>
    <row r="447">
      <c r="A447" s="14" t="s">
        <v>691</v>
      </c>
      <c r="B447" s="23">
        <v>45879.0</v>
      </c>
      <c r="C447" s="14" t="s">
        <v>21</v>
      </c>
      <c r="D447" s="14" t="s">
        <v>59</v>
      </c>
      <c r="E447" s="14" t="s">
        <v>99</v>
      </c>
      <c r="F447" s="14" t="s">
        <v>33</v>
      </c>
      <c r="G447" s="14">
        <v>2993.0</v>
      </c>
      <c r="H447" s="14"/>
      <c r="I447" s="14" t="s">
        <v>521</v>
      </c>
      <c r="J447" s="14" t="s">
        <v>18</v>
      </c>
      <c r="K447" s="16" t="s">
        <v>24</v>
      </c>
      <c r="L447" s="14">
        <v>4.0</v>
      </c>
      <c r="M447" s="18">
        <v>2993.0</v>
      </c>
      <c r="N447" s="14" t="s">
        <v>1268</v>
      </c>
    </row>
    <row r="448">
      <c r="A448" s="14" t="s">
        <v>692</v>
      </c>
      <c r="B448" s="23">
        <v>45753.0</v>
      </c>
      <c r="C448" s="14" t="s">
        <v>13</v>
      </c>
      <c r="D448" s="14" t="s">
        <v>31</v>
      </c>
      <c r="E448" s="14" t="s">
        <v>49</v>
      </c>
      <c r="F448" s="14" t="s">
        <v>16</v>
      </c>
      <c r="G448" s="14">
        <v>2980.0</v>
      </c>
      <c r="H448" s="14" t="s">
        <v>40</v>
      </c>
      <c r="I448" s="14" t="s">
        <v>407</v>
      </c>
      <c r="J448" s="14" t="s">
        <v>18</v>
      </c>
      <c r="K448" s="16" t="s">
        <v>24</v>
      </c>
      <c r="L448" s="14"/>
      <c r="M448" s="18">
        <v>2980.0</v>
      </c>
      <c r="N448" s="14" t="s">
        <v>1268</v>
      </c>
    </row>
    <row r="449">
      <c r="A449" s="14" t="s">
        <v>693</v>
      </c>
      <c r="B449" s="23">
        <v>45882.0</v>
      </c>
      <c r="C449" s="14" t="s">
        <v>13</v>
      </c>
      <c r="D449" s="14" t="s">
        <v>51</v>
      </c>
      <c r="E449" s="14" t="s">
        <v>56</v>
      </c>
      <c r="F449" s="14" t="s">
        <v>33</v>
      </c>
      <c r="G449" s="14">
        <v>1367.0</v>
      </c>
      <c r="H449" s="14"/>
      <c r="I449" s="14" t="s">
        <v>356</v>
      </c>
      <c r="J449" s="14" t="s">
        <v>36</v>
      </c>
      <c r="K449" s="16" t="s">
        <v>24</v>
      </c>
      <c r="L449" s="14">
        <v>1.0</v>
      </c>
      <c r="M449" s="18">
        <v>1367.0</v>
      </c>
      <c r="N449" s="14" t="s">
        <v>1267</v>
      </c>
    </row>
    <row r="450">
      <c r="A450" s="14" t="s">
        <v>694</v>
      </c>
      <c r="B450" s="23">
        <v>45888.0</v>
      </c>
      <c r="C450" s="14" t="s">
        <v>21</v>
      </c>
      <c r="D450" s="14" t="s">
        <v>59</v>
      </c>
      <c r="E450" s="14" t="s">
        <v>88</v>
      </c>
      <c r="F450" s="14" t="s">
        <v>16</v>
      </c>
      <c r="G450" s="14">
        <v>1096.0</v>
      </c>
      <c r="H450" s="14"/>
      <c r="I450" s="14" t="s">
        <v>261</v>
      </c>
      <c r="J450" s="14" t="s">
        <v>18</v>
      </c>
      <c r="K450" s="16" t="s">
        <v>19</v>
      </c>
      <c r="L450" s="14">
        <v>4.0</v>
      </c>
      <c r="M450" s="18">
        <v>1041.2</v>
      </c>
      <c r="N450" s="14" t="s">
        <v>1270</v>
      </c>
    </row>
    <row r="451">
      <c r="A451" s="14" t="s">
        <v>695</v>
      </c>
      <c r="B451" s="23">
        <v>45673.0</v>
      </c>
      <c r="C451" s="14" t="s">
        <v>55</v>
      </c>
      <c r="D451" s="14" t="s">
        <v>26</v>
      </c>
      <c r="E451" s="14" t="s">
        <v>212</v>
      </c>
      <c r="F451" s="14" t="s">
        <v>33</v>
      </c>
      <c r="G451" s="14">
        <v>917.0</v>
      </c>
      <c r="H451" s="14"/>
      <c r="I451" s="14" t="s">
        <v>61</v>
      </c>
      <c r="J451" s="14" t="s">
        <v>18</v>
      </c>
      <c r="K451" s="16" t="s">
        <v>24</v>
      </c>
      <c r="L451" s="14">
        <v>5.0</v>
      </c>
      <c r="M451" s="18">
        <v>917.0</v>
      </c>
      <c r="N451" s="14" t="s">
        <v>1265</v>
      </c>
    </row>
    <row r="452">
      <c r="A452" s="14" t="s">
        <v>696</v>
      </c>
      <c r="B452" s="23">
        <v>45898.0</v>
      </c>
      <c r="C452" s="14" t="s">
        <v>21</v>
      </c>
      <c r="D452" s="14" t="s">
        <v>59</v>
      </c>
      <c r="E452" s="14" t="s">
        <v>85</v>
      </c>
      <c r="F452" s="14" t="s">
        <v>33</v>
      </c>
      <c r="G452" s="14">
        <v>3490.0</v>
      </c>
      <c r="H452" s="14"/>
      <c r="I452" s="14" t="s">
        <v>80</v>
      </c>
      <c r="J452" s="14" t="s">
        <v>36</v>
      </c>
      <c r="K452" s="16" t="s">
        <v>24</v>
      </c>
      <c r="L452" s="14">
        <v>2.0</v>
      </c>
      <c r="M452" s="18">
        <v>3490.0</v>
      </c>
      <c r="N452" s="14" t="s">
        <v>1266</v>
      </c>
    </row>
    <row r="453">
      <c r="A453" s="14" t="s">
        <v>697</v>
      </c>
      <c r="B453" s="23">
        <v>45689.0</v>
      </c>
      <c r="C453" s="14" t="s">
        <v>21</v>
      </c>
      <c r="D453" s="14" t="s">
        <v>51</v>
      </c>
      <c r="E453" s="14" t="s">
        <v>93</v>
      </c>
      <c r="F453" s="14" t="s">
        <v>16</v>
      </c>
      <c r="G453" s="14">
        <v>1420.0</v>
      </c>
      <c r="H453" s="14"/>
      <c r="I453" s="14" t="s">
        <v>224</v>
      </c>
      <c r="J453" s="14" t="s">
        <v>18</v>
      </c>
      <c r="K453" s="16" t="s">
        <v>24</v>
      </c>
      <c r="L453" s="14">
        <v>2.0</v>
      </c>
      <c r="M453" s="18">
        <v>1420.0</v>
      </c>
      <c r="N453" s="14" t="s">
        <v>1264</v>
      </c>
    </row>
    <row r="454">
      <c r="A454" s="14" t="s">
        <v>698</v>
      </c>
      <c r="B454" s="23">
        <v>45820.0</v>
      </c>
      <c r="C454" s="14" t="s">
        <v>21</v>
      </c>
      <c r="D454" s="14" t="s">
        <v>59</v>
      </c>
      <c r="E454" s="14" t="s">
        <v>88</v>
      </c>
      <c r="F454" s="14" t="s">
        <v>16</v>
      </c>
      <c r="G454" s="14">
        <v>2894.0</v>
      </c>
      <c r="H454" s="14"/>
      <c r="I454" s="14" t="s">
        <v>184</v>
      </c>
      <c r="J454" s="14" t="s">
        <v>36</v>
      </c>
      <c r="K454" s="16" t="s">
        <v>24</v>
      </c>
      <c r="L454" s="14">
        <v>4.0</v>
      </c>
      <c r="M454" s="18">
        <v>2894.0</v>
      </c>
      <c r="N454" s="14" t="s">
        <v>1265</v>
      </c>
    </row>
    <row r="455">
      <c r="A455" s="14" t="s">
        <v>699</v>
      </c>
      <c r="B455" s="23">
        <v>45913.0</v>
      </c>
      <c r="C455" s="14" t="s">
        <v>21</v>
      </c>
      <c r="D455" s="14" t="s">
        <v>59</v>
      </c>
      <c r="E455" s="14" t="s">
        <v>88</v>
      </c>
      <c r="F455" s="14" t="s">
        <v>16</v>
      </c>
      <c r="G455" s="14">
        <v>3292.0</v>
      </c>
      <c r="H455" s="14"/>
      <c r="I455" s="14" t="s">
        <v>289</v>
      </c>
      <c r="J455" s="14" t="s">
        <v>18</v>
      </c>
      <c r="K455" s="16" t="s">
        <v>19</v>
      </c>
      <c r="L455" s="14">
        <v>5.0</v>
      </c>
      <c r="M455" s="18">
        <v>3127.3999999999996</v>
      </c>
      <c r="N455" s="14" t="s">
        <v>1264</v>
      </c>
    </row>
    <row r="456">
      <c r="A456" s="14" t="s">
        <v>700</v>
      </c>
      <c r="B456" s="23">
        <v>45884.0</v>
      </c>
      <c r="C456" s="14" t="s">
        <v>21</v>
      </c>
      <c r="D456" s="14" t="s">
        <v>31</v>
      </c>
      <c r="E456" s="14" t="s">
        <v>117</v>
      </c>
      <c r="F456" s="14" t="s">
        <v>16</v>
      </c>
      <c r="G456" s="14">
        <v>1226.0</v>
      </c>
      <c r="H456" s="14" t="s">
        <v>40</v>
      </c>
      <c r="I456" s="14" t="s">
        <v>530</v>
      </c>
      <c r="J456" s="14" t="s">
        <v>36</v>
      </c>
      <c r="K456" s="16" t="s">
        <v>24</v>
      </c>
      <c r="L456" s="14">
        <v>1.0</v>
      </c>
      <c r="M456" s="18">
        <v>1226.0</v>
      </c>
      <c r="N456" s="14" t="s">
        <v>1266</v>
      </c>
    </row>
    <row r="457">
      <c r="A457" s="14" t="s">
        <v>701</v>
      </c>
      <c r="B457" s="23">
        <v>45877.0</v>
      </c>
      <c r="C457" s="14" t="s">
        <v>21</v>
      </c>
      <c r="D457" s="14" t="s">
        <v>59</v>
      </c>
      <c r="E457" s="14" t="s">
        <v>126</v>
      </c>
      <c r="F457" s="14" t="s">
        <v>33</v>
      </c>
      <c r="G457" s="14">
        <v>567.0</v>
      </c>
      <c r="H457" s="14"/>
      <c r="I457" s="14" t="s">
        <v>164</v>
      </c>
      <c r="J457" s="14" t="s">
        <v>36</v>
      </c>
      <c r="K457" s="16" t="s">
        <v>113</v>
      </c>
      <c r="L457" s="14">
        <v>4.0</v>
      </c>
      <c r="M457" s="18">
        <v>510.3</v>
      </c>
      <c r="N457" s="14" t="s">
        <v>1266</v>
      </c>
    </row>
    <row r="458">
      <c r="A458" s="14" t="s">
        <v>702</v>
      </c>
      <c r="B458" s="23">
        <v>45861.0</v>
      </c>
      <c r="C458" s="14" t="s">
        <v>21</v>
      </c>
      <c r="D458" s="14" t="s">
        <v>14</v>
      </c>
      <c r="E458" s="14" t="s">
        <v>22</v>
      </c>
      <c r="F458" s="14" t="s">
        <v>33</v>
      </c>
      <c r="G458" s="14">
        <v>3113.0</v>
      </c>
      <c r="H458" s="14"/>
      <c r="I458" s="14" t="s">
        <v>466</v>
      </c>
      <c r="J458" s="14" t="s">
        <v>36</v>
      </c>
      <c r="K458" s="16" t="s">
        <v>113</v>
      </c>
      <c r="L458" s="14">
        <v>4.0</v>
      </c>
      <c r="M458" s="18">
        <v>2801.7000000000003</v>
      </c>
      <c r="N458" s="14" t="s">
        <v>1267</v>
      </c>
    </row>
    <row r="459">
      <c r="A459" s="14" t="s">
        <v>703</v>
      </c>
      <c r="B459" s="23">
        <v>45780.0</v>
      </c>
      <c r="C459" s="14" t="s">
        <v>21</v>
      </c>
      <c r="D459" s="14" t="s">
        <v>51</v>
      </c>
      <c r="E459" s="14" t="s">
        <v>79</v>
      </c>
      <c r="F459" s="14" t="s">
        <v>16</v>
      </c>
      <c r="G459" s="14">
        <v>378.0</v>
      </c>
      <c r="H459" s="14"/>
      <c r="I459" s="14" t="s">
        <v>236</v>
      </c>
      <c r="J459" s="14" t="s">
        <v>18</v>
      </c>
      <c r="K459" s="16" t="s">
        <v>19</v>
      </c>
      <c r="L459" s="14">
        <v>2.0</v>
      </c>
      <c r="M459" s="18">
        <v>359.09999999999997</v>
      </c>
      <c r="N459" s="14" t="s">
        <v>1264</v>
      </c>
    </row>
    <row r="460">
      <c r="A460" s="14" t="s">
        <v>704</v>
      </c>
      <c r="B460" s="23">
        <v>46021.0</v>
      </c>
      <c r="C460" s="14" t="s">
        <v>13</v>
      </c>
      <c r="D460" s="14" t="s">
        <v>31</v>
      </c>
      <c r="E460" s="14" t="s">
        <v>117</v>
      </c>
      <c r="F460" s="14" t="s">
        <v>16</v>
      </c>
      <c r="G460" s="14">
        <v>3212.0</v>
      </c>
      <c r="H460" s="14" t="s">
        <v>106</v>
      </c>
      <c r="I460" s="14" t="s">
        <v>452</v>
      </c>
      <c r="J460" s="14" t="s">
        <v>18</v>
      </c>
      <c r="K460" s="16" t="s">
        <v>24</v>
      </c>
      <c r="L460" s="14"/>
      <c r="M460" s="18">
        <v>3212.0</v>
      </c>
      <c r="N460" s="14" t="s">
        <v>1270</v>
      </c>
    </row>
    <row r="461">
      <c r="A461" s="14" t="s">
        <v>705</v>
      </c>
      <c r="B461" s="23">
        <v>45759.0</v>
      </c>
      <c r="C461" s="14" t="s">
        <v>55</v>
      </c>
      <c r="D461" s="14" t="s">
        <v>51</v>
      </c>
      <c r="E461" s="14" t="s">
        <v>52</v>
      </c>
      <c r="F461" s="14" t="s">
        <v>16</v>
      </c>
      <c r="G461" s="14">
        <v>3011.0</v>
      </c>
      <c r="H461" s="14"/>
      <c r="I461" s="14" t="s">
        <v>194</v>
      </c>
      <c r="J461" s="14" t="s">
        <v>29</v>
      </c>
      <c r="K461" s="16" t="s">
        <v>19</v>
      </c>
      <c r="L461" s="14">
        <v>1.0</v>
      </c>
      <c r="M461" s="18">
        <v>2860.45</v>
      </c>
      <c r="N461" s="14" t="s">
        <v>1264</v>
      </c>
    </row>
    <row r="462">
      <c r="A462" s="14" t="s">
        <v>706</v>
      </c>
      <c r="B462" s="23">
        <v>45737.0</v>
      </c>
      <c r="C462" s="14" t="s">
        <v>21</v>
      </c>
      <c r="D462" s="14" t="s">
        <v>14</v>
      </c>
      <c r="E462" s="14" t="s">
        <v>15</v>
      </c>
      <c r="F462" s="14" t="s">
        <v>33</v>
      </c>
      <c r="G462" s="14">
        <v>1857.0</v>
      </c>
      <c r="H462" s="14"/>
      <c r="I462" s="14" t="s">
        <v>298</v>
      </c>
      <c r="J462" s="14" t="s">
        <v>29</v>
      </c>
      <c r="K462" s="16" t="s">
        <v>24</v>
      </c>
      <c r="L462" s="14"/>
      <c r="M462" s="18">
        <v>1857.0</v>
      </c>
      <c r="N462" s="14" t="s">
        <v>1266</v>
      </c>
    </row>
    <row r="463">
      <c r="A463" s="14" t="s">
        <v>707</v>
      </c>
      <c r="B463" s="23">
        <v>45918.0</v>
      </c>
      <c r="C463" s="14" t="s">
        <v>21</v>
      </c>
      <c r="D463" s="14" t="s">
        <v>31</v>
      </c>
      <c r="E463" s="14" t="s">
        <v>258</v>
      </c>
      <c r="F463" s="14" t="s">
        <v>16</v>
      </c>
      <c r="G463" s="14">
        <v>3010.0</v>
      </c>
      <c r="H463" s="14" t="s">
        <v>34</v>
      </c>
      <c r="I463" s="14" t="s">
        <v>708</v>
      </c>
      <c r="J463" s="14" t="s">
        <v>29</v>
      </c>
      <c r="K463" s="16" t="s">
        <v>24</v>
      </c>
      <c r="L463" s="14">
        <v>5.0</v>
      </c>
      <c r="M463" s="18">
        <v>3010.0</v>
      </c>
      <c r="N463" s="14" t="s">
        <v>1265</v>
      </c>
    </row>
    <row r="464">
      <c r="A464" s="14" t="s">
        <v>709</v>
      </c>
      <c r="B464" s="23">
        <v>45936.0</v>
      </c>
      <c r="C464" s="14" t="s">
        <v>21</v>
      </c>
      <c r="D464" s="14" t="s">
        <v>26</v>
      </c>
      <c r="E464" s="14" t="s">
        <v>111</v>
      </c>
      <c r="F464" s="14" t="s">
        <v>16</v>
      </c>
      <c r="G464" s="14">
        <v>729.0</v>
      </c>
      <c r="H464" s="14"/>
      <c r="I464" s="14" t="s">
        <v>431</v>
      </c>
      <c r="J464" s="14" t="s">
        <v>29</v>
      </c>
      <c r="K464" s="16" t="s">
        <v>24</v>
      </c>
      <c r="L464" s="14">
        <v>3.0</v>
      </c>
      <c r="M464" s="18">
        <v>729.0</v>
      </c>
      <c r="N464" s="14" t="s">
        <v>1269</v>
      </c>
    </row>
    <row r="465">
      <c r="A465" s="14" t="s">
        <v>710</v>
      </c>
      <c r="B465" s="23">
        <v>45780.0</v>
      </c>
      <c r="C465" s="14" t="s">
        <v>21</v>
      </c>
      <c r="D465" s="14" t="s">
        <v>38</v>
      </c>
      <c r="E465" s="14" t="s">
        <v>65</v>
      </c>
      <c r="F465" s="14" t="s">
        <v>33</v>
      </c>
      <c r="G465" s="14">
        <v>3486.0</v>
      </c>
      <c r="H465" s="14" t="s">
        <v>106</v>
      </c>
      <c r="I465" s="14" t="s">
        <v>647</v>
      </c>
      <c r="J465" s="14" t="s">
        <v>29</v>
      </c>
      <c r="K465" s="16" t="s">
        <v>113</v>
      </c>
      <c r="L465" s="14">
        <v>3.0</v>
      </c>
      <c r="M465" s="18">
        <v>3137.4</v>
      </c>
      <c r="N465" s="14" t="s">
        <v>1264</v>
      </c>
    </row>
    <row r="466">
      <c r="A466" s="14" t="s">
        <v>711</v>
      </c>
      <c r="B466" s="23">
        <v>45750.0</v>
      </c>
      <c r="C466" s="14" t="s">
        <v>21</v>
      </c>
      <c r="D466" s="14" t="s">
        <v>14</v>
      </c>
      <c r="E466" s="14" t="s">
        <v>74</v>
      </c>
      <c r="F466" s="14" t="s">
        <v>33</v>
      </c>
      <c r="G466" s="14">
        <v>461.0</v>
      </c>
      <c r="H466" s="14"/>
      <c r="I466" s="14" t="s">
        <v>247</v>
      </c>
      <c r="J466" s="14" t="s">
        <v>36</v>
      </c>
      <c r="K466" s="16" t="s">
        <v>113</v>
      </c>
      <c r="L466" s="14"/>
      <c r="M466" s="18">
        <v>414.90000000000003</v>
      </c>
      <c r="N466" s="14" t="s">
        <v>1265</v>
      </c>
    </row>
    <row r="467">
      <c r="A467" s="14" t="s">
        <v>712</v>
      </c>
      <c r="B467" s="23">
        <v>45761.0</v>
      </c>
      <c r="C467" s="14" t="s">
        <v>55</v>
      </c>
      <c r="D467" s="14" t="s">
        <v>59</v>
      </c>
      <c r="E467" s="14" t="s">
        <v>99</v>
      </c>
      <c r="F467" s="14" t="s">
        <v>16</v>
      </c>
      <c r="G467" s="14">
        <v>352.0</v>
      </c>
      <c r="H467" s="14"/>
      <c r="I467" s="14" t="s">
        <v>86</v>
      </c>
      <c r="J467" s="14" t="s">
        <v>18</v>
      </c>
      <c r="K467" s="16" t="s">
        <v>113</v>
      </c>
      <c r="L467" s="14">
        <v>5.0</v>
      </c>
      <c r="M467" s="18">
        <v>316.8</v>
      </c>
      <c r="N467" s="14" t="s">
        <v>1269</v>
      </c>
    </row>
    <row r="468">
      <c r="A468" s="14" t="s">
        <v>713</v>
      </c>
      <c r="B468" s="23">
        <v>45811.0</v>
      </c>
      <c r="C468" s="14" t="s">
        <v>55</v>
      </c>
      <c r="D468" s="14" t="s">
        <v>14</v>
      </c>
      <c r="E468" s="14" t="s">
        <v>74</v>
      </c>
      <c r="F468" s="14" t="s">
        <v>16</v>
      </c>
      <c r="G468" s="14">
        <v>3492.0</v>
      </c>
      <c r="H468" s="14"/>
      <c r="I468" s="14" t="s">
        <v>431</v>
      </c>
      <c r="J468" s="14" t="s">
        <v>18</v>
      </c>
      <c r="K468" s="16" t="s">
        <v>19</v>
      </c>
      <c r="L468" s="14">
        <v>1.0</v>
      </c>
      <c r="M468" s="18">
        <v>3317.3999999999996</v>
      </c>
      <c r="N468" s="14" t="s">
        <v>1270</v>
      </c>
    </row>
    <row r="469">
      <c r="A469" s="14" t="s">
        <v>714</v>
      </c>
      <c r="B469" s="23">
        <v>45708.0</v>
      </c>
      <c r="C469" s="14" t="s">
        <v>13</v>
      </c>
      <c r="D469" s="14" t="s">
        <v>51</v>
      </c>
      <c r="E469" s="14" t="s">
        <v>79</v>
      </c>
      <c r="F469" s="14" t="s">
        <v>33</v>
      </c>
      <c r="G469" s="14">
        <v>1381.0</v>
      </c>
      <c r="H469" s="14"/>
      <c r="I469" s="14" t="s">
        <v>271</v>
      </c>
      <c r="J469" s="14" t="s">
        <v>18</v>
      </c>
      <c r="K469" s="16" t="s">
        <v>24</v>
      </c>
      <c r="L469" s="14">
        <v>2.0</v>
      </c>
      <c r="M469" s="18">
        <v>1381.0</v>
      </c>
      <c r="N469" s="14" t="s">
        <v>1265</v>
      </c>
    </row>
    <row r="470">
      <c r="A470" s="14" t="s">
        <v>715</v>
      </c>
      <c r="B470" s="23">
        <v>45918.0</v>
      </c>
      <c r="C470" s="14" t="s">
        <v>13</v>
      </c>
      <c r="D470" s="14" t="s">
        <v>38</v>
      </c>
      <c r="E470" s="14" t="s">
        <v>43</v>
      </c>
      <c r="F470" s="14" t="s">
        <v>33</v>
      </c>
      <c r="G470" s="14">
        <v>2044.0</v>
      </c>
      <c r="H470" s="14" t="s">
        <v>40</v>
      </c>
      <c r="I470" s="14" t="s">
        <v>132</v>
      </c>
      <c r="J470" s="14" t="s">
        <v>18</v>
      </c>
      <c r="K470" s="16" t="s">
        <v>24</v>
      </c>
      <c r="L470" s="14">
        <v>1.0</v>
      </c>
      <c r="M470" s="18">
        <v>2044.0</v>
      </c>
      <c r="N470" s="14" t="s">
        <v>1265</v>
      </c>
    </row>
    <row r="471">
      <c r="A471" s="14" t="s">
        <v>716</v>
      </c>
      <c r="B471" s="23">
        <v>45908.0</v>
      </c>
      <c r="C471" s="14" t="s">
        <v>13</v>
      </c>
      <c r="D471" s="14" t="s">
        <v>38</v>
      </c>
      <c r="E471" s="14" t="s">
        <v>108</v>
      </c>
      <c r="F471" s="14" t="s">
        <v>16</v>
      </c>
      <c r="G471" s="14">
        <v>2092.0</v>
      </c>
      <c r="H471" s="14" t="s">
        <v>34</v>
      </c>
      <c r="I471" s="14" t="s">
        <v>123</v>
      </c>
      <c r="J471" s="14" t="s">
        <v>36</v>
      </c>
      <c r="K471" s="16" t="s">
        <v>19</v>
      </c>
      <c r="L471" s="14">
        <v>1.0</v>
      </c>
      <c r="M471" s="18">
        <v>1987.3999999999999</v>
      </c>
      <c r="N471" s="14" t="s">
        <v>1269</v>
      </c>
    </row>
    <row r="472">
      <c r="A472" s="14" t="s">
        <v>717</v>
      </c>
      <c r="B472" s="23">
        <v>45774.0</v>
      </c>
      <c r="C472" s="14" t="s">
        <v>55</v>
      </c>
      <c r="D472" s="14" t="s">
        <v>51</v>
      </c>
      <c r="E472" s="14" t="s">
        <v>71</v>
      </c>
      <c r="F472" s="14" t="s">
        <v>16</v>
      </c>
      <c r="G472" s="14">
        <v>1941.0</v>
      </c>
      <c r="H472" s="14"/>
      <c r="I472" s="14" t="s">
        <v>426</v>
      </c>
      <c r="J472" s="14" t="s">
        <v>36</v>
      </c>
      <c r="K472" s="16" t="s">
        <v>24</v>
      </c>
      <c r="L472" s="14">
        <v>4.0</v>
      </c>
      <c r="M472" s="18">
        <v>1941.0</v>
      </c>
      <c r="N472" s="14" t="s">
        <v>1268</v>
      </c>
    </row>
    <row r="473">
      <c r="A473" s="14" t="s">
        <v>718</v>
      </c>
      <c r="B473" s="23">
        <v>45835.0</v>
      </c>
      <c r="C473" s="14" t="s">
        <v>21</v>
      </c>
      <c r="D473" s="14" t="s">
        <v>14</v>
      </c>
      <c r="E473" s="14" t="s">
        <v>74</v>
      </c>
      <c r="F473" s="14" t="s">
        <v>33</v>
      </c>
      <c r="G473" s="14">
        <v>763.0</v>
      </c>
      <c r="H473" s="14"/>
      <c r="I473" s="14" t="s">
        <v>719</v>
      </c>
      <c r="J473" s="14" t="s">
        <v>29</v>
      </c>
      <c r="K473" s="16" t="s">
        <v>19</v>
      </c>
      <c r="L473" s="14">
        <v>2.0</v>
      </c>
      <c r="M473" s="18">
        <v>724.85</v>
      </c>
      <c r="N473" s="14" t="s">
        <v>1266</v>
      </c>
    </row>
    <row r="474">
      <c r="A474" s="14" t="s">
        <v>720</v>
      </c>
      <c r="B474" s="23">
        <v>45780.0</v>
      </c>
      <c r="C474" s="14" t="s">
        <v>21</v>
      </c>
      <c r="D474" s="14" t="s">
        <v>38</v>
      </c>
      <c r="E474" s="14" t="s">
        <v>396</v>
      </c>
      <c r="F474" s="14" t="s">
        <v>33</v>
      </c>
      <c r="G474" s="14">
        <v>1042.0</v>
      </c>
      <c r="H474" s="14" t="s">
        <v>40</v>
      </c>
      <c r="I474" s="14" t="s">
        <v>204</v>
      </c>
      <c r="J474" s="14" t="s">
        <v>36</v>
      </c>
      <c r="K474" s="16" t="s">
        <v>19</v>
      </c>
      <c r="L474" s="14">
        <v>5.0</v>
      </c>
      <c r="M474" s="18">
        <v>989.9</v>
      </c>
      <c r="N474" s="14" t="s">
        <v>1264</v>
      </c>
    </row>
    <row r="475">
      <c r="A475" s="14" t="s">
        <v>721</v>
      </c>
      <c r="B475" s="23">
        <v>46018.0</v>
      </c>
      <c r="C475" s="14" t="s">
        <v>55</v>
      </c>
      <c r="D475" s="14" t="s">
        <v>38</v>
      </c>
      <c r="E475" s="14" t="s">
        <v>108</v>
      </c>
      <c r="F475" s="14" t="s">
        <v>33</v>
      </c>
      <c r="G475" s="14">
        <v>1984.0</v>
      </c>
      <c r="H475" s="14" t="s">
        <v>34</v>
      </c>
      <c r="I475" s="14" t="s">
        <v>174</v>
      </c>
      <c r="J475" s="14" t="s">
        <v>18</v>
      </c>
      <c r="K475" s="16" t="s">
        <v>24</v>
      </c>
      <c r="L475" s="14"/>
      <c r="M475" s="18">
        <v>1984.0</v>
      </c>
      <c r="N475" s="14" t="s">
        <v>1264</v>
      </c>
    </row>
    <row r="476">
      <c r="A476" s="14" t="s">
        <v>722</v>
      </c>
      <c r="B476" s="23">
        <v>45949.0</v>
      </c>
      <c r="C476" s="14" t="s">
        <v>13</v>
      </c>
      <c r="D476" s="14" t="s">
        <v>51</v>
      </c>
      <c r="E476" s="14" t="s">
        <v>93</v>
      </c>
      <c r="F476" s="14" t="s">
        <v>16</v>
      </c>
      <c r="G476" s="14">
        <v>2426.0</v>
      </c>
      <c r="H476" s="14"/>
      <c r="I476" s="14" t="s">
        <v>152</v>
      </c>
      <c r="J476" s="14" t="s">
        <v>29</v>
      </c>
      <c r="K476" s="16" t="s">
        <v>19</v>
      </c>
      <c r="L476" s="14">
        <v>1.0</v>
      </c>
      <c r="M476" s="18">
        <v>2304.7</v>
      </c>
      <c r="N476" s="14" t="s">
        <v>1268</v>
      </c>
    </row>
    <row r="477">
      <c r="A477" s="14" t="s">
        <v>723</v>
      </c>
      <c r="B477" s="23">
        <v>46021.0</v>
      </c>
      <c r="C477" s="14" t="s">
        <v>13</v>
      </c>
      <c r="D477" s="14" t="s">
        <v>59</v>
      </c>
      <c r="E477" s="14" t="s">
        <v>85</v>
      </c>
      <c r="F477" s="14" t="s">
        <v>33</v>
      </c>
      <c r="G477" s="14">
        <v>3018.0</v>
      </c>
      <c r="H477" s="14"/>
      <c r="I477" s="14" t="s">
        <v>724</v>
      </c>
      <c r="J477" s="14" t="s">
        <v>29</v>
      </c>
      <c r="K477" s="16" t="s">
        <v>24</v>
      </c>
      <c r="L477" s="14">
        <v>5.0</v>
      </c>
      <c r="M477" s="18">
        <v>3018.0</v>
      </c>
      <c r="N477" s="14" t="s">
        <v>1270</v>
      </c>
    </row>
    <row r="478">
      <c r="A478" s="14" t="s">
        <v>725</v>
      </c>
      <c r="B478" s="23">
        <v>45686.0</v>
      </c>
      <c r="C478" s="14" t="s">
        <v>21</v>
      </c>
      <c r="D478" s="14" t="s">
        <v>26</v>
      </c>
      <c r="E478" s="14" t="s">
        <v>27</v>
      </c>
      <c r="F478" s="14" t="s">
        <v>16</v>
      </c>
      <c r="G478" s="14">
        <v>2370.0</v>
      </c>
      <c r="H478" s="14"/>
      <c r="I478" s="14" t="s">
        <v>347</v>
      </c>
      <c r="J478" s="14" t="s">
        <v>36</v>
      </c>
      <c r="K478" s="16" t="s">
        <v>19</v>
      </c>
      <c r="L478" s="14">
        <v>1.0</v>
      </c>
      <c r="M478" s="18">
        <v>2251.5</v>
      </c>
      <c r="N478" s="14" t="s">
        <v>1267</v>
      </c>
    </row>
    <row r="479">
      <c r="A479" s="14" t="s">
        <v>726</v>
      </c>
      <c r="B479" s="23">
        <v>45661.0</v>
      </c>
      <c r="C479" s="14" t="s">
        <v>13</v>
      </c>
      <c r="D479" s="14" t="s">
        <v>59</v>
      </c>
      <c r="E479" s="14" t="s">
        <v>99</v>
      </c>
      <c r="F479" s="14" t="s">
        <v>16</v>
      </c>
      <c r="G479" s="14">
        <v>1439.0</v>
      </c>
      <c r="H479" s="14"/>
      <c r="I479" s="14" t="s">
        <v>115</v>
      </c>
      <c r="J479" s="14" t="s">
        <v>29</v>
      </c>
      <c r="K479" s="16" t="s">
        <v>24</v>
      </c>
      <c r="L479" s="14"/>
      <c r="M479" s="18">
        <v>1439.0</v>
      </c>
      <c r="N479" s="14" t="s">
        <v>1264</v>
      </c>
    </row>
    <row r="480">
      <c r="A480" s="14" t="s">
        <v>727</v>
      </c>
      <c r="B480" s="23">
        <v>45835.0</v>
      </c>
      <c r="C480" s="14" t="s">
        <v>55</v>
      </c>
      <c r="D480" s="14" t="s">
        <v>59</v>
      </c>
      <c r="E480" s="14" t="s">
        <v>60</v>
      </c>
      <c r="F480" s="14" t="s">
        <v>16</v>
      </c>
      <c r="G480" s="14">
        <v>2180.0</v>
      </c>
      <c r="H480" s="14"/>
      <c r="I480" s="14" t="s">
        <v>160</v>
      </c>
      <c r="J480" s="14" t="s">
        <v>29</v>
      </c>
      <c r="K480" s="16" t="s">
        <v>24</v>
      </c>
      <c r="L480" s="14">
        <v>4.0</v>
      </c>
      <c r="M480" s="18">
        <v>2180.0</v>
      </c>
      <c r="N480" s="14" t="s">
        <v>1266</v>
      </c>
    </row>
    <row r="481">
      <c r="A481" s="14" t="s">
        <v>728</v>
      </c>
      <c r="B481" s="23">
        <v>45899.0</v>
      </c>
      <c r="C481" s="14" t="s">
        <v>21</v>
      </c>
      <c r="D481" s="14" t="s">
        <v>59</v>
      </c>
      <c r="E481" s="14" t="s">
        <v>99</v>
      </c>
      <c r="F481" s="14" t="s">
        <v>16</v>
      </c>
      <c r="G481" s="14">
        <v>3352.0</v>
      </c>
      <c r="H481" s="14"/>
      <c r="I481" s="14" t="s">
        <v>436</v>
      </c>
      <c r="J481" s="14" t="s">
        <v>18</v>
      </c>
      <c r="K481" s="16" t="s">
        <v>24</v>
      </c>
      <c r="L481" s="14">
        <v>4.0</v>
      </c>
      <c r="M481" s="18">
        <v>3352.0</v>
      </c>
      <c r="N481" s="14" t="s">
        <v>1264</v>
      </c>
    </row>
    <row r="482">
      <c r="A482" s="14" t="s">
        <v>729</v>
      </c>
      <c r="B482" s="23">
        <v>45876.0</v>
      </c>
      <c r="C482" s="14" t="s">
        <v>13</v>
      </c>
      <c r="D482" s="14" t="s">
        <v>38</v>
      </c>
      <c r="E482" s="14" t="s">
        <v>101</v>
      </c>
      <c r="F482" s="14" t="s">
        <v>16</v>
      </c>
      <c r="G482" s="14">
        <v>2382.0</v>
      </c>
      <c r="H482" s="14" t="s">
        <v>40</v>
      </c>
      <c r="I482" s="14" t="s">
        <v>358</v>
      </c>
      <c r="J482" s="14" t="s">
        <v>18</v>
      </c>
      <c r="K482" s="16" t="s">
        <v>24</v>
      </c>
      <c r="L482" s="14">
        <v>4.0</v>
      </c>
      <c r="M482" s="18">
        <v>2382.0</v>
      </c>
      <c r="N482" s="14" t="s">
        <v>1265</v>
      </c>
    </row>
    <row r="483">
      <c r="A483" s="14" t="s">
        <v>730</v>
      </c>
      <c r="B483" s="23">
        <v>45696.0</v>
      </c>
      <c r="C483" s="14" t="s">
        <v>21</v>
      </c>
      <c r="D483" s="14" t="s">
        <v>51</v>
      </c>
      <c r="E483" s="14" t="s">
        <v>71</v>
      </c>
      <c r="F483" s="14" t="s">
        <v>16</v>
      </c>
      <c r="G483" s="14">
        <v>2161.0</v>
      </c>
      <c r="H483" s="14"/>
      <c r="I483" s="14" t="s">
        <v>177</v>
      </c>
      <c r="J483" s="14" t="s">
        <v>29</v>
      </c>
      <c r="K483" s="16" t="s">
        <v>19</v>
      </c>
      <c r="L483" s="14">
        <v>5.0</v>
      </c>
      <c r="M483" s="18">
        <v>2052.95</v>
      </c>
      <c r="N483" s="14" t="s">
        <v>1264</v>
      </c>
    </row>
    <row r="484">
      <c r="A484" s="14" t="s">
        <v>731</v>
      </c>
      <c r="B484" s="23">
        <v>45686.0</v>
      </c>
      <c r="C484" s="14" t="s">
        <v>55</v>
      </c>
      <c r="D484" s="14" t="s">
        <v>59</v>
      </c>
      <c r="E484" s="14" t="s">
        <v>99</v>
      </c>
      <c r="F484" s="14" t="s">
        <v>33</v>
      </c>
      <c r="G484" s="14">
        <v>699.0</v>
      </c>
      <c r="H484" s="14"/>
      <c r="I484" s="14" t="s">
        <v>566</v>
      </c>
      <c r="J484" s="14" t="s">
        <v>29</v>
      </c>
      <c r="K484" s="16" t="s">
        <v>24</v>
      </c>
      <c r="L484" s="14">
        <v>3.0</v>
      </c>
      <c r="M484" s="18">
        <v>699.0</v>
      </c>
      <c r="N484" s="14" t="s">
        <v>1267</v>
      </c>
    </row>
    <row r="485">
      <c r="A485" s="14" t="s">
        <v>732</v>
      </c>
      <c r="B485" s="23">
        <v>45866.0</v>
      </c>
      <c r="C485" s="14" t="s">
        <v>55</v>
      </c>
      <c r="D485" s="14" t="s">
        <v>51</v>
      </c>
      <c r="E485" s="14" t="s">
        <v>71</v>
      </c>
      <c r="F485" s="14" t="s">
        <v>33</v>
      </c>
      <c r="G485" s="14">
        <v>487.0</v>
      </c>
      <c r="H485" s="14"/>
      <c r="I485" s="14" t="s">
        <v>83</v>
      </c>
      <c r="J485" s="14" t="s">
        <v>36</v>
      </c>
      <c r="K485" s="16" t="s">
        <v>24</v>
      </c>
      <c r="L485" s="14"/>
      <c r="M485" s="18">
        <v>487.0</v>
      </c>
      <c r="N485" s="14" t="s">
        <v>1269</v>
      </c>
    </row>
    <row r="486">
      <c r="A486" s="14" t="s">
        <v>733</v>
      </c>
      <c r="B486" s="23">
        <v>45740.0</v>
      </c>
      <c r="C486" s="14" t="s">
        <v>55</v>
      </c>
      <c r="D486" s="14" t="s">
        <v>14</v>
      </c>
      <c r="E486" s="14" t="s">
        <v>22</v>
      </c>
      <c r="F486" s="14" t="s">
        <v>33</v>
      </c>
      <c r="G486" s="14">
        <v>1341.0</v>
      </c>
      <c r="H486" s="14"/>
      <c r="I486" s="14" t="s">
        <v>204</v>
      </c>
      <c r="J486" s="14" t="s">
        <v>18</v>
      </c>
      <c r="K486" s="16" t="s">
        <v>24</v>
      </c>
      <c r="L486" s="14">
        <v>4.0</v>
      </c>
      <c r="M486" s="18">
        <v>1341.0</v>
      </c>
      <c r="N486" s="14" t="s">
        <v>1269</v>
      </c>
    </row>
    <row r="487">
      <c r="A487" s="14" t="s">
        <v>734</v>
      </c>
      <c r="B487" s="23">
        <v>45854.0</v>
      </c>
      <c r="C487" s="14" t="s">
        <v>13</v>
      </c>
      <c r="D487" s="14" t="s">
        <v>31</v>
      </c>
      <c r="E487" s="14" t="s">
        <v>32</v>
      </c>
      <c r="F487" s="14" t="s">
        <v>16</v>
      </c>
      <c r="G487" s="14">
        <v>741.0</v>
      </c>
      <c r="H487" s="14" t="s">
        <v>40</v>
      </c>
      <c r="I487" s="14" t="s">
        <v>238</v>
      </c>
      <c r="J487" s="14" t="s">
        <v>36</v>
      </c>
      <c r="K487" s="16" t="s">
        <v>24</v>
      </c>
      <c r="L487" s="14"/>
      <c r="M487" s="18">
        <v>741.0</v>
      </c>
      <c r="N487" s="14" t="s">
        <v>1267</v>
      </c>
    </row>
    <row r="488">
      <c r="A488" s="14" t="s">
        <v>735</v>
      </c>
      <c r="B488" s="23">
        <v>45760.0</v>
      </c>
      <c r="C488" s="14" t="s">
        <v>21</v>
      </c>
      <c r="D488" s="14" t="s">
        <v>14</v>
      </c>
      <c r="E488" s="14" t="s">
        <v>22</v>
      </c>
      <c r="F488" s="14" t="s">
        <v>16</v>
      </c>
      <c r="G488" s="14">
        <v>2173.0</v>
      </c>
      <c r="H488" s="14"/>
      <c r="I488" s="14" t="s">
        <v>119</v>
      </c>
      <c r="J488" s="14" t="s">
        <v>29</v>
      </c>
      <c r="K488" s="16" t="s">
        <v>113</v>
      </c>
      <c r="L488" s="14">
        <v>2.0</v>
      </c>
      <c r="M488" s="18">
        <v>1955.7</v>
      </c>
      <c r="N488" s="14" t="s">
        <v>1268</v>
      </c>
    </row>
    <row r="489">
      <c r="A489" s="14" t="s">
        <v>736</v>
      </c>
      <c r="B489" s="23">
        <v>45709.0</v>
      </c>
      <c r="C489" s="14" t="s">
        <v>21</v>
      </c>
      <c r="D489" s="14" t="s">
        <v>59</v>
      </c>
      <c r="E489" s="14" t="s">
        <v>88</v>
      </c>
      <c r="F489" s="14" t="s">
        <v>16</v>
      </c>
      <c r="G489" s="14">
        <v>2696.0</v>
      </c>
      <c r="H489" s="14"/>
      <c r="I489" s="14" t="s">
        <v>251</v>
      </c>
      <c r="J489" s="14" t="s">
        <v>29</v>
      </c>
      <c r="K489" s="16" t="s">
        <v>19</v>
      </c>
      <c r="L489" s="14">
        <v>2.0</v>
      </c>
      <c r="M489" s="18">
        <v>2561.2</v>
      </c>
      <c r="N489" s="14" t="s">
        <v>1266</v>
      </c>
    </row>
    <row r="490">
      <c r="A490" s="14" t="s">
        <v>737</v>
      </c>
      <c r="B490" s="23">
        <v>46020.0</v>
      </c>
      <c r="C490" s="14" t="s">
        <v>21</v>
      </c>
      <c r="D490" s="14" t="s">
        <v>14</v>
      </c>
      <c r="E490" s="14" t="s">
        <v>22</v>
      </c>
      <c r="F490" s="14" t="s">
        <v>16</v>
      </c>
      <c r="G490" s="14">
        <v>724.0</v>
      </c>
      <c r="H490" s="14"/>
      <c r="I490" s="14" t="s">
        <v>548</v>
      </c>
      <c r="J490" s="14" t="s">
        <v>29</v>
      </c>
      <c r="K490" s="16" t="s">
        <v>24</v>
      </c>
      <c r="L490" s="14">
        <v>3.0</v>
      </c>
      <c r="M490" s="18">
        <v>724.0</v>
      </c>
      <c r="N490" s="14" t="s">
        <v>1269</v>
      </c>
    </row>
    <row r="491">
      <c r="A491" s="14" t="s">
        <v>738</v>
      </c>
      <c r="B491" s="23">
        <v>45793.0</v>
      </c>
      <c r="C491" s="14" t="s">
        <v>21</v>
      </c>
      <c r="D491" s="14" t="s">
        <v>26</v>
      </c>
      <c r="E491" s="14" t="s">
        <v>68</v>
      </c>
      <c r="F491" s="14" t="s">
        <v>33</v>
      </c>
      <c r="G491" s="14">
        <v>1420.0</v>
      </c>
      <c r="H491" s="14"/>
      <c r="I491" s="14" t="s">
        <v>121</v>
      </c>
      <c r="J491" s="14" t="s">
        <v>36</v>
      </c>
      <c r="K491" s="16" t="s">
        <v>113</v>
      </c>
      <c r="L491" s="14">
        <v>4.0</v>
      </c>
      <c r="M491" s="18">
        <v>1278.0</v>
      </c>
      <c r="N491" s="14" t="s">
        <v>1266</v>
      </c>
    </row>
    <row r="492">
      <c r="A492" s="14" t="s">
        <v>739</v>
      </c>
      <c r="B492" s="23">
        <v>46000.0</v>
      </c>
      <c r="C492" s="14" t="s">
        <v>13</v>
      </c>
      <c r="D492" s="14" t="s">
        <v>31</v>
      </c>
      <c r="E492" s="14" t="s">
        <v>258</v>
      </c>
      <c r="F492" s="14" t="s">
        <v>33</v>
      </c>
      <c r="G492" s="14">
        <v>3173.0</v>
      </c>
      <c r="H492" s="14" t="s">
        <v>40</v>
      </c>
      <c r="I492" s="14" t="s">
        <v>247</v>
      </c>
      <c r="J492" s="14" t="s">
        <v>36</v>
      </c>
      <c r="K492" s="16" t="s">
        <v>19</v>
      </c>
      <c r="L492" s="14">
        <v>5.0</v>
      </c>
      <c r="M492" s="18">
        <v>3014.35</v>
      </c>
      <c r="N492" s="14" t="s">
        <v>1270</v>
      </c>
    </row>
    <row r="493">
      <c r="A493" s="14" t="s">
        <v>740</v>
      </c>
      <c r="B493" s="23">
        <v>45684.0</v>
      </c>
      <c r="C493" s="14" t="s">
        <v>21</v>
      </c>
      <c r="D493" s="14" t="s">
        <v>14</v>
      </c>
      <c r="E493" s="14" t="s">
        <v>15</v>
      </c>
      <c r="F493" s="14" t="s">
        <v>16</v>
      </c>
      <c r="G493" s="14">
        <v>2856.0</v>
      </c>
      <c r="H493" s="14"/>
      <c r="I493" s="14" t="s">
        <v>628</v>
      </c>
      <c r="J493" s="14" t="s">
        <v>36</v>
      </c>
      <c r="K493" s="16" t="s">
        <v>24</v>
      </c>
      <c r="L493" s="14"/>
      <c r="M493" s="18">
        <v>2856.0</v>
      </c>
      <c r="N493" s="14" t="s">
        <v>1269</v>
      </c>
    </row>
    <row r="494">
      <c r="A494" s="14" t="s">
        <v>741</v>
      </c>
      <c r="B494" s="23">
        <v>45999.0</v>
      </c>
      <c r="C494" s="14" t="s">
        <v>55</v>
      </c>
      <c r="D494" s="14" t="s">
        <v>31</v>
      </c>
      <c r="E494" s="14" t="s">
        <v>258</v>
      </c>
      <c r="F494" s="14" t="s">
        <v>33</v>
      </c>
      <c r="G494" s="14">
        <v>3416.0</v>
      </c>
      <c r="H494" s="14" t="s">
        <v>40</v>
      </c>
      <c r="I494" s="14" t="s">
        <v>206</v>
      </c>
      <c r="J494" s="14" t="s">
        <v>29</v>
      </c>
      <c r="K494" s="16" t="s">
        <v>24</v>
      </c>
      <c r="L494" s="14">
        <v>5.0</v>
      </c>
      <c r="M494" s="18">
        <v>3416.0</v>
      </c>
      <c r="N494" s="14" t="s">
        <v>1269</v>
      </c>
    </row>
    <row r="495">
      <c r="A495" s="14" t="s">
        <v>742</v>
      </c>
      <c r="B495" s="23">
        <v>45752.0</v>
      </c>
      <c r="C495" s="14" t="s">
        <v>13</v>
      </c>
      <c r="D495" s="14" t="s">
        <v>14</v>
      </c>
      <c r="E495" s="14" t="s">
        <v>22</v>
      </c>
      <c r="F495" s="14" t="s">
        <v>33</v>
      </c>
      <c r="G495" s="14">
        <v>2030.0</v>
      </c>
      <c r="H495" s="14"/>
      <c r="I495" s="14" t="s">
        <v>743</v>
      </c>
      <c r="J495" s="14" t="s">
        <v>29</v>
      </c>
      <c r="K495" s="16" t="s">
        <v>24</v>
      </c>
      <c r="L495" s="14">
        <v>4.0</v>
      </c>
      <c r="M495" s="18">
        <v>2030.0</v>
      </c>
      <c r="N495" s="14" t="s">
        <v>1264</v>
      </c>
    </row>
    <row r="496">
      <c r="A496" s="14" t="s">
        <v>744</v>
      </c>
      <c r="B496" s="23">
        <v>45801.0</v>
      </c>
      <c r="C496" s="14" t="s">
        <v>13</v>
      </c>
      <c r="D496" s="14" t="s">
        <v>31</v>
      </c>
      <c r="E496" s="14" t="s">
        <v>117</v>
      </c>
      <c r="F496" s="14" t="s">
        <v>16</v>
      </c>
      <c r="G496" s="14">
        <v>3372.0</v>
      </c>
      <c r="H496" s="14" t="s">
        <v>106</v>
      </c>
      <c r="I496" s="14" t="s">
        <v>745</v>
      </c>
      <c r="J496" s="14" t="s">
        <v>36</v>
      </c>
      <c r="K496" s="16" t="s">
        <v>24</v>
      </c>
      <c r="L496" s="14">
        <v>2.0</v>
      </c>
      <c r="M496" s="18">
        <v>3372.0</v>
      </c>
      <c r="N496" s="14" t="s">
        <v>1264</v>
      </c>
    </row>
    <row r="497">
      <c r="A497" s="14" t="s">
        <v>746</v>
      </c>
      <c r="B497" s="23">
        <v>45768.0</v>
      </c>
      <c r="C497" s="14" t="s">
        <v>55</v>
      </c>
      <c r="D497" s="14" t="s">
        <v>38</v>
      </c>
      <c r="E497" s="14" t="s">
        <v>43</v>
      </c>
      <c r="F497" s="14" t="s">
        <v>16</v>
      </c>
      <c r="G497" s="14">
        <v>1769.0</v>
      </c>
      <c r="H497" s="14" t="s">
        <v>40</v>
      </c>
      <c r="I497" s="14" t="s">
        <v>568</v>
      </c>
      <c r="J497" s="14" t="s">
        <v>18</v>
      </c>
      <c r="K497" s="16" t="s">
        <v>24</v>
      </c>
      <c r="L497" s="14"/>
      <c r="M497" s="18">
        <v>1769.0</v>
      </c>
      <c r="N497" s="14" t="s">
        <v>1269</v>
      </c>
    </row>
    <row r="498">
      <c r="A498" s="14" t="s">
        <v>747</v>
      </c>
      <c r="B498" s="23">
        <v>45719.0</v>
      </c>
      <c r="C498" s="14" t="s">
        <v>21</v>
      </c>
      <c r="D498" s="14" t="s">
        <v>14</v>
      </c>
      <c r="E498" s="14" t="s">
        <v>22</v>
      </c>
      <c r="F498" s="14" t="s">
        <v>16</v>
      </c>
      <c r="G498" s="14">
        <v>1273.0</v>
      </c>
      <c r="H498" s="14"/>
      <c r="I498" s="14" t="s">
        <v>431</v>
      </c>
      <c r="J498" s="14" t="s">
        <v>29</v>
      </c>
      <c r="K498" s="16" t="s">
        <v>24</v>
      </c>
      <c r="L498" s="14"/>
      <c r="M498" s="18">
        <v>1273.0</v>
      </c>
      <c r="N498" s="14" t="s">
        <v>1269</v>
      </c>
    </row>
    <row r="499">
      <c r="A499" s="14" t="s">
        <v>748</v>
      </c>
      <c r="B499" s="23">
        <v>45828.0</v>
      </c>
      <c r="C499" s="14" t="s">
        <v>13</v>
      </c>
      <c r="D499" s="14" t="s">
        <v>38</v>
      </c>
      <c r="E499" s="14" t="s">
        <v>396</v>
      </c>
      <c r="F499" s="14" t="s">
        <v>33</v>
      </c>
      <c r="G499" s="14">
        <v>2561.0</v>
      </c>
      <c r="H499" s="14" t="s">
        <v>34</v>
      </c>
      <c r="I499" s="14" t="s">
        <v>306</v>
      </c>
      <c r="J499" s="14" t="s">
        <v>18</v>
      </c>
      <c r="K499" s="16" t="s">
        <v>19</v>
      </c>
      <c r="L499" s="14">
        <v>2.0</v>
      </c>
      <c r="M499" s="18">
        <v>2432.95</v>
      </c>
      <c r="N499" s="14" t="s">
        <v>1266</v>
      </c>
    </row>
    <row r="500">
      <c r="A500" s="14" t="s">
        <v>749</v>
      </c>
      <c r="B500" s="23">
        <v>45981.0</v>
      </c>
      <c r="C500" s="14" t="s">
        <v>13</v>
      </c>
      <c r="D500" s="14" t="s">
        <v>26</v>
      </c>
      <c r="E500" s="14" t="s">
        <v>68</v>
      </c>
      <c r="F500" s="14" t="s">
        <v>16</v>
      </c>
      <c r="G500" s="14">
        <v>3392.0</v>
      </c>
      <c r="H500" s="14"/>
      <c r="I500" s="14" t="s">
        <v>642</v>
      </c>
      <c r="J500" s="14" t="s">
        <v>29</v>
      </c>
      <c r="K500" s="16" t="s">
        <v>19</v>
      </c>
      <c r="L500" s="14">
        <v>2.0</v>
      </c>
      <c r="M500" s="18">
        <v>3222.3999999999996</v>
      </c>
      <c r="N500" s="14" t="s">
        <v>1265</v>
      </c>
    </row>
    <row r="501">
      <c r="A501" s="14" t="s">
        <v>750</v>
      </c>
      <c r="B501" s="23">
        <v>45868.0</v>
      </c>
      <c r="C501" s="14" t="s">
        <v>21</v>
      </c>
      <c r="D501" s="14" t="s">
        <v>14</v>
      </c>
      <c r="E501" s="14" t="s">
        <v>15</v>
      </c>
      <c r="F501" s="14" t="s">
        <v>33</v>
      </c>
      <c r="G501" s="14">
        <v>1026.0</v>
      </c>
      <c r="H501" s="14"/>
      <c r="I501" s="14" t="s">
        <v>438</v>
      </c>
      <c r="J501" s="14" t="s">
        <v>18</v>
      </c>
      <c r="K501" s="16" t="s">
        <v>24</v>
      </c>
      <c r="L501" s="14">
        <v>2.0</v>
      </c>
      <c r="M501" s="18">
        <v>1026.0</v>
      </c>
      <c r="N501" s="14" t="s">
        <v>1267</v>
      </c>
    </row>
    <row r="502">
      <c r="A502" s="14" t="s">
        <v>751</v>
      </c>
      <c r="B502" s="23">
        <v>45931.0</v>
      </c>
      <c r="C502" s="14" t="s">
        <v>21</v>
      </c>
      <c r="D502" s="14" t="s">
        <v>14</v>
      </c>
      <c r="E502" s="14" t="s">
        <v>22</v>
      </c>
      <c r="F502" s="14" t="s">
        <v>16</v>
      </c>
      <c r="G502" s="14">
        <v>466.0</v>
      </c>
      <c r="H502" s="14"/>
      <c r="I502" s="14" t="s">
        <v>184</v>
      </c>
      <c r="J502" s="14" t="s">
        <v>36</v>
      </c>
      <c r="K502" s="16" t="s">
        <v>24</v>
      </c>
      <c r="L502" s="14">
        <v>2.0</v>
      </c>
      <c r="M502" s="18">
        <v>466.0</v>
      </c>
      <c r="N502" s="14" t="s">
        <v>1267</v>
      </c>
    </row>
    <row r="503">
      <c r="A503" s="14" t="s">
        <v>752</v>
      </c>
      <c r="B503" s="23">
        <v>45775.0</v>
      </c>
      <c r="C503" s="14" t="s">
        <v>13</v>
      </c>
      <c r="D503" s="14" t="s">
        <v>31</v>
      </c>
      <c r="E503" s="14" t="s">
        <v>278</v>
      </c>
      <c r="F503" s="14" t="s">
        <v>33</v>
      </c>
      <c r="G503" s="14">
        <v>2210.0</v>
      </c>
      <c r="H503" s="14" t="s">
        <v>106</v>
      </c>
      <c r="I503" s="14" t="s">
        <v>352</v>
      </c>
      <c r="J503" s="14" t="s">
        <v>18</v>
      </c>
      <c r="K503" s="16" t="s">
        <v>24</v>
      </c>
      <c r="L503" s="14">
        <v>3.0</v>
      </c>
      <c r="M503" s="18">
        <v>2210.0</v>
      </c>
      <c r="N503" s="14" t="s">
        <v>1269</v>
      </c>
    </row>
    <row r="504">
      <c r="A504" s="14" t="s">
        <v>753</v>
      </c>
      <c r="B504" s="23">
        <v>45895.0</v>
      </c>
      <c r="C504" s="14" t="s">
        <v>21</v>
      </c>
      <c r="D504" s="14" t="s">
        <v>26</v>
      </c>
      <c r="E504" s="14" t="s">
        <v>27</v>
      </c>
      <c r="F504" s="14" t="s">
        <v>33</v>
      </c>
      <c r="G504" s="14">
        <v>2645.0</v>
      </c>
      <c r="H504" s="14"/>
      <c r="I504" s="14" t="s">
        <v>247</v>
      </c>
      <c r="J504" s="14" t="s">
        <v>36</v>
      </c>
      <c r="K504" s="16" t="s">
        <v>24</v>
      </c>
      <c r="L504" s="14"/>
      <c r="M504" s="18">
        <v>2645.0</v>
      </c>
      <c r="N504" s="14" t="s">
        <v>1270</v>
      </c>
    </row>
    <row r="505">
      <c r="A505" s="14" t="s">
        <v>754</v>
      </c>
      <c r="B505" s="23">
        <v>45971.0</v>
      </c>
      <c r="C505" s="14" t="s">
        <v>21</v>
      </c>
      <c r="D505" s="14" t="s">
        <v>51</v>
      </c>
      <c r="E505" s="14" t="s">
        <v>52</v>
      </c>
      <c r="F505" s="14" t="s">
        <v>16</v>
      </c>
      <c r="G505" s="14">
        <v>2432.0</v>
      </c>
      <c r="H505" s="14"/>
      <c r="I505" s="14" t="s">
        <v>44</v>
      </c>
      <c r="J505" s="14" t="s">
        <v>29</v>
      </c>
      <c r="K505" s="16" t="s">
        <v>24</v>
      </c>
      <c r="L505" s="14">
        <v>5.0</v>
      </c>
      <c r="M505" s="18">
        <v>2432.0</v>
      </c>
      <c r="N505" s="14" t="s">
        <v>1269</v>
      </c>
    </row>
    <row r="506">
      <c r="A506" s="14" t="s">
        <v>755</v>
      </c>
      <c r="B506" s="23">
        <v>45911.0</v>
      </c>
      <c r="C506" s="14" t="s">
        <v>13</v>
      </c>
      <c r="D506" s="14" t="s">
        <v>26</v>
      </c>
      <c r="E506" s="14" t="s">
        <v>68</v>
      </c>
      <c r="F506" s="14" t="s">
        <v>16</v>
      </c>
      <c r="G506" s="14">
        <v>1206.0</v>
      </c>
      <c r="H506" s="14"/>
      <c r="I506" s="14" t="s">
        <v>672</v>
      </c>
      <c r="J506" s="14" t="s">
        <v>29</v>
      </c>
      <c r="K506" s="16" t="s">
        <v>24</v>
      </c>
      <c r="L506" s="14">
        <v>3.0</v>
      </c>
      <c r="M506" s="18">
        <v>1206.0</v>
      </c>
      <c r="N506" s="14" t="s">
        <v>1265</v>
      </c>
    </row>
    <row r="507">
      <c r="A507" s="14" t="s">
        <v>756</v>
      </c>
      <c r="B507" s="23">
        <v>45863.0</v>
      </c>
      <c r="C507" s="14" t="s">
        <v>55</v>
      </c>
      <c r="D507" s="14" t="s">
        <v>51</v>
      </c>
      <c r="E507" s="14" t="s">
        <v>79</v>
      </c>
      <c r="F507" s="14" t="s">
        <v>33</v>
      </c>
      <c r="G507" s="14">
        <v>769.0</v>
      </c>
      <c r="H507" s="14"/>
      <c r="I507" s="14" t="s">
        <v>86</v>
      </c>
      <c r="J507" s="14" t="s">
        <v>36</v>
      </c>
      <c r="K507" s="16" t="s">
        <v>24</v>
      </c>
      <c r="L507" s="14"/>
      <c r="M507" s="18">
        <v>769.0</v>
      </c>
      <c r="N507" s="14" t="s">
        <v>1266</v>
      </c>
    </row>
    <row r="508">
      <c r="A508" s="14" t="s">
        <v>757</v>
      </c>
      <c r="B508" s="23">
        <v>45661.0</v>
      </c>
      <c r="C508" s="14" t="s">
        <v>55</v>
      </c>
      <c r="D508" s="14" t="s">
        <v>26</v>
      </c>
      <c r="E508" s="14" t="s">
        <v>96</v>
      </c>
      <c r="F508" s="14" t="s">
        <v>16</v>
      </c>
      <c r="G508" s="14">
        <v>3095.0</v>
      </c>
      <c r="H508" s="14"/>
      <c r="I508" s="14" t="s">
        <v>77</v>
      </c>
      <c r="J508" s="14" t="s">
        <v>36</v>
      </c>
      <c r="K508" s="16" t="s">
        <v>113</v>
      </c>
      <c r="L508" s="14">
        <v>1.0</v>
      </c>
      <c r="M508" s="18">
        <v>2785.5</v>
      </c>
      <c r="N508" s="14" t="s">
        <v>1264</v>
      </c>
    </row>
    <row r="509">
      <c r="A509" s="14" t="s">
        <v>758</v>
      </c>
      <c r="B509" s="23">
        <v>45917.0</v>
      </c>
      <c r="C509" s="14" t="s">
        <v>55</v>
      </c>
      <c r="D509" s="14" t="s">
        <v>59</v>
      </c>
      <c r="E509" s="14" t="s">
        <v>99</v>
      </c>
      <c r="F509" s="14" t="s">
        <v>33</v>
      </c>
      <c r="G509" s="14">
        <v>2417.0</v>
      </c>
      <c r="H509" s="14"/>
      <c r="I509" s="14" t="s">
        <v>759</v>
      </c>
      <c r="J509" s="14" t="s">
        <v>36</v>
      </c>
      <c r="K509" s="16" t="s">
        <v>24</v>
      </c>
      <c r="L509" s="14">
        <v>5.0</v>
      </c>
      <c r="M509" s="18">
        <v>2417.0</v>
      </c>
      <c r="N509" s="14" t="s">
        <v>1267</v>
      </c>
    </row>
    <row r="510">
      <c r="A510" s="14" t="s">
        <v>760</v>
      </c>
      <c r="B510" s="23">
        <v>45975.0</v>
      </c>
      <c r="C510" s="14" t="s">
        <v>13</v>
      </c>
      <c r="D510" s="14" t="s">
        <v>59</v>
      </c>
      <c r="E510" s="14" t="s">
        <v>60</v>
      </c>
      <c r="F510" s="14" t="s">
        <v>16</v>
      </c>
      <c r="G510" s="14">
        <v>2968.0</v>
      </c>
      <c r="H510" s="14"/>
      <c r="I510" s="14" t="s">
        <v>459</v>
      </c>
      <c r="J510" s="14" t="s">
        <v>36</v>
      </c>
      <c r="K510" s="16" t="s">
        <v>24</v>
      </c>
      <c r="L510" s="14">
        <v>1.0</v>
      </c>
      <c r="M510" s="18">
        <v>2968.0</v>
      </c>
      <c r="N510" s="14" t="s">
        <v>1266</v>
      </c>
    </row>
    <row r="511">
      <c r="A511" s="14" t="s">
        <v>761</v>
      </c>
      <c r="B511" s="23">
        <v>45873.0</v>
      </c>
      <c r="C511" s="14" t="s">
        <v>55</v>
      </c>
      <c r="D511" s="14" t="s">
        <v>31</v>
      </c>
      <c r="E511" s="14" t="s">
        <v>278</v>
      </c>
      <c r="F511" s="14" t="s">
        <v>16</v>
      </c>
      <c r="G511" s="14">
        <v>1163.0</v>
      </c>
      <c r="H511" s="14" t="s">
        <v>40</v>
      </c>
      <c r="I511" s="14" t="s">
        <v>86</v>
      </c>
      <c r="J511" s="14" t="s">
        <v>29</v>
      </c>
      <c r="K511" s="16" t="s">
        <v>19</v>
      </c>
      <c r="L511" s="14"/>
      <c r="M511" s="18">
        <v>1104.85</v>
      </c>
      <c r="N511" s="14" t="s">
        <v>1269</v>
      </c>
    </row>
    <row r="512">
      <c r="A512" s="14" t="s">
        <v>762</v>
      </c>
      <c r="B512" s="23">
        <v>45774.0</v>
      </c>
      <c r="C512" s="14" t="s">
        <v>21</v>
      </c>
      <c r="D512" s="14" t="s">
        <v>59</v>
      </c>
      <c r="E512" s="14" t="s">
        <v>88</v>
      </c>
      <c r="F512" s="14" t="s">
        <v>16</v>
      </c>
      <c r="G512" s="14">
        <v>2948.0</v>
      </c>
      <c r="H512" s="14"/>
      <c r="I512" s="14" t="s">
        <v>403</v>
      </c>
      <c r="J512" s="14" t="s">
        <v>29</v>
      </c>
      <c r="K512" s="16" t="s">
        <v>24</v>
      </c>
      <c r="L512" s="14">
        <v>1.0</v>
      </c>
      <c r="M512" s="18">
        <v>2948.0</v>
      </c>
      <c r="N512" s="14" t="s">
        <v>1268</v>
      </c>
    </row>
    <row r="513">
      <c r="A513" s="14" t="s">
        <v>763</v>
      </c>
      <c r="B513" s="23">
        <v>46019.0</v>
      </c>
      <c r="C513" s="14" t="s">
        <v>55</v>
      </c>
      <c r="D513" s="14" t="s">
        <v>59</v>
      </c>
      <c r="E513" s="14" t="s">
        <v>99</v>
      </c>
      <c r="F513" s="14" t="s">
        <v>16</v>
      </c>
      <c r="G513" s="14">
        <v>600.0</v>
      </c>
      <c r="H513" s="14"/>
      <c r="I513" s="14" t="s">
        <v>306</v>
      </c>
      <c r="J513" s="14" t="s">
        <v>18</v>
      </c>
      <c r="K513" s="16" t="s">
        <v>19</v>
      </c>
      <c r="L513" s="14">
        <v>5.0</v>
      </c>
      <c r="M513" s="18">
        <v>570.0</v>
      </c>
      <c r="N513" s="14" t="s">
        <v>1268</v>
      </c>
    </row>
    <row r="514">
      <c r="A514" s="14" t="s">
        <v>764</v>
      </c>
      <c r="B514" s="23">
        <v>45915.0</v>
      </c>
      <c r="C514" s="14" t="s">
        <v>21</v>
      </c>
      <c r="D514" s="14" t="s">
        <v>38</v>
      </c>
      <c r="E514" s="14" t="s">
        <v>46</v>
      </c>
      <c r="F514" s="14" t="s">
        <v>33</v>
      </c>
      <c r="G514" s="14">
        <v>2147.0</v>
      </c>
      <c r="H514" s="14" t="s">
        <v>34</v>
      </c>
      <c r="I514" s="14" t="s">
        <v>91</v>
      </c>
      <c r="J514" s="14" t="s">
        <v>36</v>
      </c>
      <c r="K514" s="16" t="s">
        <v>24</v>
      </c>
      <c r="L514" s="14">
        <v>1.0</v>
      </c>
      <c r="M514" s="18">
        <v>2147.0</v>
      </c>
      <c r="N514" s="14" t="s">
        <v>1269</v>
      </c>
    </row>
    <row r="515">
      <c r="A515" s="14" t="s">
        <v>765</v>
      </c>
      <c r="B515" s="23">
        <v>45698.0</v>
      </c>
      <c r="C515" s="14" t="s">
        <v>55</v>
      </c>
      <c r="D515" s="14" t="s">
        <v>59</v>
      </c>
      <c r="E515" s="14" t="s">
        <v>88</v>
      </c>
      <c r="F515" s="14" t="s">
        <v>16</v>
      </c>
      <c r="G515" s="14">
        <v>3396.0</v>
      </c>
      <c r="H515" s="14"/>
      <c r="I515" s="14" t="s">
        <v>172</v>
      </c>
      <c r="J515" s="14" t="s">
        <v>29</v>
      </c>
      <c r="K515" s="16" t="s">
        <v>24</v>
      </c>
      <c r="L515" s="14">
        <v>1.0</v>
      </c>
      <c r="M515" s="18">
        <v>3396.0</v>
      </c>
      <c r="N515" s="14" t="s">
        <v>1269</v>
      </c>
    </row>
    <row r="516">
      <c r="A516" s="14" t="s">
        <v>766</v>
      </c>
      <c r="B516" s="23">
        <v>45999.0</v>
      </c>
      <c r="C516" s="14" t="s">
        <v>13</v>
      </c>
      <c r="D516" s="14" t="s">
        <v>51</v>
      </c>
      <c r="E516" s="14" t="s">
        <v>52</v>
      </c>
      <c r="F516" s="14" t="s">
        <v>16</v>
      </c>
      <c r="G516" s="14">
        <v>3109.0</v>
      </c>
      <c r="H516" s="14"/>
      <c r="I516" s="14" t="s">
        <v>232</v>
      </c>
      <c r="J516" s="14" t="s">
        <v>29</v>
      </c>
      <c r="K516" s="16" t="s">
        <v>24</v>
      </c>
      <c r="L516" s="14">
        <v>4.0</v>
      </c>
      <c r="M516" s="18">
        <v>3109.0</v>
      </c>
      <c r="N516" s="14" t="s">
        <v>1269</v>
      </c>
    </row>
    <row r="517">
      <c r="A517" s="14" t="s">
        <v>767</v>
      </c>
      <c r="B517" s="23">
        <v>45710.0</v>
      </c>
      <c r="C517" s="14" t="s">
        <v>21</v>
      </c>
      <c r="D517" s="14" t="s">
        <v>59</v>
      </c>
      <c r="E517" s="14" t="s">
        <v>60</v>
      </c>
      <c r="F517" s="14" t="s">
        <v>16</v>
      </c>
      <c r="G517" s="14">
        <v>940.0</v>
      </c>
      <c r="H517" s="14"/>
      <c r="I517" s="14" t="s">
        <v>333</v>
      </c>
      <c r="J517" s="14" t="s">
        <v>18</v>
      </c>
      <c r="K517" s="16" t="s">
        <v>24</v>
      </c>
      <c r="L517" s="14">
        <v>4.0</v>
      </c>
      <c r="M517" s="18">
        <v>940.0</v>
      </c>
      <c r="N517" s="14" t="s">
        <v>1264</v>
      </c>
    </row>
    <row r="518">
      <c r="A518" s="14" t="s">
        <v>768</v>
      </c>
      <c r="B518" s="23">
        <v>45760.0</v>
      </c>
      <c r="C518" s="14" t="s">
        <v>13</v>
      </c>
      <c r="D518" s="14" t="s">
        <v>26</v>
      </c>
      <c r="E518" s="14" t="s">
        <v>212</v>
      </c>
      <c r="F518" s="14" t="s">
        <v>16</v>
      </c>
      <c r="G518" s="14">
        <v>3074.0</v>
      </c>
      <c r="H518" s="14"/>
      <c r="I518" s="14" t="s">
        <v>41</v>
      </c>
      <c r="J518" s="14" t="s">
        <v>29</v>
      </c>
      <c r="K518" s="16" t="s">
        <v>24</v>
      </c>
      <c r="L518" s="14">
        <v>1.0</v>
      </c>
      <c r="M518" s="18">
        <v>3074.0</v>
      </c>
      <c r="N518" s="14" t="s">
        <v>1268</v>
      </c>
    </row>
    <row r="519">
      <c r="A519" s="14" t="s">
        <v>769</v>
      </c>
      <c r="B519" s="23">
        <v>45702.0</v>
      </c>
      <c r="C519" s="14" t="s">
        <v>55</v>
      </c>
      <c r="D519" s="14" t="s">
        <v>26</v>
      </c>
      <c r="E519" s="14" t="s">
        <v>96</v>
      </c>
      <c r="F519" s="14" t="s">
        <v>16</v>
      </c>
      <c r="G519" s="14">
        <v>471.0</v>
      </c>
      <c r="H519" s="14"/>
      <c r="I519" s="14" t="s">
        <v>373</v>
      </c>
      <c r="J519" s="14" t="s">
        <v>29</v>
      </c>
      <c r="K519" s="16" t="s">
        <v>24</v>
      </c>
      <c r="L519" s="14">
        <v>5.0</v>
      </c>
      <c r="M519" s="18">
        <v>471.0</v>
      </c>
      <c r="N519" s="14" t="s">
        <v>1266</v>
      </c>
    </row>
    <row r="520">
      <c r="A520" s="14" t="s">
        <v>770</v>
      </c>
      <c r="B520" s="23">
        <v>46003.0</v>
      </c>
      <c r="C520" s="14" t="s">
        <v>21</v>
      </c>
      <c r="D520" s="14" t="s">
        <v>26</v>
      </c>
      <c r="E520" s="14" t="s">
        <v>27</v>
      </c>
      <c r="F520" s="14" t="s">
        <v>33</v>
      </c>
      <c r="G520" s="14">
        <v>3365.0</v>
      </c>
      <c r="H520" s="14"/>
      <c r="I520" s="14" t="s">
        <v>132</v>
      </c>
      <c r="J520" s="14" t="s">
        <v>29</v>
      </c>
      <c r="K520" s="16" t="s">
        <v>24</v>
      </c>
      <c r="L520" s="14">
        <v>4.0</v>
      </c>
      <c r="M520" s="18">
        <v>3365.0</v>
      </c>
      <c r="N520" s="14" t="s">
        <v>1266</v>
      </c>
    </row>
    <row r="521">
      <c r="A521" s="14" t="s">
        <v>771</v>
      </c>
      <c r="B521" s="23">
        <v>45699.0</v>
      </c>
      <c r="C521" s="14" t="s">
        <v>21</v>
      </c>
      <c r="D521" s="14" t="s">
        <v>14</v>
      </c>
      <c r="E521" s="14" t="s">
        <v>22</v>
      </c>
      <c r="F521" s="14" t="s">
        <v>16</v>
      </c>
      <c r="G521" s="14">
        <v>1053.0</v>
      </c>
      <c r="H521" s="14"/>
      <c r="I521" s="14" t="s">
        <v>63</v>
      </c>
      <c r="J521" s="14" t="s">
        <v>29</v>
      </c>
      <c r="K521" s="16" t="s">
        <v>19</v>
      </c>
      <c r="L521" s="14">
        <v>2.0</v>
      </c>
      <c r="M521" s="18">
        <v>1000.3499999999999</v>
      </c>
      <c r="N521" s="14" t="s">
        <v>1270</v>
      </c>
    </row>
    <row r="522">
      <c r="A522" s="14" t="s">
        <v>772</v>
      </c>
      <c r="B522" s="23">
        <v>45946.0</v>
      </c>
      <c r="C522" s="14" t="s">
        <v>21</v>
      </c>
      <c r="D522" s="14" t="s">
        <v>38</v>
      </c>
      <c r="E522" s="14" t="s">
        <v>108</v>
      </c>
      <c r="F522" s="14" t="s">
        <v>16</v>
      </c>
      <c r="G522" s="14">
        <v>2940.0</v>
      </c>
      <c r="H522" s="14" t="s">
        <v>40</v>
      </c>
      <c r="I522" s="14" t="s">
        <v>247</v>
      </c>
      <c r="J522" s="14" t="s">
        <v>18</v>
      </c>
      <c r="K522" s="16" t="s">
        <v>24</v>
      </c>
      <c r="L522" s="14">
        <v>1.0</v>
      </c>
      <c r="M522" s="18">
        <v>2940.0</v>
      </c>
      <c r="N522" s="14" t="s">
        <v>1265</v>
      </c>
    </row>
    <row r="523">
      <c r="A523" s="14" t="s">
        <v>773</v>
      </c>
      <c r="B523" s="23">
        <v>45872.0</v>
      </c>
      <c r="C523" s="14" t="s">
        <v>21</v>
      </c>
      <c r="D523" s="14" t="s">
        <v>51</v>
      </c>
      <c r="E523" s="14" t="s">
        <v>93</v>
      </c>
      <c r="F523" s="14" t="s">
        <v>16</v>
      </c>
      <c r="G523" s="14">
        <v>1655.0</v>
      </c>
      <c r="H523" s="14"/>
      <c r="I523" s="14" t="s">
        <v>386</v>
      </c>
      <c r="J523" s="14" t="s">
        <v>18</v>
      </c>
      <c r="K523" s="16" t="s">
        <v>24</v>
      </c>
      <c r="L523" s="14">
        <v>2.0</v>
      </c>
      <c r="M523" s="18">
        <v>1655.0</v>
      </c>
      <c r="N523" s="14" t="s">
        <v>1268</v>
      </c>
    </row>
    <row r="524">
      <c r="A524" s="14" t="s">
        <v>774</v>
      </c>
      <c r="B524" s="23">
        <v>45718.0</v>
      </c>
      <c r="C524" s="14" t="s">
        <v>13</v>
      </c>
      <c r="D524" s="14" t="s">
        <v>38</v>
      </c>
      <c r="E524" s="14" t="s">
        <v>43</v>
      </c>
      <c r="F524" s="14" t="s">
        <v>16</v>
      </c>
      <c r="G524" s="14">
        <v>2290.0</v>
      </c>
      <c r="H524" s="14" t="s">
        <v>106</v>
      </c>
      <c r="I524" s="14" t="s">
        <v>568</v>
      </c>
      <c r="J524" s="14" t="s">
        <v>36</v>
      </c>
      <c r="K524" s="16" t="s">
        <v>24</v>
      </c>
      <c r="L524" s="14">
        <v>3.0</v>
      </c>
      <c r="M524" s="18">
        <v>2290.0</v>
      </c>
      <c r="N524" s="14" t="s">
        <v>1268</v>
      </c>
    </row>
    <row r="525">
      <c r="A525" s="14" t="s">
        <v>775</v>
      </c>
      <c r="B525" s="23">
        <v>45763.0</v>
      </c>
      <c r="C525" s="14" t="s">
        <v>13</v>
      </c>
      <c r="D525" s="14" t="s">
        <v>14</v>
      </c>
      <c r="E525" s="14" t="s">
        <v>22</v>
      </c>
      <c r="F525" s="14" t="s">
        <v>16</v>
      </c>
      <c r="G525" s="14">
        <v>1595.0</v>
      </c>
      <c r="H525" s="14"/>
      <c r="I525" s="14" t="s">
        <v>184</v>
      </c>
      <c r="J525" s="14" t="s">
        <v>18</v>
      </c>
      <c r="K525" s="16" t="s">
        <v>24</v>
      </c>
      <c r="L525" s="14">
        <v>2.0</v>
      </c>
      <c r="M525" s="18">
        <v>1595.0</v>
      </c>
      <c r="N525" s="14" t="s">
        <v>1267</v>
      </c>
    </row>
    <row r="526">
      <c r="A526" s="14" t="s">
        <v>776</v>
      </c>
      <c r="B526" s="23">
        <v>45767.0</v>
      </c>
      <c r="C526" s="14" t="s">
        <v>21</v>
      </c>
      <c r="D526" s="14" t="s">
        <v>31</v>
      </c>
      <c r="E526" s="14" t="s">
        <v>32</v>
      </c>
      <c r="F526" s="14" t="s">
        <v>33</v>
      </c>
      <c r="G526" s="14">
        <v>3083.0</v>
      </c>
      <c r="H526" s="14" t="s">
        <v>34</v>
      </c>
      <c r="I526" s="14" t="s">
        <v>201</v>
      </c>
      <c r="J526" s="14" t="s">
        <v>36</v>
      </c>
      <c r="K526" s="16" t="s">
        <v>19</v>
      </c>
      <c r="L526" s="14">
        <v>4.0</v>
      </c>
      <c r="M526" s="18">
        <v>2928.85</v>
      </c>
      <c r="N526" s="14" t="s">
        <v>1268</v>
      </c>
    </row>
    <row r="527">
      <c r="A527" s="14" t="s">
        <v>777</v>
      </c>
      <c r="B527" s="23">
        <v>45892.0</v>
      </c>
      <c r="C527" s="14" t="s">
        <v>21</v>
      </c>
      <c r="D527" s="14" t="s">
        <v>59</v>
      </c>
      <c r="E527" s="14" t="s">
        <v>99</v>
      </c>
      <c r="F527" s="14" t="s">
        <v>33</v>
      </c>
      <c r="G527" s="14">
        <v>2559.0</v>
      </c>
      <c r="H527" s="14"/>
      <c r="I527" s="14" t="s">
        <v>194</v>
      </c>
      <c r="J527" s="14" t="s">
        <v>18</v>
      </c>
      <c r="K527" s="16" t="s">
        <v>24</v>
      </c>
      <c r="L527" s="14">
        <v>1.0</v>
      </c>
      <c r="M527" s="18">
        <v>2559.0</v>
      </c>
      <c r="N527" s="14" t="s">
        <v>1264</v>
      </c>
    </row>
    <row r="528">
      <c r="A528" s="14" t="s">
        <v>778</v>
      </c>
      <c r="B528" s="23">
        <v>45739.0</v>
      </c>
      <c r="C528" s="14" t="s">
        <v>13</v>
      </c>
      <c r="D528" s="14" t="s">
        <v>51</v>
      </c>
      <c r="E528" s="14" t="s">
        <v>79</v>
      </c>
      <c r="F528" s="14" t="s">
        <v>16</v>
      </c>
      <c r="G528" s="14">
        <v>3304.0</v>
      </c>
      <c r="H528" s="14"/>
      <c r="I528" s="14" t="s">
        <v>415</v>
      </c>
      <c r="J528" s="14" t="s">
        <v>18</v>
      </c>
      <c r="K528" s="16" t="s">
        <v>19</v>
      </c>
      <c r="L528" s="14">
        <v>1.0</v>
      </c>
      <c r="M528" s="18">
        <v>3138.7999999999997</v>
      </c>
      <c r="N528" s="14" t="s">
        <v>1268</v>
      </c>
    </row>
    <row r="529">
      <c r="A529" s="14" t="s">
        <v>779</v>
      </c>
      <c r="B529" s="23">
        <v>45936.0</v>
      </c>
      <c r="C529" s="14" t="s">
        <v>21</v>
      </c>
      <c r="D529" s="14" t="s">
        <v>26</v>
      </c>
      <c r="E529" s="14" t="s">
        <v>111</v>
      </c>
      <c r="F529" s="14" t="s">
        <v>16</v>
      </c>
      <c r="G529" s="14">
        <v>3450.0</v>
      </c>
      <c r="H529" s="14"/>
      <c r="I529" s="14" t="s">
        <v>308</v>
      </c>
      <c r="J529" s="14" t="s">
        <v>18</v>
      </c>
      <c r="K529" s="16" t="s">
        <v>113</v>
      </c>
      <c r="L529" s="14">
        <v>5.0</v>
      </c>
      <c r="M529" s="18">
        <v>3105.0</v>
      </c>
      <c r="N529" s="14" t="s">
        <v>1269</v>
      </c>
    </row>
    <row r="530">
      <c r="A530" s="14" t="s">
        <v>780</v>
      </c>
      <c r="B530" s="23">
        <v>45791.0</v>
      </c>
      <c r="C530" s="14" t="s">
        <v>21</v>
      </c>
      <c r="D530" s="14" t="s">
        <v>51</v>
      </c>
      <c r="E530" s="14" t="s">
        <v>52</v>
      </c>
      <c r="F530" s="14" t="s">
        <v>33</v>
      </c>
      <c r="G530" s="14">
        <v>1798.0</v>
      </c>
      <c r="H530" s="14"/>
      <c r="I530" s="14" t="s">
        <v>429</v>
      </c>
      <c r="J530" s="14" t="s">
        <v>18</v>
      </c>
      <c r="K530" s="16" t="s">
        <v>19</v>
      </c>
      <c r="L530" s="14">
        <v>5.0</v>
      </c>
      <c r="M530" s="18">
        <v>1708.1</v>
      </c>
      <c r="N530" s="14" t="s">
        <v>1267</v>
      </c>
    </row>
    <row r="531">
      <c r="A531" s="14" t="s">
        <v>781</v>
      </c>
      <c r="B531" s="23">
        <v>45737.0</v>
      </c>
      <c r="C531" s="14" t="s">
        <v>21</v>
      </c>
      <c r="D531" s="14" t="s">
        <v>14</v>
      </c>
      <c r="E531" s="14" t="s">
        <v>74</v>
      </c>
      <c r="F531" s="14" t="s">
        <v>16</v>
      </c>
      <c r="G531" s="14">
        <v>2352.0</v>
      </c>
      <c r="H531" s="14"/>
      <c r="I531" s="14" t="s">
        <v>431</v>
      </c>
      <c r="J531" s="14" t="s">
        <v>18</v>
      </c>
      <c r="K531" s="16" t="s">
        <v>24</v>
      </c>
      <c r="L531" s="14">
        <v>5.0</v>
      </c>
      <c r="M531" s="18">
        <v>2352.0</v>
      </c>
      <c r="N531" s="14" t="s">
        <v>1266</v>
      </c>
    </row>
    <row r="532">
      <c r="A532" s="14" t="s">
        <v>782</v>
      </c>
      <c r="B532" s="23">
        <v>45924.0</v>
      </c>
      <c r="C532" s="14" t="s">
        <v>21</v>
      </c>
      <c r="D532" s="14" t="s">
        <v>38</v>
      </c>
      <c r="E532" s="14" t="s">
        <v>46</v>
      </c>
      <c r="F532" s="14" t="s">
        <v>16</v>
      </c>
      <c r="G532" s="14">
        <v>2127.0</v>
      </c>
      <c r="H532" s="14" t="s">
        <v>40</v>
      </c>
      <c r="I532" s="14" t="s">
        <v>72</v>
      </c>
      <c r="J532" s="14" t="s">
        <v>18</v>
      </c>
      <c r="K532" s="16" t="s">
        <v>24</v>
      </c>
      <c r="L532" s="14">
        <v>5.0</v>
      </c>
      <c r="M532" s="18">
        <v>2127.0</v>
      </c>
      <c r="N532" s="14" t="s">
        <v>1267</v>
      </c>
    </row>
    <row r="533">
      <c r="A533" s="14" t="s">
        <v>783</v>
      </c>
      <c r="B533" s="23">
        <v>45904.0</v>
      </c>
      <c r="C533" s="14" t="s">
        <v>13</v>
      </c>
      <c r="D533" s="14" t="s">
        <v>14</v>
      </c>
      <c r="E533" s="14" t="s">
        <v>15</v>
      </c>
      <c r="F533" s="14" t="s">
        <v>33</v>
      </c>
      <c r="G533" s="14">
        <v>465.0</v>
      </c>
      <c r="H533" s="14"/>
      <c r="I533" s="14" t="s">
        <v>63</v>
      </c>
      <c r="J533" s="14" t="s">
        <v>36</v>
      </c>
      <c r="K533" s="16" t="s">
        <v>24</v>
      </c>
      <c r="L533" s="14">
        <v>3.0</v>
      </c>
      <c r="M533" s="18">
        <v>465.0</v>
      </c>
      <c r="N533" s="14" t="s">
        <v>1265</v>
      </c>
    </row>
    <row r="534">
      <c r="A534" s="14" t="s">
        <v>784</v>
      </c>
      <c r="B534" s="23">
        <v>45989.0</v>
      </c>
      <c r="C534" s="14" t="s">
        <v>21</v>
      </c>
      <c r="D534" s="14" t="s">
        <v>51</v>
      </c>
      <c r="E534" s="14" t="s">
        <v>79</v>
      </c>
      <c r="F534" s="14" t="s">
        <v>16</v>
      </c>
      <c r="G534" s="14">
        <v>2421.0</v>
      </c>
      <c r="H534" s="14"/>
      <c r="I534" s="14" t="s">
        <v>338</v>
      </c>
      <c r="J534" s="14" t="s">
        <v>36</v>
      </c>
      <c r="K534" s="16" t="s">
        <v>24</v>
      </c>
      <c r="L534" s="14">
        <v>4.0</v>
      </c>
      <c r="M534" s="18">
        <v>2421.0</v>
      </c>
      <c r="N534" s="14" t="s">
        <v>1266</v>
      </c>
    </row>
    <row r="535">
      <c r="A535" s="14" t="s">
        <v>785</v>
      </c>
      <c r="B535" s="23">
        <v>45760.0</v>
      </c>
      <c r="C535" s="14" t="s">
        <v>13</v>
      </c>
      <c r="D535" s="14" t="s">
        <v>38</v>
      </c>
      <c r="E535" s="14" t="s">
        <v>101</v>
      </c>
      <c r="F535" s="14" t="s">
        <v>33</v>
      </c>
      <c r="G535" s="14">
        <v>3338.0</v>
      </c>
      <c r="H535" s="14" t="s">
        <v>106</v>
      </c>
      <c r="I535" s="14" t="s">
        <v>647</v>
      </c>
      <c r="J535" s="14" t="s">
        <v>29</v>
      </c>
      <c r="K535" s="16" t="s">
        <v>24</v>
      </c>
      <c r="L535" s="14">
        <v>2.0</v>
      </c>
      <c r="M535" s="18">
        <v>3338.0</v>
      </c>
      <c r="N535" s="14" t="s">
        <v>1268</v>
      </c>
    </row>
    <row r="536">
      <c r="A536" s="14" t="s">
        <v>786</v>
      </c>
      <c r="B536" s="23">
        <v>45854.0</v>
      </c>
      <c r="C536" s="14" t="s">
        <v>55</v>
      </c>
      <c r="D536" s="14" t="s">
        <v>59</v>
      </c>
      <c r="E536" s="14" t="s">
        <v>60</v>
      </c>
      <c r="F536" s="14" t="s">
        <v>33</v>
      </c>
      <c r="G536" s="14">
        <v>2416.0</v>
      </c>
      <c r="H536" s="14"/>
      <c r="I536" s="14" t="s">
        <v>279</v>
      </c>
      <c r="J536" s="14" t="s">
        <v>36</v>
      </c>
      <c r="K536" s="16" t="s">
        <v>113</v>
      </c>
      <c r="L536" s="14">
        <v>2.0</v>
      </c>
      <c r="M536" s="18">
        <v>2174.4</v>
      </c>
      <c r="N536" s="14" t="s">
        <v>1267</v>
      </c>
    </row>
    <row r="537">
      <c r="A537" s="14" t="s">
        <v>787</v>
      </c>
      <c r="B537" s="23">
        <v>45847.0</v>
      </c>
      <c r="C537" s="14" t="s">
        <v>13</v>
      </c>
      <c r="D537" s="14" t="s">
        <v>26</v>
      </c>
      <c r="E537" s="14" t="s">
        <v>68</v>
      </c>
      <c r="F537" s="14" t="s">
        <v>33</v>
      </c>
      <c r="G537" s="14">
        <v>2294.0</v>
      </c>
      <c r="H537" s="14"/>
      <c r="I537" s="14" t="s">
        <v>251</v>
      </c>
      <c r="J537" s="14" t="s">
        <v>29</v>
      </c>
      <c r="K537" s="16" t="s">
        <v>24</v>
      </c>
      <c r="L537" s="14">
        <v>2.0</v>
      </c>
      <c r="M537" s="18">
        <v>2294.0</v>
      </c>
      <c r="N537" s="14" t="s">
        <v>1267</v>
      </c>
    </row>
    <row r="538">
      <c r="A538" s="14" t="s">
        <v>788</v>
      </c>
      <c r="B538" s="23">
        <v>45755.0</v>
      </c>
      <c r="C538" s="14" t="s">
        <v>55</v>
      </c>
      <c r="D538" s="14" t="s">
        <v>59</v>
      </c>
      <c r="E538" s="14" t="s">
        <v>85</v>
      </c>
      <c r="F538" s="14" t="s">
        <v>16</v>
      </c>
      <c r="G538" s="14">
        <v>2407.0</v>
      </c>
      <c r="H538" s="14"/>
      <c r="I538" s="14" t="s">
        <v>497</v>
      </c>
      <c r="J538" s="14" t="s">
        <v>36</v>
      </c>
      <c r="K538" s="16" t="s">
        <v>24</v>
      </c>
      <c r="L538" s="14">
        <v>2.0</v>
      </c>
      <c r="M538" s="18">
        <v>2407.0</v>
      </c>
      <c r="N538" s="14" t="s">
        <v>1270</v>
      </c>
    </row>
    <row r="539">
      <c r="A539" s="14" t="s">
        <v>789</v>
      </c>
      <c r="B539" s="23">
        <v>46009.0</v>
      </c>
      <c r="C539" s="14" t="s">
        <v>21</v>
      </c>
      <c r="D539" s="14" t="s">
        <v>31</v>
      </c>
      <c r="E539" s="14" t="s">
        <v>49</v>
      </c>
      <c r="F539" s="14" t="s">
        <v>16</v>
      </c>
      <c r="G539" s="14">
        <v>1998.0</v>
      </c>
      <c r="H539" s="14" t="s">
        <v>40</v>
      </c>
      <c r="I539" s="14" t="s">
        <v>177</v>
      </c>
      <c r="J539" s="14" t="s">
        <v>29</v>
      </c>
      <c r="K539" s="16" t="s">
        <v>24</v>
      </c>
      <c r="L539" s="14"/>
      <c r="M539" s="18">
        <v>1998.0</v>
      </c>
      <c r="N539" s="14" t="s">
        <v>1265</v>
      </c>
    </row>
    <row r="540">
      <c r="A540" s="14" t="s">
        <v>790</v>
      </c>
      <c r="B540" s="23">
        <v>46010.0</v>
      </c>
      <c r="C540" s="14" t="s">
        <v>21</v>
      </c>
      <c r="D540" s="14" t="s">
        <v>59</v>
      </c>
      <c r="E540" s="14" t="s">
        <v>60</v>
      </c>
      <c r="F540" s="14" t="s">
        <v>16</v>
      </c>
      <c r="G540" s="14">
        <v>2951.0</v>
      </c>
      <c r="H540" s="14"/>
      <c r="I540" s="14" t="s">
        <v>241</v>
      </c>
      <c r="J540" s="14" t="s">
        <v>18</v>
      </c>
      <c r="K540" s="16" t="s">
        <v>24</v>
      </c>
      <c r="L540" s="14">
        <v>2.0</v>
      </c>
      <c r="M540" s="18">
        <v>2951.0</v>
      </c>
      <c r="N540" s="14" t="s">
        <v>1266</v>
      </c>
    </row>
    <row r="541">
      <c r="A541" s="14" t="s">
        <v>791</v>
      </c>
      <c r="B541" s="23">
        <v>45986.0</v>
      </c>
      <c r="C541" s="14" t="s">
        <v>21</v>
      </c>
      <c r="D541" s="14" t="s">
        <v>26</v>
      </c>
      <c r="E541" s="14" t="s">
        <v>96</v>
      </c>
      <c r="F541" s="14" t="s">
        <v>16</v>
      </c>
      <c r="G541" s="14">
        <v>2878.0</v>
      </c>
      <c r="H541" s="14"/>
      <c r="I541" s="14" t="s">
        <v>329</v>
      </c>
      <c r="J541" s="14" t="s">
        <v>18</v>
      </c>
      <c r="K541" s="16" t="s">
        <v>19</v>
      </c>
      <c r="L541" s="14">
        <v>2.0</v>
      </c>
      <c r="M541" s="18">
        <v>2734.1</v>
      </c>
      <c r="N541" s="14" t="s">
        <v>1270</v>
      </c>
    </row>
    <row r="542">
      <c r="A542" s="14" t="s">
        <v>792</v>
      </c>
      <c r="B542" s="23">
        <v>45677.0</v>
      </c>
      <c r="C542" s="14" t="s">
        <v>21</v>
      </c>
      <c r="D542" s="14" t="s">
        <v>38</v>
      </c>
      <c r="E542" s="14" t="s">
        <v>108</v>
      </c>
      <c r="F542" s="14" t="s">
        <v>33</v>
      </c>
      <c r="G542" s="14">
        <v>2754.0</v>
      </c>
      <c r="H542" s="14" t="s">
        <v>106</v>
      </c>
      <c r="I542" s="14" t="s">
        <v>324</v>
      </c>
      <c r="J542" s="14" t="s">
        <v>29</v>
      </c>
      <c r="K542" s="16" t="s">
        <v>24</v>
      </c>
      <c r="L542" s="14"/>
      <c r="M542" s="18">
        <v>2754.0</v>
      </c>
      <c r="N542" s="14" t="s">
        <v>1269</v>
      </c>
    </row>
    <row r="543">
      <c r="A543" s="14" t="s">
        <v>793</v>
      </c>
      <c r="B543" s="23">
        <v>45693.0</v>
      </c>
      <c r="C543" s="14" t="s">
        <v>55</v>
      </c>
      <c r="D543" s="14" t="s">
        <v>14</v>
      </c>
      <c r="E543" s="14" t="s">
        <v>22</v>
      </c>
      <c r="F543" s="14" t="s">
        <v>33</v>
      </c>
      <c r="G543" s="14">
        <v>1187.0</v>
      </c>
      <c r="H543" s="14"/>
      <c r="I543" s="14" t="s">
        <v>28</v>
      </c>
      <c r="J543" s="14" t="s">
        <v>29</v>
      </c>
      <c r="K543" s="16" t="s">
        <v>113</v>
      </c>
      <c r="L543" s="14">
        <v>4.0</v>
      </c>
      <c r="M543" s="18">
        <v>1068.3</v>
      </c>
      <c r="N543" s="14" t="s">
        <v>1267</v>
      </c>
    </row>
    <row r="544">
      <c r="A544" s="14" t="s">
        <v>794</v>
      </c>
      <c r="B544" s="23">
        <v>45904.0</v>
      </c>
      <c r="C544" s="14" t="s">
        <v>21</v>
      </c>
      <c r="D544" s="14" t="s">
        <v>31</v>
      </c>
      <c r="E544" s="14" t="s">
        <v>258</v>
      </c>
      <c r="F544" s="14" t="s">
        <v>33</v>
      </c>
      <c r="G544" s="14">
        <v>2686.0</v>
      </c>
      <c r="H544" s="14" t="s">
        <v>40</v>
      </c>
      <c r="I544" s="14" t="s">
        <v>474</v>
      </c>
      <c r="J544" s="14" t="s">
        <v>18</v>
      </c>
      <c r="K544" s="16" t="s">
        <v>24</v>
      </c>
      <c r="L544" s="14">
        <v>5.0</v>
      </c>
      <c r="M544" s="18">
        <v>2686.0</v>
      </c>
      <c r="N544" s="14" t="s">
        <v>1265</v>
      </c>
    </row>
    <row r="545">
      <c r="A545" s="14" t="s">
        <v>795</v>
      </c>
      <c r="B545" s="23">
        <v>45822.0</v>
      </c>
      <c r="C545" s="14" t="s">
        <v>21</v>
      </c>
      <c r="D545" s="14" t="s">
        <v>51</v>
      </c>
      <c r="E545" s="14" t="s">
        <v>79</v>
      </c>
      <c r="F545" s="14" t="s">
        <v>33</v>
      </c>
      <c r="G545" s="14">
        <v>2743.0</v>
      </c>
      <c r="H545" s="14"/>
      <c r="I545" s="14" t="s">
        <v>308</v>
      </c>
      <c r="J545" s="14" t="s">
        <v>18</v>
      </c>
      <c r="K545" s="16" t="s">
        <v>24</v>
      </c>
      <c r="L545" s="14">
        <v>4.0</v>
      </c>
      <c r="M545" s="18">
        <v>2743.0</v>
      </c>
      <c r="N545" s="14" t="s">
        <v>1264</v>
      </c>
    </row>
    <row r="546">
      <c r="A546" s="14" t="s">
        <v>796</v>
      </c>
      <c r="B546" s="23">
        <v>45980.0</v>
      </c>
      <c r="C546" s="14" t="s">
        <v>21</v>
      </c>
      <c r="D546" s="14" t="s">
        <v>31</v>
      </c>
      <c r="E546" s="14" t="s">
        <v>117</v>
      </c>
      <c r="F546" s="14" t="s">
        <v>16</v>
      </c>
      <c r="G546" s="14">
        <v>912.0</v>
      </c>
      <c r="H546" s="14" t="s">
        <v>106</v>
      </c>
      <c r="I546" s="14" t="s">
        <v>150</v>
      </c>
      <c r="J546" s="14" t="s">
        <v>18</v>
      </c>
      <c r="K546" s="16" t="s">
        <v>24</v>
      </c>
      <c r="L546" s="14">
        <v>5.0</v>
      </c>
      <c r="M546" s="18">
        <v>912.0</v>
      </c>
      <c r="N546" s="14" t="s">
        <v>1267</v>
      </c>
    </row>
    <row r="547">
      <c r="A547" s="14" t="s">
        <v>797</v>
      </c>
      <c r="B547" s="23">
        <v>45765.0</v>
      </c>
      <c r="C547" s="14" t="s">
        <v>55</v>
      </c>
      <c r="D547" s="14" t="s">
        <v>26</v>
      </c>
      <c r="E547" s="14" t="s">
        <v>27</v>
      </c>
      <c r="F547" s="14" t="s">
        <v>16</v>
      </c>
      <c r="G547" s="14">
        <v>2275.0</v>
      </c>
      <c r="H547" s="14"/>
      <c r="I547" s="14" t="s">
        <v>119</v>
      </c>
      <c r="J547" s="14" t="s">
        <v>18</v>
      </c>
      <c r="K547" s="16" t="s">
        <v>113</v>
      </c>
      <c r="L547" s="14">
        <v>5.0</v>
      </c>
      <c r="M547" s="18">
        <v>2047.5</v>
      </c>
      <c r="N547" s="14" t="s">
        <v>1266</v>
      </c>
    </row>
    <row r="548">
      <c r="A548" s="14" t="s">
        <v>798</v>
      </c>
      <c r="B548" s="23">
        <v>45675.0</v>
      </c>
      <c r="C548" s="14" t="s">
        <v>55</v>
      </c>
      <c r="D548" s="14" t="s">
        <v>38</v>
      </c>
      <c r="E548" s="14" t="s">
        <v>396</v>
      </c>
      <c r="F548" s="14" t="s">
        <v>33</v>
      </c>
      <c r="G548" s="14">
        <v>3157.0</v>
      </c>
      <c r="H548" s="14" t="s">
        <v>34</v>
      </c>
      <c r="I548" s="14" t="s">
        <v>170</v>
      </c>
      <c r="J548" s="14" t="s">
        <v>36</v>
      </c>
      <c r="K548" s="16" t="s">
        <v>24</v>
      </c>
      <c r="L548" s="14">
        <v>4.0</v>
      </c>
      <c r="M548" s="18">
        <v>3157.0</v>
      </c>
      <c r="N548" s="14" t="s">
        <v>1264</v>
      </c>
    </row>
    <row r="549">
      <c r="A549" s="14" t="s">
        <v>799</v>
      </c>
      <c r="B549" s="23">
        <v>45659.0</v>
      </c>
      <c r="C549" s="14" t="s">
        <v>21</v>
      </c>
      <c r="D549" s="14" t="s">
        <v>59</v>
      </c>
      <c r="E549" s="14" t="s">
        <v>99</v>
      </c>
      <c r="F549" s="14" t="s">
        <v>16</v>
      </c>
      <c r="G549" s="14">
        <v>848.0</v>
      </c>
      <c r="H549" s="14"/>
      <c r="I549" s="14" t="s">
        <v>192</v>
      </c>
      <c r="J549" s="14" t="s">
        <v>36</v>
      </c>
      <c r="K549" s="16" t="s">
        <v>19</v>
      </c>
      <c r="L549" s="14">
        <v>1.0</v>
      </c>
      <c r="M549" s="18">
        <v>805.5999999999999</v>
      </c>
      <c r="N549" s="14" t="s">
        <v>1265</v>
      </c>
    </row>
    <row r="550">
      <c r="A550" s="14" t="s">
        <v>800</v>
      </c>
      <c r="B550" s="23">
        <v>45787.0</v>
      </c>
      <c r="C550" s="14" t="s">
        <v>13</v>
      </c>
      <c r="D550" s="14" t="s">
        <v>51</v>
      </c>
      <c r="E550" s="14" t="s">
        <v>52</v>
      </c>
      <c r="F550" s="14" t="s">
        <v>33</v>
      </c>
      <c r="G550" s="14">
        <v>1074.0</v>
      </c>
      <c r="H550" s="14"/>
      <c r="I550" s="14" t="s">
        <v>373</v>
      </c>
      <c r="J550" s="14" t="s">
        <v>29</v>
      </c>
      <c r="K550" s="16" t="s">
        <v>19</v>
      </c>
      <c r="L550" s="14">
        <v>1.0</v>
      </c>
      <c r="M550" s="18">
        <v>1020.3</v>
      </c>
      <c r="N550" s="14" t="s">
        <v>1264</v>
      </c>
    </row>
    <row r="551">
      <c r="A551" s="14" t="s">
        <v>801</v>
      </c>
      <c r="B551" s="23">
        <v>45957.0</v>
      </c>
      <c r="C551" s="14" t="s">
        <v>55</v>
      </c>
      <c r="D551" s="14" t="s">
        <v>26</v>
      </c>
      <c r="E551" s="14" t="s">
        <v>96</v>
      </c>
      <c r="F551" s="14" t="s">
        <v>16</v>
      </c>
      <c r="G551" s="14">
        <v>1836.0</v>
      </c>
      <c r="H551" s="14"/>
      <c r="I551" s="14" t="s">
        <v>436</v>
      </c>
      <c r="J551" s="14" t="s">
        <v>18</v>
      </c>
      <c r="K551" s="16" t="s">
        <v>24</v>
      </c>
      <c r="L551" s="14">
        <v>3.0</v>
      </c>
      <c r="M551" s="18">
        <v>1836.0</v>
      </c>
      <c r="N551" s="14" t="s">
        <v>1269</v>
      </c>
    </row>
    <row r="552">
      <c r="A552" s="14" t="s">
        <v>802</v>
      </c>
      <c r="B552" s="23">
        <v>45708.0</v>
      </c>
      <c r="C552" s="14" t="s">
        <v>21</v>
      </c>
      <c r="D552" s="14" t="s">
        <v>59</v>
      </c>
      <c r="E552" s="14" t="s">
        <v>99</v>
      </c>
      <c r="F552" s="14" t="s">
        <v>16</v>
      </c>
      <c r="G552" s="14">
        <v>2045.0</v>
      </c>
      <c r="H552" s="14"/>
      <c r="I552" s="14" t="s">
        <v>452</v>
      </c>
      <c r="J552" s="14" t="s">
        <v>29</v>
      </c>
      <c r="K552" s="16" t="s">
        <v>24</v>
      </c>
      <c r="L552" s="14">
        <v>5.0</v>
      </c>
      <c r="M552" s="18">
        <v>2045.0</v>
      </c>
      <c r="N552" s="14" t="s">
        <v>1265</v>
      </c>
    </row>
    <row r="553">
      <c r="A553" s="14" t="s">
        <v>803</v>
      </c>
      <c r="B553" s="23">
        <v>45905.0</v>
      </c>
      <c r="C553" s="14" t="s">
        <v>13</v>
      </c>
      <c r="D553" s="14" t="s">
        <v>59</v>
      </c>
      <c r="E553" s="14" t="s">
        <v>126</v>
      </c>
      <c r="F553" s="14" t="s">
        <v>33</v>
      </c>
      <c r="G553" s="14">
        <v>3087.0</v>
      </c>
      <c r="H553" s="14"/>
      <c r="I553" s="14" t="s">
        <v>121</v>
      </c>
      <c r="J553" s="14" t="s">
        <v>18</v>
      </c>
      <c r="K553" s="16" t="s">
        <v>24</v>
      </c>
      <c r="L553" s="14">
        <v>5.0</v>
      </c>
      <c r="M553" s="18">
        <v>3087.0</v>
      </c>
      <c r="N553" s="14" t="s">
        <v>1266</v>
      </c>
    </row>
    <row r="554">
      <c r="A554" s="14" t="s">
        <v>804</v>
      </c>
      <c r="B554" s="23">
        <v>45759.0</v>
      </c>
      <c r="C554" s="14" t="s">
        <v>21</v>
      </c>
      <c r="D554" s="14" t="s">
        <v>59</v>
      </c>
      <c r="E554" s="14" t="s">
        <v>85</v>
      </c>
      <c r="F554" s="14" t="s">
        <v>33</v>
      </c>
      <c r="G554" s="14">
        <v>1339.0</v>
      </c>
      <c r="H554" s="14"/>
      <c r="I554" s="14" t="s">
        <v>144</v>
      </c>
      <c r="J554" s="14" t="s">
        <v>29</v>
      </c>
      <c r="K554" s="16" t="s">
        <v>24</v>
      </c>
      <c r="L554" s="14"/>
      <c r="M554" s="18">
        <v>1339.0</v>
      </c>
      <c r="N554" s="14" t="s">
        <v>1264</v>
      </c>
    </row>
    <row r="555">
      <c r="A555" s="14" t="s">
        <v>805</v>
      </c>
      <c r="B555" s="23">
        <v>45720.0</v>
      </c>
      <c r="C555" s="14" t="s">
        <v>21</v>
      </c>
      <c r="D555" s="14" t="s">
        <v>59</v>
      </c>
      <c r="E555" s="14" t="s">
        <v>85</v>
      </c>
      <c r="F555" s="14" t="s">
        <v>16</v>
      </c>
      <c r="G555" s="14">
        <v>2129.0</v>
      </c>
      <c r="H555" s="14"/>
      <c r="I555" s="14" t="s">
        <v>142</v>
      </c>
      <c r="J555" s="14" t="s">
        <v>18</v>
      </c>
      <c r="K555" s="16" t="s">
        <v>24</v>
      </c>
      <c r="L555" s="14">
        <v>5.0</v>
      </c>
      <c r="M555" s="18">
        <v>2129.0</v>
      </c>
      <c r="N555" s="14" t="s">
        <v>1270</v>
      </c>
    </row>
    <row r="556">
      <c r="A556" s="14" t="s">
        <v>806</v>
      </c>
      <c r="B556" s="23">
        <v>45945.0</v>
      </c>
      <c r="C556" s="14" t="s">
        <v>21</v>
      </c>
      <c r="D556" s="14" t="s">
        <v>59</v>
      </c>
      <c r="E556" s="14" t="s">
        <v>99</v>
      </c>
      <c r="F556" s="14" t="s">
        <v>16</v>
      </c>
      <c r="G556" s="14">
        <v>1893.0</v>
      </c>
      <c r="H556" s="14"/>
      <c r="I556" s="14" t="s">
        <v>47</v>
      </c>
      <c r="J556" s="14" t="s">
        <v>18</v>
      </c>
      <c r="K556" s="16" t="s">
        <v>19</v>
      </c>
      <c r="L556" s="14">
        <v>2.0</v>
      </c>
      <c r="M556" s="18">
        <v>1798.35</v>
      </c>
      <c r="N556" s="14" t="s">
        <v>1267</v>
      </c>
    </row>
    <row r="557">
      <c r="A557" s="14" t="s">
        <v>807</v>
      </c>
      <c r="B557" s="23">
        <v>45829.0</v>
      </c>
      <c r="C557" s="14" t="s">
        <v>55</v>
      </c>
      <c r="D557" s="14" t="s">
        <v>59</v>
      </c>
      <c r="E557" s="14" t="s">
        <v>126</v>
      </c>
      <c r="F557" s="14" t="s">
        <v>33</v>
      </c>
      <c r="G557" s="14">
        <v>562.0</v>
      </c>
      <c r="H557" s="14"/>
      <c r="I557" s="14" t="s">
        <v>647</v>
      </c>
      <c r="J557" s="14" t="s">
        <v>18</v>
      </c>
      <c r="K557" s="16" t="s">
        <v>24</v>
      </c>
      <c r="L557" s="14">
        <v>5.0</v>
      </c>
      <c r="M557" s="18">
        <v>562.0</v>
      </c>
      <c r="N557" s="14" t="s">
        <v>1264</v>
      </c>
    </row>
    <row r="558">
      <c r="A558" s="14" t="s">
        <v>808</v>
      </c>
      <c r="B558" s="23">
        <v>45872.0</v>
      </c>
      <c r="C558" s="14" t="s">
        <v>13</v>
      </c>
      <c r="D558" s="14" t="s">
        <v>38</v>
      </c>
      <c r="E558" s="14" t="s">
        <v>396</v>
      </c>
      <c r="F558" s="14" t="s">
        <v>33</v>
      </c>
      <c r="G558" s="14">
        <v>3214.0</v>
      </c>
      <c r="H558" s="14" t="s">
        <v>40</v>
      </c>
      <c r="I558" s="14" t="s">
        <v>678</v>
      </c>
      <c r="J558" s="14" t="s">
        <v>18</v>
      </c>
      <c r="K558" s="16" t="s">
        <v>113</v>
      </c>
      <c r="L558" s="14">
        <v>2.0</v>
      </c>
      <c r="M558" s="18">
        <v>2892.6</v>
      </c>
      <c r="N558" s="14" t="s">
        <v>1268</v>
      </c>
    </row>
    <row r="559">
      <c r="A559" s="14" t="s">
        <v>809</v>
      </c>
      <c r="B559" s="23">
        <v>45932.0</v>
      </c>
      <c r="C559" s="14" t="s">
        <v>55</v>
      </c>
      <c r="D559" s="14" t="s">
        <v>14</v>
      </c>
      <c r="E559" s="14" t="s">
        <v>74</v>
      </c>
      <c r="F559" s="14" t="s">
        <v>33</v>
      </c>
      <c r="G559" s="14">
        <v>1126.0</v>
      </c>
      <c r="H559" s="14"/>
      <c r="I559" s="14" t="s">
        <v>119</v>
      </c>
      <c r="J559" s="14" t="s">
        <v>29</v>
      </c>
      <c r="K559" s="16" t="s">
        <v>24</v>
      </c>
      <c r="L559" s="14">
        <v>1.0</v>
      </c>
      <c r="M559" s="18">
        <v>1126.0</v>
      </c>
      <c r="N559" s="14" t="s">
        <v>1265</v>
      </c>
    </row>
    <row r="560">
      <c r="A560" s="14" t="s">
        <v>810</v>
      </c>
      <c r="B560" s="23">
        <v>45824.0</v>
      </c>
      <c r="C560" s="14" t="s">
        <v>21</v>
      </c>
      <c r="D560" s="14" t="s">
        <v>26</v>
      </c>
      <c r="E560" s="14" t="s">
        <v>96</v>
      </c>
      <c r="F560" s="14" t="s">
        <v>16</v>
      </c>
      <c r="G560" s="14">
        <v>3060.0</v>
      </c>
      <c r="H560" s="14"/>
      <c r="I560" s="14" t="s">
        <v>371</v>
      </c>
      <c r="J560" s="14" t="s">
        <v>36</v>
      </c>
      <c r="K560" s="16" t="s">
        <v>24</v>
      </c>
      <c r="L560" s="14">
        <v>1.0</v>
      </c>
      <c r="M560" s="18">
        <v>3060.0</v>
      </c>
      <c r="N560" s="14" t="s">
        <v>1269</v>
      </c>
    </row>
    <row r="561">
      <c r="A561" s="14" t="s">
        <v>811</v>
      </c>
      <c r="B561" s="23">
        <v>45875.0</v>
      </c>
      <c r="C561" s="14" t="s">
        <v>13</v>
      </c>
      <c r="D561" s="14" t="s">
        <v>31</v>
      </c>
      <c r="E561" s="14" t="s">
        <v>117</v>
      </c>
      <c r="F561" s="14" t="s">
        <v>33</v>
      </c>
      <c r="G561" s="14">
        <v>3042.0</v>
      </c>
      <c r="H561" s="14" t="s">
        <v>34</v>
      </c>
      <c r="I561" s="14" t="s">
        <v>121</v>
      </c>
      <c r="J561" s="14" t="s">
        <v>36</v>
      </c>
      <c r="K561" s="16" t="s">
        <v>24</v>
      </c>
      <c r="L561" s="14">
        <v>5.0</v>
      </c>
      <c r="M561" s="18">
        <v>3042.0</v>
      </c>
      <c r="N561" s="14" t="s">
        <v>1267</v>
      </c>
    </row>
    <row r="562">
      <c r="A562" s="14" t="s">
        <v>812</v>
      </c>
      <c r="B562" s="23">
        <v>45661.0</v>
      </c>
      <c r="C562" s="14" t="s">
        <v>13</v>
      </c>
      <c r="D562" s="14" t="s">
        <v>38</v>
      </c>
      <c r="E562" s="14" t="s">
        <v>65</v>
      </c>
      <c r="F562" s="14" t="s">
        <v>16</v>
      </c>
      <c r="G562" s="14">
        <v>3274.0</v>
      </c>
      <c r="H562" s="14" t="s">
        <v>40</v>
      </c>
      <c r="I562" s="14" t="s">
        <v>358</v>
      </c>
      <c r="J562" s="14" t="s">
        <v>29</v>
      </c>
      <c r="K562" s="16" t="s">
        <v>24</v>
      </c>
      <c r="L562" s="14">
        <v>3.0</v>
      </c>
      <c r="M562" s="18">
        <v>3274.0</v>
      </c>
      <c r="N562" s="14" t="s">
        <v>1264</v>
      </c>
    </row>
    <row r="563">
      <c r="A563" s="14" t="s">
        <v>813</v>
      </c>
      <c r="B563" s="23">
        <v>45701.0</v>
      </c>
      <c r="C563" s="14" t="s">
        <v>21</v>
      </c>
      <c r="D563" s="14" t="s">
        <v>31</v>
      </c>
      <c r="E563" s="14" t="s">
        <v>278</v>
      </c>
      <c r="F563" s="14" t="s">
        <v>16</v>
      </c>
      <c r="G563" s="14">
        <v>2654.0</v>
      </c>
      <c r="H563" s="14" t="s">
        <v>34</v>
      </c>
      <c r="I563" s="14" t="s">
        <v>373</v>
      </c>
      <c r="J563" s="14" t="s">
        <v>36</v>
      </c>
      <c r="K563" s="16" t="s">
        <v>24</v>
      </c>
      <c r="L563" s="14">
        <v>5.0</v>
      </c>
      <c r="M563" s="18">
        <v>2654.0</v>
      </c>
      <c r="N563" s="14" t="s">
        <v>1265</v>
      </c>
    </row>
    <row r="564">
      <c r="A564" s="14" t="s">
        <v>814</v>
      </c>
      <c r="B564" s="23">
        <v>45687.0</v>
      </c>
      <c r="C564" s="14" t="s">
        <v>55</v>
      </c>
      <c r="D564" s="14" t="s">
        <v>38</v>
      </c>
      <c r="E564" s="14" t="s">
        <v>65</v>
      </c>
      <c r="F564" s="14" t="s">
        <v>33</v>
      </c>
      <c r="G564" s="14">
        <v>2402.0</v>
      </c>
      <c r="H564" s="14" t="s">
        <v>34</v>
      </c>
      <c r="I564" s="14" t="s">
        <v>192</v>
      </c>
      <c r="J564" s="14" t="s">
        <v>29</v>
      </c>
      <c r="K564" s="16" t="s">
        <v>19</v>
      </c>
      <c r="L564" s="14">
        <v>5.0</v>
      </c>
      <c r="M564" s="18">
        <v>2281.9</v>
      </c>
      <c r="N564" s="14" t="s">
        <v>1265</v>
      </c>
    </row>
    <row r="565">
      <c r="A565" s="14" t="s">
        <v>815</v>
      </c>
      <c r="B565" s="23">
        <v>46000.0</v>
      </c>
      <c r="C565" s="14" t="s">
        <v>21</v>
      </c>
      <c r="D565" s="14" t="s">
        <v>51</v>
      </c>
      <c r="E565" s="14" t="s">
        <v>56</v>
      </c>
      <c r="F565" s="14" t="s">
        <v>33</v>
      </c>
      <c r="G565" s="14">
        <v>3453.0</v>
      </c>
      <c r="H565" s="14"/>
      <c r="I565" s="14" t="s">
        <v>300</v>
      </c>
      <c r="J565" s="14" t="s">
        <v>36</v>
      </c>
      <c r="K565" s="16" t="s">
        <v>113</v>
      </c>
      <c r="L565" s="14">
        <v>4.0</v>
      </c>
      <c r="M565" s="18">
        <v>3107.7000000000003</v>
      </c>
      <c r="N565" s="14" t="s">
        <v>1270</v>
      </c>
    </row>
    <row r="566">
      <c r="A566" s="14" t="s">
        <v>816</v>
      </c>
      <c r="B566" s="23">
        <v>45926.0</v>
      </c>
      <c r="C566" s="14" t="s">
        <v>21</v>
      </c>
      <c r="D566" s="14" t="s">
        <v>14</v>
      </c>
      <c r="E566" s="14" t="s">
        <v>74</v>
      </c>
      <c r="F566" s="14" t="s">
        <v>16</v>
      </c>
      <c r="G566" s="14">
        <v>776.0</v>
      </c>
      <c r="H566" s="14"/>
      <c r="I566" s="14" t="s">
        <v>148</v>
      </c>
      <c r="J566" s="14" t="s">
        <v>18</v>
      </c>
      <c r="K566" s="16" t="s">
        <v>24</v>
      </c>
      <c r="L566" s="14">
        <v>2.0</v>
      </c>
      <c r="M566" s="18">
        <v>776.0</v>
      </c>
      <c r="N566" s="14" t="s">
        <v>1266</v>
      </c>
    </row>
    <row r="567">
      <c r="A567" s="14" t="s">
        <v>817</v>
      </c>
      <c r="B567" s="23">
        <v>46009.0</v>
      </c>
      <c r="C567" s="14" t="s">
        <v>13</v>
      </c>
      <c r="D567" s="14" t="s">
        <v>14</v>
      </c>
      <c r="E567" s="14" t="s">
        <v>22</v>
      </c>
      <c r="F567" s="14" t="s">
        <v>16</v>
      </c>
      <c r="G567" s="14">
        <v>1989.0</v>
      </c>
      <c r="H567" s="14"/>
      <c r="I567" s="14" t="s">
        <v>206</v>
      </c>
      <c r="J567" s="14" t="s">
        <v>29</v>
      </c>
      <c r="K567" s="16" t="s">
        <v>24</v>
      </c>
      <c r="L567" s="14"/>
      <c r="M567" s="18">
        <v>1989.0</v>
      </c>
      <c r="N567" s="14" t="s">
        <v>1265</v>
      </c>
    </row>
    <row r="568">
      <c r="A568" s="14" t="s">
        <v>818</v>
      </c>
      <c r="B568" s="23">
        <v>45715.0</v>
      </c>
      <c r="C568" s="14" t="s">
        <v>55</v>
      </c>
      <c r="D568" s="14" t="s">
        <v>51</v>
      </c>
      <c r="E568" s="14" t="s">
        <v>79</v>
      </c>
      <c r="F568" s="14" t="s">
        <v>33</v>
      </c>
      <c r="G568" s="14">
        <v>1934.0</v>
      </c>
      <c r="H568" s="14"/>
      <c r="I568" s="14" t="s">
        <v>597</v>
      </c>
      <c r="J568" s="14" t="s">
        <v>29</v>
      </c>
      <c r="K568" s="16" t="s">
        <v>19</v>
      </c>
      <c r="L568" s="14">
        <v>1.0</v>
      </c>
      <c r="M568" s="18">
        <v>1837.3</v>
      </c>
      <c r="N568" s="14" t="s">
        <v>1265</v>
      </c>
    </row>
    <row r="569">
      <c r="A569" s="14" t="s">
        <v>819</v>
      </c>
      <c r="B569" s="23">
        <v>45869.0</v>
      </c>
      <c r="C569" s="14" t="s">
        <v>13</v>
      </c>
      <c r="D569" s="14" t="s">
        <v>26</v>
      </c>
      <c r="E569" s="14" t="s">
        <v>82</v>
      </c>
      <c r="F569" s="14" t="s">
        <v>33</v>
      </c>
      <c r="G569" s="14">
        <v>1748.0</v>
      </c>
      <c r="H569" s="14"/>
      <c r="I569" s="14" t="s">
        <v>214</v>
      </c>
      <c r="J569" s="14" t="s">
        <v>29</v>
      </c>
      <c r="K569" s="16" t="s">
        <v>24</v>
      </c>
      <c r="L569" s="14"/>
      <c r="M569" s="18">
        <v>1748.0</v>
      </c>
      <c r="N569" s="14" t="s">
        <v>1265</v>
      </c>
    </row>
    <row r="570">
      <c r="A570" s="14" t="s">
        <v>820</v>
      </c>
      <c r="B570" s="23">
        <v>45671.0</v>
      </c>
      <c r="C570" s="14" t="s">
        <v>21</v>
      </c>
      <c r="D570" s="14" t="s">
        <v>14</v>
      </c>
      <c r="E570" s="14" t="s">
        <v>15</v>
      </c>
      <c r="F570" s="14" t="s">
        <v>33</v>
      </c>
      <c r="G570" s="14">
        <v>1261.0</v>
      </c>
      <c r="H570" s="14"/>
      <c r="I570" s="14" t="s">
        <v>821</v>
      </c>
      <c r="J570" s="14" t="s">
        <v>18</v>
      </c>
      <c r="K570" s="16" t="s">
        <v>19</v>
      </c>
      <c r="L570" s="14">
        <v>2.0</v>
      </c>
      <c r="M570" s="18">
        <v>1197.95</v>
      </c>
      <c r="N570" s="14" t="s">
        <v>1270</v>
      </c>
    </row>
    <row r="571">
      <c r="A571" s="14" t="s">
        <v>822</v>
      </c>
      <c r="B571" s="23">
        <v>45982.0</v>
      </c>
      <c r="C571" s="14" t="s">
        <v>13</v>
      </c>
      <c r="D571" s="14" t="s">
        <v>31</v>
      </c>
      <c r="E571" s="14" t="s">
        <v>258</v>
      </c>
      <c r="F571" s="14" t="s">
        <v>16</v>
      </c>
      <c r="G571" s="14">
        <v>938.0</v>
      </c>
      <c r="H571" s="14" t="s">
        <v>40</v>
      </c>
      <c r="I571" s="14" t="s">
        <v>138</v>
      </c>
      <c r="J571" s="14" t="s">
        <v>18</v>
      </c>
      <c r="K571" s="16" t="s">
        <v>24</v>
      </c>
      <c r="L571" s="14">
        <v>1.0</v>
      </c>
      <c r="M571" s="18">
        <v>938.0</v>
      </c>
      <c r="N571" s="14" t="s">
        <v>1266</v>
      </c>
    </row>
    <row r="572">
      <c r="A572" s="14" t="s">
        <v>823</v>
      </c>
      <c r="B572" s="23">
        <v>45801.0</v>
      </c>
      <c r="C572" s="14" t="s">
        <v>55</v>
      </c>
      <c r="D572" s="14" t="s">
        <v>14</v>
      </c>
      <c r="E572" s="14" t="s">
        <v>22</v>
      </c>
      <c r="F572" s="14" t="s">
        <v>33</v>
      </c>
      <c r="G572" s="14">
        <v>3430.0</v>
      </c>
      <c r="H572" s="14"/>
      <c r="I572" s="14" t="s">
        <v>634</v>
      </c>
      <c r="J572" s="14" t="s">
        <v>18</v>
      </c>
      <c r="K572" s="16" t="s">
        <v>19</v>
      </c>
      <c r="L572" s="14">
        <v>3.0</v>
      </c>
      <c r="M572" s="18">
        <v>3258.5</v>
      </c>
      <c r="N572" s="14" t="s">
        <v>1264</v>
      </c>
    </row>
    <row r="573">
      <c r="A573" s="14" t="s">
        <v>824</v>
      </c>
      <c r="B573" s="23">
        <v>45884.0</v>
      </c>
      <c r="C573" s="14" t="s">
        <v>13</v>
      </c>
      <c r="D573" s="14" t="s">
        <v>26</v>
      </c>
      <c r="E573" s="14" t="s">
        <v>212</v>
      </c>
      <c r="F573" s="14" t="s">
        <v>33</v>
      </c>
      <c r="G573" s="14">
        <v>2310.0</v>
      </c>
      <c r="H573" s="14"/>
      <c r="I573" s="14" t="s">
        <v>322</v>
      </c>
      <c r="J573" s="14" t="s">
        <v>29</v>
      </c>
      <c r="K573" s="16" t="s">
        <v>24</v>
      </c>
      <c r="L573" s="14">
        <v>2.0</v>
      </c>
      <c r="M573" s="18">
        <v>2310.0</v>
      </c>
      <c r="N573" s="14" t="s">
        <v>1266</v>
      </c>
    </row>
    <row r="574">
      <c r="A574" s="14" t="s">
        <v>825</v>
      </c>
      <c r="B574" s="23">
        <v>45872.0</v>
      </c>
      <c r="C574" s="14" t="s">
        <v>21</v>
      </c>
      <c r="D574" s="14" t="s">
        <v>26</v>
      </c>
      <c r="E574" s="14" t="s">
        <v>82</v>
      </c>
      <c r="F574" s="14" t="s">
        <v>16</v>
      </c>
      <c r="G574" s="14">
        <v>2259.0</v>
      </c>
      <c r="H574" s="14"/>
      <c r="I574" s="14" t="s">
        <v>634</v>
      </c>
      <c r="J574" s="14" t="s">
        <v>18</v>
      </c>
      <c r="K574" s="16" t="s">
        <v>24</v>
      </c>
      <c r="L574" s="14">
        <v>4.0</v>
      </c>
      <c r="M574" s="18">
        <v>2259.0</v>
      </c>
      <c r="N574" s="14" t="s">
        <v>1268</v>
      </c>
    </row>
    <row r="575">
      <c r="A575" s="14" t="s">
        <v>826</v>
      </c>
      <c r="B575" s="23">
        <v>45715.0</v>
      </c>
      <c r="C575" s="14" t="s">
        <v>55</v>
      </c>
      <c r="D575" s="14" t="s">
        <v>14</v>
      </c>
      <c r="E575" s="14" t="s">
        <v>15</v>
      </c>
      <c r="F575" s="14" t="s">
        <v>33</v>
      </c>
      <c r="G575" s="14">
        <v>3160.0</v>
      </c>
      <c r="H575" s="14"/>
      <c r="I575" s="14" t="s">
        <v>389</v>
      </c>
      <c r="J575" s="14" t="s">
        <v>36</v>
      </c>
      <c r="K575" s="16" t="s">
        <v>24</v>
      </c>
      <c r="L575" s="14">
        <v>1.0</v>
      </c>
      <c r="M575" s="18">
        <v>3160.0</v>
      </c>
      <c r="N575" s="14" t="s">
        <v>1265</v>
      </c>
    </row>
    <row r="576">
      <c r="A576" s="14" t="s">
        <v>827</v>
      </c>
      <c r="B576" s="23">
        <v>45824.0</v>
      </c>
      <c r="C576" s="14" t="s">
        <v>55</v>
      </c>
      <c r="D576" s="14" t="s">
        <v>38</v>
      </c>
      <c r="E576" s="14" t="s">
        <v>46</v>
      </c>
      <c r="F576" s="14" t="s">
        <v>33</v>
      </c>
      <c r="G576" s="14">
        <v>1632.0</v>
      </c>
      <c r="H576" s="14" t="s">
        <v>40</v>
      </c>
      <c r="I576" s="14" t="s">
        <v>338</v>
      </c>
      <c r="J576" s="14" t="s">
        <v>29</v>
      </c>
      <c r="K576" s="16" t="s">
        <v>19</v>
      </c>
      <c r="L576" s="14">
        <v>2.0</v>
      </c>
      <c r="M576" s="18">
        <v>1550.3999999999999</v>
      </c>
      <c r="N576" s="14" t="s">
        <v>1269</v>
      </c>
    </row>
    <row r="577">
      <c r="A577" s="14" t="s">
        <v>828</v>
      </c>
      <c r="B577" s="23">
        <v>45707.0</v>
      </c>
      <c r="C577" s="14" t="s">
        <v>13</v>
      </c>
      <c r="D577" s="14" t="s">
        <v>26</v>
      </c>
      <c r="E577" s="14" t="s">
        <v>212</v>
      </c>
      <c r="F577" s="14" t="s">
        <v>16</v>
      </c>
      <c r="G577" s="14">
        <v>2230.0</v>
      </c>
      <c r="H577" s="14"/>
      <c r="I577" s="14" t="s">
        <v>204</v>
      </c>
      <c r="J577" s="14" t="s">
        <v>36</v>
      </c>
      <c r="K577" s="16" t="s">
        <v>24</v>
      </c>
      <c r="L577" s="14">
        <v>4.0</v>
      </c>
      <c r="M577" s="18">
        <v>2230.0</v>
      </c>
      <c r="N577" s="14" t="s">
        <v>1267</v>
      </c>
    </row>
    <row r="578">
      <c r="A578" s="14" t="s">
        <v>829</v>
      </c>
      <c r="B578" s="23">
        <v>45674.0</v>
      </c>
      <c r="C578" s="14" t="s">
        <v>13</v>
      </c>
      <c r="D578" s="14" t="s">
        <v>59</v>
      </c>
      <c r="E578" s="14" t="s">
        <v>85</v>
      </c>
      <c r="F578" s="14" t="s">
        <v>33</v>
      </c>
      <c r="G578" s="14">
        <v>1795.0</v>
      </c>
      <c r="H578" s="14"/>
      <c r="I578" s="14" t="s">
        <v>426</v>
      </c>
      <c r="J578" s="14" t="s">
        <v>36</v>
      </c>
      <c r="K578" s="16" t="s">
        <v>24</v>
      </c>
      <c r="L578" s="14">
        <v>5.0</v>
      </c>
      <c r="M578" s="18">
        <v>1795.0</v>
      </c>
      <c r="N578" s="14" t="s">
        <v>1266</v>
      </c>
    </row>
    <row r="579">
      <c r="A579" s="14" t="s">
        <v>830</v>
      </c>
      <c r="B579" s="23">
        <v>45777.0</v>
      </c>
      <c r="C579" s="14" t="s">
        <v>13</v>
      </c>
      <c r="D579" s="14" t="s">
        <v>31</v>
      </c>
      <c r="E579" s="14" t="s">
        <v>278</v>
      </c>
      <c r="F579" s="14" t="s">
        <v>16</v>
      </c>
      <c r="G579" s="14">
        <v>1265.0</v>
      </c>
      <c r="H579" s="14" t="s">
        <v>106</v>
      </c>
      <c r="I579" s="14" t="s">
        <v>521</v>
      </c>
      <c r="J579" s="14" t="s">
        <v>36</v>
      </c>
      <c r="K579" s="16" t="s">
        <v>19</v>
      </c>
      <c r="L579" s="14">
        <v>2.0</v>
      </c>
      <c r="M579" s="18">
        <v>1201.75</v>
      </c>
      <c r="N579" s="14" t="s">
        <v>1267</v>
      </c>
    </row>
    <row r="580">
      <c r="A580" s="14" t="s">
        <v>831</v>
      </c>
      <c r="B580" s="23">
        <v>45799.0</v>
      </c>
      <c r="C580" s="14" t="s">
        <v>21</v>
      </c>
      <c r="D580" s="14" t="s">
        <v>31</v>
      </c>
      <c r="E580" s="14" t="s">
        <v>258</v>
      </c>
      <c r="F580" s="14" t="s">
        <v>33</v>
      </c>
      <c r="G580" s="14">
        <v>2026.0</v>
      </c>
      <c r="H580" s="14" t="s">
        <v>106</v>
      </c>
      <c r="I580" s="14" t="s">
        <v>376</v>
      </c>
      <c r="J580" s="14" t="s">
        <v>18</v>
      </c>
      <c r="K580" s="16" t="s">
        <v>113</v>
      </c>
      <c r="L580" s="14"/>
      <c r="M580" s="18">
        <v>1823.4</v>
      </c>
      <c r="N580" s="14" t="s">
        <v>1265</v>
      </c>
    </row>
    <row r="581">
      <c r="A581" s="14" t="s">
        <v>832</v>
      </c>
      <c r="B581" s="23">
        <v>46007.0</v>
      </c>
      <c r="C581" s="14" t="s">
        <v>21</v>
      </c>
      <c r="D581" s="14" t="s">
        <v>26</v>
      </c>
      <c r="E581" s="14" t="s">
        <v>96</v>
      </c>
      <c r="F581" s="14" t="s">
        <v>33</v>
      </c>
      <c r="G581" s="14">
        <v>1528.0</v>
      </c>
      <c r="H581" s="14"/>
      <c r="I581" s="14" t="s">
        <v>279</v>
      </c>
      <c r="J581" s="14" t="s">
        <v>29</v>
      </c>
      <c r="K581" s="16" t="s">
        <v>19</v>
      </c>
      <c r="L581" s="14">
        <v>1.0</v>
      </c>
      <c r="M581" s="18">
        <v>1451.6</v>
      </c>
      <c r="N581" s="14" t="s">
        <v>1270</v>
      </c>
    </row>
    <row r="582">
      <c r="A582" s="14" t="s">
        <v>833</v>
      </c>
      <c r="B582" s="23">
        <v>46020.0</v>
      </c>
      <c r="C582" s="14" t="s">
        <v>55</v>
      </c>
      <c r="D582" s="14" t="s">
        <v>59</v>
      </c>
      <c r="E582" s="14" t="s">
        <v>88</v>
      </c>
      <c r="F582" s="14" t="s">
        <v>16</v>
      </c>
      <c r="G582" s="14">
        <v>1182.0</v>
      </c>
      <c r="H582" s="14"/>
      <c r="I582" s="14" t="s">
        <v>192</v>
      </c>
      <c r="J582" s="14" t="s">
        <v>36</v>
      </c>
      <c r="K582" s="16" t="s">
        <v>19</v>
      </c>
      <c r="L582" s="14">
        <v>1.0</v>
      </c>
      <c r="M582" s="18">
        <v>1122.8999999999999</v>
      </c>
      <c r="N582" s="14" t="s">
        <v>1269</v>
      </c>
    </row>
    <row r="583">
      <c r="A583" s="14" t="s">
        <v>834</v>
      </c>
      <c r="B583" s="23">
        <v>45967.0</v>
      </c>
      <c r="C583" s="14" t="s">
        <v>13</v>
      </c>
      <c r="D583" s="14" t="s">
        <v>59</v>
      </c>
      <c r="E583" s="14" t="s">
        <v>99</v>
      </c>
      <c r="F583" s="14" t="s">
        <v>33</v>
      </c>
      <c r="G583" s="14">
        <v>1775.0</v>
      </c>
      <c r="H583" s="14"/>
      <c r="I583" s="14" t="s">
        <v>358</v>
      </c>
      <c r="J583" s="14" t="s">
        <v>29</v>
      </c>
      <c r="K583" s="16" t="s">
        <v>113</v>
      </c>
      <c r="L583" s="14">
        <v>3.0</v>
      </c>
      <c r="M583" s="18">
        <v>1597.5</v>
      </c>
      <c r="N583" s="14" t="s">
        <v>1265</v>
      </c>
    </row>
    <row r="584">
      <c r="A584" s="14" t="s">
        <v>835</v>
      </c>
      <c r="B584" s="23">
        <v>45992.0</v>
      </c>
      <c r="C584" s="14" t="s">
        <v>55</v>
      </c>
      <c r="D584" s="14" t="s">
        <v>51</v>
      </c>
      <c r="E584" s="14" t="s">
        <v>93</v>
      </c>
      <c r="F584" s="14" t="s">
        <v>33</v>
      </c>
      <c r="G584" s="14">
        <v>1738.0</v>
      </c>
      <c r="H584" s="14"/>
      <c r="I584" s="14" t="s">
        <v>724</v>
      </c>
      <c r="J584" s="14" t="s">
        <v>29</v>
      </c>
      <c r="K584" s="16" t="s">
        <v>24</v>
      </c>
      <c r="L584" s="14">
        <v>5.0</v>
      </c>
      <c r="M584" s="18">
        <v>1738.0</v>
      </c>
      <c r="N584" s="14" t="s">
        <v>1269</v>
      </c>
    </row>
    <row r="585">
      <c r="A585" s="14" t="s">
        <v>836</v>
      </c>
      <c r="B585" s="23">
        <v>45673.0</v>
      </c>
      <c r="C585" s="14" t="s">
        <v>13</v>
      </c>
      <c r="D585" s="14" t="s">
        <v>14</v>
      </c>
      <c r="E585" s="14" t="s">
        <v>22</v>
      </c>
      <c r="F585" s="14" t="s">
        <v>16</v>
      </c>
      <c r="G585" s="14">
        <v>1754.0</v>
      </c>
      <c r="H585" s="14"/>
      <c r="I585" s="14" t="s">
        <v>186</v>
      </c>
      <c r="J585" s="14" t="s">
        <v>29</v>
      </c>
      <c r="K585" s="16" t="s">
        <v>24</v>
      </c>
      <c r="L585" s="14"/>
      <c r="M585" s="18">
        <v>1754.0</v>
      </c>
      <c r="N585" s="14" t="s">
        <v>1265</v>
      </c>
    </row>
    <row r="586">
      <c r="A586" s="14" t="s">
        <v>837</v>
      </c>
      <c r="B586" s="23">
        <v>46007.0</v>
      </c>
      <c r="C586" s="14" t="s">
        <v>13</v>
      </c>
      <c r="D586" s="14" t="s">
        <v>59</v>
      </c>
      <c r="E586" s="14" t="s">
        <v>88</v>
      </c>
      <c r="F586" s="14" t="s">
        <v>33</v>
      </c>
      <c r="G586" s="14">
        <v>2199.0</v>
      </c>
      <c r="H586" s="14"/>
      <c r="I586" s="14" t="s">
        <v>91</v>
      </c>
      <c r="J586" s="14" t="s">
        <v>18</v>
      </c>
      <c r="K586" s="16" t="s">
        <v>19</v>
      </c>
      <c r="L586" s="14"/>
      <c r="M586" s="18">
        <v>2089.0499999999997</v>
      </c>
      <c r="N586" s="14" t="s">
        <v>1270</v>
      </c>
    </row>
    <row r="587">
      <c r="A587" s="14" t="s">
        <v>838</v>
      </c>
      <c r="B587" s="23">
        <v>45796.0</v>
      </c>
      <c r="C587" s="14" t="s">
        <v>55</v>
      </c>
      <c r="D587" s="14" t="s">
        <v>51</v>
      </c>
      <c r="E587" s="14" t="s">
        <v>56</v>
      </c>
      <c r="F587" s="14" t="s">
        <v>33</v>
      </c>
      <c r="G587" s="14">
        <v>624.0</v>
      </c>
      <c r="H587" s="14"/>
      <c r="I587" s="14" t="s">
        <v>745</v>
      </c>
      <c r="J587" s="14" t="s">
        <v>36</v>
      </c>
      <c r="K587" s="16" t="s">
        <v>24</v>
      </c>
      <c r="L587" s="14">
        <v>3.0</v>
      </c>
      <c r="M587" s="18">
        <v>624.0</v>
      </c>
      <c r="N587" s="14" t="s">
        <v>1269</v>
      </c>
    </row>
    <row r="588">
      <c r="A588" s="14" t="s">
        <v>839</v>
      </c>
      <c r="B588" s="23">
        <v>45739.0</v>
      </c>
      <c r="C588" s="14" t="s">
        <v>21</v>
      </c>
      <c r="D588" s="14" t="s">
        <v>14</v>
      </c>
      <c r="E588" s="14" t="s">
        <v>74</v>
      </c>
      <c r="F588" s="14" t="s">
        <v>33</v>
      </c>
      <c r="G588" s="14">
        <v>1411.0</v>
      </c>
      <c r="H588" s="14"/>
      <c r="I588" s="14" t="s">
        <v>160</v>
      </c>
      <c r="J588" s="14" t="s">
        <v>36</v>
      </c>
      <c r="K588" s="16" t="s">
        <v>19</v>
      </c>
      <c r="L588" s="14">
        <v>5.0</v>
      </c>
      <c r="M588" s="18">
        <v>1340.45</v>
      </c>
      <c r="N588" s="14" t="s">
        <v>1268</v>
      </c>
    </row>
    <row r="589">
      <c r="A589" s="14" t="s">
        <v>840</v>
      </c>
      <c r="B589" s="23">
        <v>45922.0</v>
      </c>
      <c r="C589" s="14" t="s">
        <v>21</v>
      </c>
      <c r="D589" s="14" t="s">
        <v>59</v>
      </c>
      <c r="E589" s="14" t="s">
        <v>60</v>
      </c>
      <c r="F589" s="14" t="s">
        <v>16</v>
      </c>
      <c r="G589" s="14">
        <v>394.0</v>
      </c>
      <c r="H589" s="14"/>
      <c r="I589" s="14" t="s">
        <v>182</v>
      </c>
      <c r="J589" s="14" t="s">
        <v>29</v>
      </c>
      <c r="K589" s="16" t="s">
        <v>24</v>
      </c>
      <c r="L589" s="14">
        <v>3.0</v>
      </c>
      <c r="M589" s="18">
        <v>394.0</v>
      </c>
      <c r="N589" s="14" t="s">
        <v>1269</v>
      </c>
    </row>
    <row r="590">
      <c r="A590" s="14" t="s">
        <v>841</v>
      </c>
      <c r="B590" s="23">
        <v>45754.0</v>
      </c>
      <c r="C590" s="14" t="s">
        <v>21</v>
      </c>
      <c r="D590" s="14" t="s">
        <v>14</v>
      </c>
      <c r="E590" s="14" t="s">
        <v>22</v>
      </c>
      <c r="F590" s="14" t="s">
        <v>16</v>
      </c>
      <c r="G590" s="14">
        <v>983.0</v>
      </c>
      <c r="H590" s="14"/>
      <c r="I590" s="14" t="s">
        <v>121</v>
      </c>
      <c r="J590" s="14" t="s">
        <v>18</v>
      </c>
      <c r="K590" s="16" t="s">
        <v>24</v>
      </c>
      <c r="L590" s="14">
        <v>4.0</v>
      </c>
      <c r="M590" s="18">
        <v>983.0</v>
      </c>
      <c r="N590" s="14" t="s">
        <v>1269</v>
      </c>
    </row>
    <row r="591">
      <c r="A591" s="14" t="s">
        <v>842</v>
      </c>
      <c r="B591" s="23">
        <v>45917.0</v>
      </c>
      <c r="C591" s="14" t="s">
        <v>21</v>
      </c>
      <c r="D591" s="14" t="s">
        <v>26</v>
      </c>
      <c r="E591" s="14" t="s">
        <v>27</v>
      </c>
      <c r="F591" s="14" t="s">
        <v>16</v>
      </c>
      <c r="G591" s="14">
        <v>2446.0</v>
      </c>
      <c r="H591" s="14"/>
      <c r="I591" s="14" t="s">
        <v>35</v>
      </c>
      <c r="J591" s="14" t="s">
        <v>18</v>
      </c>
      <c r="K591" s="16" t="s">
        <v>24</v>
      </c>
      <c r="L591" s="14">
        <v>5.0</v>
      </c>
      <c r="M591" s="18">
        <v>2446.0</v>
      </c>
      <c r="N591" s="14" t="s">
        <v>1267</v>
      </c>
    </row>
    <row r="592">
      <c r="A592" s="14" t="s">
        <v>843</v>
      </c>
      <c r="B592" s="23">
        <v>45697.0</v>
      </c>
      <c r="C592" s="14" t="s">
        <v>21</v>
      </c>
      <c r="D592" s="14" t="s">
        <v>31</v>
      </c>
      <c r="E592" s="14" t="s">
        <v>117</v>
      </c>
      <c r="F592" s="14" t="s">
        <v>33</v>
      </c>
      <c r="G592" s="14">
        <v>1313.0</v>
      </c>
      <c r="H592" s="14" t="s">
        <v>34</v>
      </c>
      <c r="I592" s="14" t="s">
        <v>821</v>
      </c>
      <c r="J592" s="14" t="s">
        <v>36</v>
      </c>
      <c r="K592" s="16" t="s">
        <v>24</v>
      </c>
      <c r="L592" s="14">
        <v>2.0</v>
      </c>
      <c r="M592" s="18">
        <v>1313.0</v>
      </c>
      <c r="N592" s="14" t="s">
        <v>1268</v>
      </c>
    </row>
    <row r="593">
      <c r="A593" s="14" t="s">
        <v>844</v>
      </c>
      <c r="B593" s="23">
        <v>45795.0</v>
      </c>
      <c r="C593" s="14" t="s">
        <v>55</v>
      </c>
      <c r="D593" s="14" t="s">
        <v>31</v>
      </c>
      <c r="E593" s="14" t="s">
        <v>278</v>
      </c>
      <c r="F593" s="14" t="s">
        <v>16</v>
      </c>
      <c r="G593" s="14">
        <v>3017.0</v>
      </c>
      <c r="H593" s="14" t="s">
        <v>106</v>
      </c>
      <c r="I593" s="14" t="s">
        <v>386</v>
      </c>
      <c r="J593" s="14" t="s">
        <v>36</v>
      </c>
      <c r="K593" s="16" t="s">
        <v>19</v>
      </c>
      <c r="L593" s="14">
        <v>4.0</v>
      </c>
      <c r="M593" s="18">
        <v>2866.15</v>
      </c>
      <c r="N593" s="14" t="s">
        <v>1268</v>
      </c>
    </row>
    <row r="594">
      <c r="A594" s="14" t="s">
        <v>845</v>
      </c>
      <c r="B594" s="23">
        <v>45960.0</v>
      </c>
      <c r="C594" s="14" t="s">
        <v>21</v>
      </c>
      <c r="D594" s="14" t="s">
        <v>26</v>
      </c>
      <c r="E594" s="14" t="s">
        <v>212</v>
      </c>
      <c r="F594" s="14" t="s">
        <v>33</v>
      </c>
      <c r="G594" s="14">
        <v>3157.0</v>
      </c>
      <c r="H594" s="14"/>
      <c r="I594" s="14" t="s">
        <v>634</v>
      </c>
      <c r="J594" s="14" t="s">
        <v>18</v>
      </c>
      <c r="K594" s="16" t="s">
        <v>24</v>
      </c>
      <c r="L594" s="14">
        <v>4.0</v>
      </c>
      <c r="M594" s="18">
        <v>3157.0</v>
      </c>
      <c r="N594" s="14" t="s">
        <v>1265</v>
      </c>
    </row>
    <row r="595">
      <c r="A595" s="14" t="s">
        <v>846</v>
      </c>
      <c r="B595" s="23">
        <v>45875.0</v>
      </c>
      <c r="C595" s="14" t="s">
        <v>13</v>
      </c>
      <c r="D595" s="14" t="s">
        <v>14</v>
      </c>
      <c r="E595" s="14" t="s">
        <v>22</v>
      </c>
      <c r="F595" s="14" t="s">
        <v>33</v>
      </c>
      <c r="G595" s="14">
        <v>1722.0</v>
      </c>
      <c r="H595" s="14"/>
      <c r="I595" s="14" t="s">
        <v>251</v>
      </c>
      <c r="J595" s="14" t="s">
        <v>29</v>
      </c>
      <c r="K595" s="16" t="s">
        <v>24</v>
      </c>
      <c r="L595" s="14">
        <v>1.0</v>
      </c>
      <c r="M595" s="18">
        <v>1722.0</v>
      </c>
      <c r="N595" s="14" t="s">
        <v>1267</v>
      </c>
    </row>
    <row r="596">
      <c r="A596" s="14" t="s">
        <v>847</v>
      </c>
      <c r="B596" s="23">
        <v>46001.0</v>
      </c>
      <c r="C596" s="14" t="s">
        <v>21</v>
      </c>
      <c r="D596" s="14" t="s">
        <v>59</v>
      </c>
      <c r="E596" s="14" t="s">
        <v>99</v>
      </c>
      <c r="F596" s="14" t="s">
        <v>33</v>
      </c>
      <c r="G596" s="14">
        <v>1364.0</v>
      </c>
      <c r="H596" s="14"/>
      <c r="I596" s="14" t="s">
        <v>315</v>
      </c>
      <c r="J596" s="14" t="s">
        <v>36</v>
      </c>
      <c r="K596" s="16" t="s">
        <v>24</v>
      </c>
      <c r="L596" s="14">
        <v>5.0</v>
      </c>
      <c r="M596" s="18">
        <v>1364.0</v>
      </c>
      <c r="N596" s="14" t="s">
        <v>1267</v>
      </c>
    </row>
    <row r="597">
      <c r="A597" s="14" t="s">
        <v>848</v>
      </c>
      <c r="B597" s="23">
        <v>45997.0</v>
      </c>
      <c r="C597" s="14" t="s">
        <v>55</v>
      </c>
      <c r="D597" s="14" t="s">
        <v>31</v>
      </c>
      <c r="E597" s="14" t="s">
        <v>49</v>
      </c>
      <c r="F597" s="14" t="s">
        <v>33</v>
      </c>
      <c r="G597" s="14">
        <v>3117.0</v>
      </c>
      <c r="H597" s="14" t="s">
        <v>34</v>
      </c>
      <c r="I597" s="14" t="s">
        <v>199</v>
      </c>
      <c r="J597" s="14" t="s">
        <v>36</v>
      </c>
      <c r="K597" s="16" t="s">
        <v>24</v>
      </c>
      <c r="L597" s="14">
        <v>4.0</v>
      </c>
      <c r="M597" s="18">
        <v>3117.0</v>
      </c>
      <c r="N597" s="14" t="s">
        <v>1264</v>
      </c>
    </row>
    <row r="598">
      <c r="A598" s="14" t="s">
        <v>849</v>
      </c>
      <c r="B598" s="23">
        <v>45815.0</v>
      </c>
      <c r="C598" s="14" t="s">
        <v>55</v>
      </c>
      <c r="D598" s="14" t="s">
        <v>51</v>
      </c>
      <c r="E598" s="14" t="s">
        <v>52</v>
      </c>
      <c r="F598" s="14" t="s">
        <v>16</v>
      </c>
      <c r="G598" s="14">
        <v>2545.0</v>
      </c>
      <c r="H598" s="14"/>
      <c r="I598" s="14" t="s">
        <v>289</v>
      </c>
      <c r="J598" s="14" t="s">
        <v>18</v>
      </c>
      <c r="K598" s="16" t="s">
        <v>24</v>
      </c>
      <c r="L598" s="14">
        <v>5.0</v>
      </c>
      <c r="M598" s="18">
        <v>2545.0</v>
      </c>
      <c r="N598" s="14" t="s">
        <v>1264</v>
      </c>
    </row>
    <row r="599">
      <c r="A599" s="14" t="s">
        <v>850</v>
      </c>
      <c r="B599" s="23">
        <v>45899.0</v>
      </c>
      <c r="C599" s="14" t="s">
        <v>21</v>
      </c>
      <c r="D599" s="14" t="s">
        <v>59</v>
      </c>
      <c r="E599" s="14" t="s">
        <v>60</v>
      </c>
      <c r="F599" s="14" t="s">
        <v>16</v>
      </c>
      <c r="G599" s="14">
        <v>3228.0</v>
      </c>
      <c r="H599" s="14"/>
      <c r="I599" s="14" t="s">
        <v>821</v>
      </c>
      <c r="J599" s="14" t="s">
        <v>29</v>
      </c>
      <c r="K599" s="16" t="s">
        <v>24</v>
      </c>
      <c r="L599" s="14">
        <v>4.0</v>
      </c>
      <c r="M599" s="18">
        <v>3228.0</v>
      </c>
      <c r="N599" s="14" t="s">
        <v>1264</v>
      </c>
    </row>
    <row r="600">
      <c r="A600" s="14" t="s">
        <v>851</v>
      </c>
      <c r="B600" s="23">
        <v>45949.0</v>
      </c>
      <c r="C600" s="14" t="s">
        <v>21</v>
      </c>
      <c r="D600" s="14" t="s">
        <v>31</v>
      </c>
      <c r="E600" s="14" t="s">
        <v>49</v>
      </c>
      <c r="F600" s="14" t="s">
        <v>16</v>
      </c>
      <c r="G600" s="14">
        <v>2416.0</v>
      </c>
      <c r="H600" s="14" t="s">
        <v>34</v>
      </c>
      <c r="I600" s="14" t="s">
        <v>35</v>
      </c>
      <c r="J600" s="14" t="s">
        <v>29</v>
      </c>
      <c r="K600" s="16" t="s">
        <v>19</v>
      </c>
      <c r="L600" s="14"/>
      <c r="M600" s="18">
        <v>2295.2</v>
      </c>
      <c r="N600" s="14" t="s">
        <v>1268</v>
      </c>
    </row>
    <row r="601">
      <c r="A601" s="14" t="s">
        <v>852</v>
      </c>
      <c r="B601" s="23">
        <v>45718.0</v>
      </c>
      <c r="C601" s="14" t="s">
        <v>21</v>
      </c>
      <c r="D601" s="14" t="s">
        <v>51</v>
      </c>
      <c r="E601" s="14" t="s">
        <v>71</v>
      </c>
      <c r="F601" s="14" t="s">
        <v>33</v>
      </c>
      <c r="G601" s="14">
        <v>1070.0</v>
      </c>
      <c r="H601" s="14"/>
      <c r="I601" s="14" t="s">
        <v>44</v>
      </c>
      <c r="J601" s="14" t="s">
        <v>18</v>
      </c>
      <c r="K601" s="16" t="s">
        <v>24</v>
      </c>
      <c r="L601" s="14">
        <v>1.0</v>
      </c>
      <c r="M601" s="18">
        <v>1070.0</v>
      </c>
      <c r="N601" s="14" t="s">
        <v>1268</v>
      </c>
    </row>
    <row r="602">
      <c r="A602" s="14" t="s">
        <v>853</v>
      </c>
      <c r="B602" s="23">
        <v>46017.0</v>
      </c>
      <c r="C602" s="14" t="s">
        <v>13</v>
      </c>
      <c r="D602" s="14" t="s">
        <v>14</v>
      </c>
      <c r="E602" s="14" t="s">
        <v>74</v>
      </c>
      <c r="F602" s="14" t="s">
        <v>33</v>
      </c>
      <c r="G602" s="14">
        <v>3169.0</v>
      </c>
      <c r="H602" s="14"/>
      <c r="I602" s="14" t="s">
        <v>123</v>
      </c>
      <c r="J602" s="14" t="s">
        <v>36</v>
      </c>
      <c r="K602" s="16" t="s">
        <v>24</v>
      </c>
      <c r="L602" s="14">
        <v>1.0</v>
      </c>
      <c r="M602" s="18">
        <v>3169.0</v>
      </c>
      <c r="N602" s="14" t="s">
        <v>1266</v>
      </c>
    </row>
    <row r="603">
      <c r="A603" s="14" t="s">
        <v>854</v>
      </c>
      <c r="B603" s="23">
        <v>46019.0</v>
      </c>
      <c r="C603" s="14" t="s">
        <v>55</v>
      </c>
      <c r="D603" s="14" t="s">
        <v>31</v>
      </c>
      <c r="E603" s="14" t="s">
        <v>117</v>
      </c>
      <c r="F603" s="14" t="s">
        <v>16</v>
      </c>
      <c r="G603" s="14">
        <v>1455.0</v>
      </c>
      <c r="H603" s="14" t="s">
        <v>106</v>
      </c>
      <c r="I603" s="14" t="s">
        <v>489</v>
      </c>
      <c r="J603" s="14" t="s">
        <v>18</v>
      </c>
      <c r="K603" s="16" t="s">
        <v>19</v>
      </c>
      <c r="L603" s="14"/>
      <c r="M603" s="18">
        <v>1382.25</v>
      </c>
      <c r="N603" s="14" t="s">
        <v>1268</v>
      </c>
    </row>
    <row r="604">
      <c r="A604" s="14" t="s">
        <v>855</v>
      </c>
      <c r="B604" s="23">
        <v>45749.0</v>
      </c>
      <c r="C604" s="14" t="s">
        <v>55</v>
      </c>
      <c r="D604" s="14" t="s">
        <v>38</v>
      </c>
      <c r="E604" s="14" t="s">
        <v>46</v>
      </c>
      <c r="F604" s="14" t="s">
        <v>16</v>
      </c>
      <c r="G604" s="14">
        <v>2321.0</v>
      </c>
      <c r="H604" s="14" t="s">
        <v>106</v>
      </c>
      <c r="I604" s="14" t="s">
        <v>214</v>
      </c>
      <c r="J604" s="14" t="s">
        <v>36</v>
      </c>
      <c r="K604" s="16" t="s">
        <v>24</v>
      </c>
      <c r="L604" s="14">
        <v>4.0</v>
      </c>
      <c r="M604" s="18">
        <v>2321.0</v>
      </c>
      <c r="N604" s="14" t="s">
        <v>1267</v>
      </c>
    </row>
    <row r="605">
      <c r="A605" s="14" t="s">
        <v>856</v>
      </c>
      <c r="B605" s="23">
        <v>45993.0</v>
      </c>
      <c r="C605" s="14" t="s">
        <v>13</v>
      </c>
      <c r="D605" s="14" t="s">
        <v>51</v>
      </c>
      <c r="E605" s="14" t="s">
        <v>56</v>
      </c>
      <c r="F605" s="14" t="s">
        <v>16</v>
      </c>
      <c r="G605" s="14">
        <v>628.0</v>
      </c>
      <c r="H605" s="14"/>
      <c r="I605" s="14" t="s">
        <v>318</v>
      </c>
      <c r="J605" s="14" t="s">
        <v>18</v>
      </c>
      <c r="K605" s="16" t="s">
        <v>24</v>
      </c>
      <c r="L605" s="14">
        <v>4.0</v>
      </c>
      <c r="M605" s="18">
        <v>628.0</v>
      </c>
      <c r="N605" s="14" t="s">
        <v>1270</v>
      </c>
    </row>
    <row r="606">
      <c r="A606" s="14" t="s">
        <v>857</v>
      </c>
      <c r="B606" s="23">
        <v>45721.0</v>
      </c>
      <c r="C606" s="14" t="s">
        <v>13</v>
      </c>
      <c r="D606" s="14" t="s">
        <v>38</v>
      </c>
      <c r="E606" s="14" t="s">
        <v>166</v>
      </c>
      <c r="F606" s="14" t="s">
        <v>16</v>
      </c>
      <c r="G606" s="14">
        <v>1862.0</v>
      </c>
      <c r="H606" s="14" t="s">
        <v>106</v>
      </c>
      <c r="I606" s="14" t="s">
        <v>743</v>
      </c>
      <c r="J606" s="14" t="s">
        <v>18</v>
      </c>
      <c r="K606" s="16" t="s">
        <v>113</v>
      </c>
      <c r="L606" s="14"/>
      <c r="M606" s="18">
        <v>1675.8</v>
      </c>
      <c r="N606" s="14" t="s">
        <v>1267</v>
      </c>
    </row>
    <row r="607">
      <c r="A607" s="14" t="s">
        <v>858</v>
      </c>
      <c r="B607" s="23">
        <v>45968.0</v>
      </c>
      <c r="C607" s="14" t="s">
        <v>55</v>
      </c>
      <c r="D607" s="14" t="s">
        <v>31</v>
      </c>
      <c r="E607" s="14" t="s">
        <v>32</v>
      </c>
      <c r="F607" s="14" t="s">
        <v>33</v>
      </c>
      <c r="G607" s="14">
        <v>1115.0</v>
      </c>
      <c r="H607" s="14" t="s">
        <v>106</v>
      </c>
      <c r="I607" s="14" t="s">
        <v>442</v>
      </c>
      <c r="J607" s="14" t="s">
        <v>29</v>
      </c>
      <c r="K607" s="16" t="s">
        <v>19</v>
      </c>
      <c r="L607" s="14">
        <v>5.0</v>
      </c>
      <c r="M607" s="18">
        <v>1059.25</v>
      </c>
      <c r="N607" s="14" t="s">
        <v>1266</v>
      </c>
    </row>
    <row r="608">
      <c r="A608" s="14" t="s">
        <v>859</v>
      </c>
      <c r="B608" s="23">
        <v>45972.0</v>
      </c>
      <c r="C608" s="14" t="s">
        <v>21</v>
      </c>
      <c r="D608" s="14" t="s">
        <v>14</v>
      </c>
      <c r="E608" s="14" t="s">
        <v>15</v>
      </c>
      <c r="F608" s="14" t="s">
        <v>33</v>
      </c>
      <c r="G608" s="14">
        <v>3091.0</v>
      </c>
      <c r="H608" s="14"/>
      <c r="I608" s="14" t="s">
        <v>340</v>
      </c>
      <c r="J608" s="14" t="s">
        <v>36</v>
      </c>
      <c r="K608" s="16" t="s">
        <v>24</v>
      </c>
      <c r="L608" s="14"/>
      <c r="M608" s="18">
        <v>3091.0</v>
      </c>
      <c r="N608" s="14" t="s">
        <v>1270</v>
      </c>
    </row>
    <row r="609">
      <c r="A609" s="14" t="s">
        <v>860</v>
      </c>
      <c r="B609" s="23">
        <v>45726.0</v>
      </c>
      <c r="C609" s="14" t="s">
        <v>13</v>
      </c>
      <c r="D609" s="14" t="s">
        <v>38</v>
      </c>
      <c r="E609" s="14" t="s">
        <v>65</v>
      </c>
      <c r="F609" s="14" t="s">
        <v>33</v>
      </c>
      <c r="G609" s="14">
        <v>1113.0</v>
      </c>
      <c r="H609" s="14" t="s">
        <v>34</v>
      </c>
      <c r="I609" s="14" t="s">
        <v>338</v>
      </c>
      <c r="J609" s="14" t="s">
        <v>18</v>
      </c>
      <c r="K609" s="16" t="s">
        <v>19</v>
      </c>
      <c r="L609" s="14">
        <v>2.0</v>
      </c>
      <c r="M609" s="18">
        <v>1057.35</v>
      </c>
      <c r="N609" s="14" t="s">
        <v>1269</v>
      </c>
    </row>
    <row r="610">
      <c r="A610" s="14" t="s">
        <v>861</v>
      </c>
      <c r="B610" s="23">
        <v>46000.0</v>
      </c>
      <c r="C610" s="14" t="s">
        <v>55</v>
      </c>
      <c r="D610" s="14" t="s">
        <v>38</v>
      </c>
      <c r="E610" s="14" t="s">
        <v>46</v>
      </c>
      <c r="F610" s="14" t="s">
        <v>33</v>
      </c>
      <c r="G610" s="14">
        <v>985.0</v>
      </c>
      <c r="H610" s="14" t="s">
        <v>34</v>
      </c>
      <c r="I610" s="14" t="s">
        <v>253</v>
      </c>
      <c r="J610" s="14" t="s">
        <v>29</v>
      </c>
      <c r="K610" s="16" t="s">
        <v>24</v>
      </c>
      <c r="L610" s="14">
        <v>2.0</v>
      </c>
      <c r="M610" s="18">
        <v>985.0</v>
      </c>
      <c r="N610" s="14" t="s">
        <v>1270</v>
      </c>
    </row>
    <row r="611">
      <c r="A611" s="14" t="s">
        <v>862</v>
      </c>
      <c r="B611" s="23">
        <v>45818.0</v>
      </c>
      <c r="C611" s="14" t="s">
        <v>21</v>
      </c>
      <c r="D611" s="14" t="s">
        <v>38</v>
      </c>
      <c r="E611" s="14" t="s">
        <v>101</v>
      </c>
      <c r="F611" s="14" t="s">
        <v>33</v>
      </c>
      <c r="G611" s="14">
        <v>1821.0</v>
      </c>
      <c r="H611" s="14" t="s">
        <v>40</v>
      </c>
      <c r="I611" s="14" t="s">
        <v>759</v>
      </c>
      <c r="J611" s="14" t="s">
        <v>18</v>
      </c>
      <c r="K611" s="16" t="s">
        <v>24</v>
      </c>
      <c r="L611" s="14">
        <v>4.0</v>
      </c>
      <c r="M611" s="18">
        <v>1821.0</v>
      </c>
      <c r="N611" s="14" t="s">
        <v>1270</v>
      </c>
    </row>
    <row r="612">
      <c r="A612" s="14" t="s">
        <v>863</v>
      </c>
      <c r="B612" s="23">
        <v>45667.0</v>
      </c>
      <c r="C612" s="14" t="s">
        <v>13</v>
      </c>
      <c r="D612" s="14" t="s">
        <v>38</v>
      </c>
      <c r="E612" s="14" t="s">
        <v>39</v>
      </c>
      <c r="F612" s="14" t="s">
        <v>16</v>
      </c>
      <c r="G612" s="14">
        <v>2940.0</v>
      </c>
      <c r="H612" s="14" t="s">
        <v>106</v>
      </c>
      <c r="I612" s="14" t="s">
        <v>315</v>
      </c>
      <c r="J612" s="14" t="s">
        <v>29</v>
      </c>
      <c r="K612" s="16" t="s">
        <v>24</v>
      </c>
      <c r="L612" s="14">
        <v>1.0</v>
      </c>
      <c r="M612" s="18">
        <v>2940.0</v>
      </c>
      <c r="N612" s="14" t="s">
        <v>1266</v>
      </c>
    </row>
    <row r="613">
      <c r="A613" s="14" t="s">
        <v>864</v>
      </c>
      <c r="B613" s="23">
        <v>45727.0</v>
      </c>
      <c r="C613" s="14" t="s">
        <v>13</v>
      </c>
      <c r="D613" s="14" t="s">
        <v>31</v>
      </c>
      <c r="E613" s="14" t="s">
        <v>32</v>
      </c>
      <c r="F613" s="14" t="s">
        <v>16</v>
      </c>
      <c r="G613" s="14">
        <v>2096.0</v>
      </c>
      <c r="H613" s="14" t="s">
        <v>34</v>
      </c>
      <c r="I613" s="14" t="s">
        <v>201</v>
      </c>
      <c r="J613" s="14" t="s">
        <v>18</v>
      </c>
      <c r="K613" s="16" t="s">
        <v>24</v>
      </c>
      <c r="L613" s="14">
        <v>4.0</v>
      </c>
      <c r="M613" s="18">
        <v>2096.0</v>
      </c>
      <c r="N613" s="14" t="s">
        <v>1270</v>
      </c>
    </row>
    <row r="614">
      <c r="A614" s="14" t="s">
        <v>865</v>
      </c>
      <c r="B614" s="23">
        <v>45944.0</v>
      </c>
      <c r="C614" s="14" t="s">
        <v>55</v>
      </c>
      <c r="D614" s="14" t="s">
        <v>51</v>
      </c>
      <c r="E614" s="14" t="s">
        <v>79</v>
      </c>
      <c r="F614" s="14" t="s">
        <v>33</v>
      </c>
      <c r="G614" s="14">
        <v>2287.0</v>
      </c>
      <c r="H614" s="14"/>
      <c r="I614" s="14" t="s">
        <v>227</v>
      </c>
      <c r="J614" s="14" t="s">
        <v>36</v>
      </c>
      <c r="K614" s="16" t="s">
        <v>24</v>
      </c>
      <c r="L614" s="14">
        <v>5.0</v>
      </c>
      <c r="M614" s="18">
        <v>2287.0</v>
      </c>
      <c r="N614" s="14" t="s">
        <v>1270</v>
      </c>
    </row>
    <row r="615">
      <c r="A615" s="14" t="s">
        <v>866</v>
      </c>
      <c r="B615" s="23">
        <v>46017.0</v>
      </c>
      <c r="C615" s="14" t="s">
        <v>21</v>
      </c>
      <c r="D615" s="14" t="s">
        <v>14</v>
      </c>
      <c r="E615" s="14" t="s">
        <v>74</v>
      </c>
      <c r="F615" s="14" t="s">
        <v>16</v>
      </c>
      <c r="G615" s="14">
        <v>2526.0</v>
      </c>
      <c r="H615" s="14"/>
      <c r="I615" s="14" t="s">
        <v>342</v>
      </c>
      <c r="J615" s="14" t="s">
        <v>36</v>
      </c>
      <c r="K615" s="16" t="s">
        <v>19</v>
      </c>
      <c r="L615" s="14">
        <v>3.0</v>
      </c>
      <c r="M615" s="18">
        <v>2399.7</v>
      </c>
      <c r="N615" s="14" t="s">
        <v>1266</v>
      </c>
    </row>
    <row r="616">
      <c r="A616" s="14" t="s">
        <v>867</v>
      </c>
      <c r="B616" s="23">
        <v>45787.0</v>
      </c>
      <c r="C616" s="14" t="s">
        <v>55</v>
      </c>
      <c r="D616" s="14" t="s">
        <v>26</v>
      </c>
      <c r="E616" s="14" t="s">
        <v>96</v>
      </c>
      <c r="F616" s="14" t="s">
        <v>16</v>
      </c>
      <c r="G616" s="14">
        <v>2475.0</v>
      </c>
      <c r="H616" s="14"/>
      <c r="I616" s="14" t="s">
        <v>315</v>
      </c>
      <c r="J616" s="14" t="s">
        <v>36</v>
      </c>
      <c r="K616" s="16" t="s">
        <v>24</v>
      </c>
      <c r="L616" s="14">
        <v>3.0</v>
      </c>
      <c r="M616" s="18">
        <v>2475.0</v>
      </c>
      <c r="N616" s="14" t="s">
        <v>1264</v>
      </c>
    </row>
    <row r="617">
      <c r="A617" s="14" t="s">
        <v>868</v>
      </c>
      <c r="B617" s="23">
        <v>45961.0</v>
      </c>
      <c r="C617" s="14" t="s">
        <v>55</v>
      </c>
      <c r="D617" s="14" t="s">
        <v>26</v>
      </c>
      <c r="E617" s="14" t="s">
        <v>212</v>
      </c>
      <c r="F617" s="14" t="s">
        <v>33</v>
      </c>
      <c r="G617" s="14">
        <v>3478.0</v>
      </c>
      <c r="H617" s="14"/>
      <c r="I617" s="14" t="s">
        <v>336</v>
      </c>
      <c r="J617" s="14" t="s">
        <v>29</v>
      </c>
      <c r="K617" s="16" t="s">
        <v>24</v>
      </c>
      <c r="L617" s="14">
        <v>2.0</v>
      </c>
      <c r="M617" s="18">
        <v>3478.0</v>
      </c>
      <c r="N617" s="14" t="s">
        <v>1266</v>
      </c>
    </row>
    <row r="618">
      <c r="A618" s="14" t="s">
        <v>869</v>
      </c>
      <c r="B618" s="23">
        <v>46019.0</v>
      </c>
      <c r="C618" s="14" t="s">
        <v>55</v>
      </c>
      <c r="D618" s="14" t="s">
        <v>38</v>
      </c>
      <c r="E618" s="14" t="s">
        <v>39</v>
      </c>
      <c r="F618" s="14" t="s">
        <v>16</v>
      </c>
      <c r="G618" s="14">
        <v>2996.0</v>
      </c>
      <c r="H618" s="14" t="s">
        <v>34</v>
      </c>
      <c r="I618" s="14" t="s">
        <v>287</v>
      </c>
      <c r="J618" s="14" t="s">
        <v>36</v>
      </c>
      <c r="K618" s="16" t="s">
        <v>24</v>
      </c>
      <c r="L618" s="14"/>
      <c r="M618" s="18">
        <v>2996.0</v>
      </c>
      <c r="N618" s="14" t="s">
        <v>1268</v>
      </c>
    </row>
    <row r="619">
      <c r="A619" s="14" t="s">
        <v>870</v>
      </c>
      <c r="B619" s="23">
        <v>45817.0</v>
      </c>
      <c r="C619" s="14" t="s">
        <v>13</v>
      </c>
      <c r="D619" s="14" t="s">
        <v>59</v>
      </c>
      <c r="E619" s="14" t="s">
        <v>126</v>
      </c>
      <c r="F619" s="14" t="s">
        <v>16</v>
      </c>
      <c r="G619" s="14">
        <v>1621.0</v>
      </c>
      <c r="H619" s="14"/>
      <c r="I619" s="14" t="s">
        <v>97</v>
      </c>
      <c r="J619" s="14" t="s">
        <v>29</v>
      </c>
      <c r="K619" s="16" t="s">
        <v>24</v>
      </c>
      <c r="L619" s="14">
        <v>1.0</v>
      </c>
      <c r="M619" s="18">
        <v>1621.0</v>
      </c>
      <c r="N619" s="14" t="s">
        <v>1269</v>
      </c>
    </row>
    <row r="620">
      <c r="A620" s="14" t="s">
        <v>871</v>
      </c>
      <c r="B620" s="23">
        <v>45969.0</v>
      </c>
      <c r="C620" s="14" t="s">
        <v>55</v>
      </c>
      <c r="D620" s="14" t="s">
        <v>26</v>
      </c>
      <c r="E620" s="14" t="s">
        <v>111</v>
      </c>
      <c r="F620" s="14" t="s">
        <v>16</v>
      </c>
      <c r="G620" s="14">
        <v>831.0</v>
      </c>
      <c r="H620" s="14"/>
      <c r="I620" s="14" t="s">
        <v>140</v>
      </c>
      <c r="J620" s="14" t="s">
        <v>18</v>
      </c>
      <c r="K620" s="16" t="s">
        <v>24</v>
      </c>
      <c r="L620" s="14">
        <v>4.0</v>
      </c>
      <c r="M620" s="18">
        <v>831.0</v>
      </c>
      <c r="N620" s="14" t="s">
        <v>1264</v>
      </c>
    </row>
    <row r="621">
      <c r="A621" s="14" t="s">
        <v>872</v>
      </c>
      <c r="B621" s="23">
        <v>45918.0</v>
      </c>
      <c r="C621" s="14" t="s">
        <v>21</v>
      </c>
      <c r="D621" s="14" t="s">
        <v>31</v>
      </c>
      <c r="E621" s="14" t="s">
        <v>117</v>
      </c>
      <c r="F621" s="14" t="s">
        <v>16</v>
      </c>
      <c r="G621" s="14">
        <v>2994.0</v>
      </c>
      <c r="H621" s="14" t="s">
        <v>40</v>
      </c>
      <c r="I621" s="14" t="s">
        <v>199</v>
      </c>
      <c r="J621" s="14" t="s">
        <v>29</v>
      </c>
      <c r="K621" s="16" t="s">
        <v>24</v>
      </c>
      <c r="L621" s="14">
        <v>5.0</v>
      </c>
      <c r="M621" s="18">
        <v>2994.0</v>
      </c>
      <c r="N621" s="14" t="s">
        <v>1265</v>
      </c>
    </row>
    <row r="622">
      <c r="A622" s="14" t="s">
        <v>873</v>
      </c>
      <c r="B622" s="23">
        <v>45993.0</v>
      </c>
      <c r="C622" s="14" t="s">
        <v>21</v>
      </c>
      <c r="D622" s="14" t="s">
        <v>51</v>
      </c>
      <c r="E622" s="14" t="s">
        <v>93</v>
      </c>
      <c r="F622" s="14" t="s">
        <v>33</v>
      </c>
      <c r="G622" s="14">
        <v>2781.0</v>
      </c>
      <c r="H622" s="14"/>
      <c r="I622" s="14" t="s">
        <v>392</v>
      </c>
      <c r="J622" s="14" t="s">
        <v>18</v>
      </c>
      <c r="K622" s="16" t="s">
        <v>24</v>
      </c>
      <c r="L622" s="14">
        <v>2.0</v>
      </c>
      <c r="M622" s="18">
        <v>2781.0</v>
      </c>
      <c r="N622" s="14" t="s">
        <v>1270</v>
      </c>
    </row>
    <row r="623">
      <c r="A623" s="14" t="s">
        <v>874</v>
      </c>
      <c r="B623" s="23">
        <v>45943.0</v>
      </c>
      <c r="C623" s="14" t="s">
        <v>21</v>
      </c>
      <c r="D623" s="14" t="s">
        <v>14</v>
      </c>
      <c r="E623" s="14" t="s">
        <v>74</v>
      </c>
      <c r="F623" s="14" t="s">
        <v>16</v>
      </c>
      <c r="G623" s="14">
        <v>2917.0</v>
      </c>
      <c r="H623" s="14"/>
      <c r="I623" s="14" t="s">
        <v>638</v>
      </c>
      <c r="J623" s="14" t="s">
        <v>36</v>
      </c>
      <c r="K623" s="16" t="s">
        <v>24</v>
      </c>
      <c r="L623" s="14">
        <v>4.0</v>
      </c>
      <c r="M623" s="18">
        <v>2917.0</v>
      </c>
      <c r="N623" s="14" t="s">
        <v>1269</v>
      </c>
    </row>
    <row r="624">
      <c r="A624" s="14" t="s">
        <v>875</v>
      </c>
      <c r="B624" s="23">
        <v>45972.0</v>
      </c>
      <c r="C624" s="14" t="s">
        <v>55</v>
      </c>
      <c r="D624" s="14" t="s">
        <v>51</v>
      </c>
      <c r="E624" s="14" t="s">
        <v>93</v>
      </c>
      <c r="F624" s="14" t="s">
        <v>33</v>
      </c>
      <c r="G624" s="14">
        <v>3307.0</v>
      </c>
      <c r="H624" s="14"/>
      <c r="I624" s="14" t="s">
        <v>403</v>
      </c>
      <c r="J624" s="14" t="s">
        <v>36</v>
      </c>
      <c r="K624" s="16" t="s">
        <v>24</v>
      </c>
      <c r="L624" s="14">
        <v>2.0</v>
      </c>
      <c r="M624" s="18">
        <v>3307.0</v>
      </c>
      <c r="N624" s="14" t="s">
        <v>1270</v>
      </c>
    </row>
    <row r="625">
      <c r="A625" s="14" t="s">
        <v>876</v>
      </c>
      <c r="B625" s="23">
        <v>45754.0</v>
      </c>
      <c r="C625" s="14" t="s">
        <v>21</v>
      </c>
      <c r="D625" s="14" t="s">
        <v>26</v>
      </c>
      <c r="E625" s="14" t="s">
        <v>27</v>
      </c>
      <c r="F625" s="14" t="s">
        <v>16</v>
      </c>
      <c r="G625" s="14">
        <v>2477.0</v>
      </c>
      <c r="H625" s="14"/>
      <c r="I625" s="14" t="s">
        <v>398</v>
      </c>
      <c r="J625" s="14" t="s">
        <v>18</v>
      </c>
      <c r="K625" s="16" t="s">
        <v>24</v>
      </c>
      <c r="L625" s="14"/>
      <c r="M625" s="18">
        <v>2477.0</v>
      </c>
      <c r="N625" s="14" t="s">
        <v>1269</v>
      </c>
    </row>
    <row r="626">
      <c r="A626" s="14" t="s">
        <v>877</v>
      </c>
      <c r="B626" s="23">
        <v>45761.0</v>
      </c>
      <c r="C626" s="14" t="s">
        <v>21</v>
      </c>
      <c r="D626" s="14" t="s">
        <v>31</v>
      </c>
      <c r="E626" s="14" t="s">
        <v>278</v>
      </c>
      <c r="F626" s="14" t="s">
        <v>16</v>
      </c>
      <c r="G626" s="14">
        <v>3356.0</v>
      </c>
      <c r="H626" s="14" t="s">
        <v>40</v>
      </c>
      <c r="I626" s="14" t="s">
        <v>194</v>
      </c>
      <c r="J626" s="14" t="s">
        <v>29</v>
      </c>
      <c r="K626" s="16" t="s">
        <v>24</v>
      </c>
      <c r="L626" s="14"/>
      <c r="M626" s="18">
        <v>3356.0</v>
      </c>
      <c r="N626" s="14" t="s">
        <v>1269</v>
      </c>
    </row>
    <row r="627">
      <c r="A627" s="14" t="s">
        <v>878</v>
      </c>
      <c r="B627" s="23">
        <v>45719.0</v>
      </c>
      <c r="C627" s="14" t="s">
        <v>21</v>
      </c>
      <c r="D627" s="14" t="s">
        <v>59</v>
      </c>
      <c r="E627" s="14" t="s">
        <v>60</v>
      </c>
      <c r="F627" s="14" t="s">
        <v>16</v>
      </c>
      <c r="G627" s="14">
        <v>1038.0</v>
      </c>
      <c r="H627" s="14"/>
      <c r="I627" s="14" t="s">
        <v>247</v>
      </c>
      <c r="J627" s="14" t="s">
        <v>36</v>
      </c>
      <c r="K627" s="16" t="s">
        <v>24</v>
      </c>
      <c r="L627" s="14"/>
      <c r="M627" s="18">
        <v>1038.0</v>
      </c>
      <c r="N627" s="14" t="s">
        <v>1269</v>
      </c>
    </row>
    <row r="628">
      <c r="A628" s="14" t="s">
        <v>879</v>
      </c>
      <c r="B628" s="23">
        <v>45963.0</v>
      </c>
      <c r="C628" s="14" t="s">
        <v>13</v>
      </c>
      <c r="D628" s="14" t="s">
        <v>31</v>
      </c>
      <c r="E628" s="14" t="s">
        <v>278</v>
      </c>
      <c r="F628" s="14" t="s">
        <v>33</v>
      </c>
      <c r="G628" s="14">
        <v>2553.0</v>
      </c>
      <c r="H628" s="14" t="s">
        <v>34</v>
      </c>
      <c r="I628" s="14" t="s">
        <v>186</v>
      </c>
      <c r="J628" s="14" t="s">
        <v>36</v>
      </c>
      <c r="K628" s="16" t="s">
        <v>24</v>
      </c>
      <c r="L628" s="14"/>
      <c r="M628" s="18">
        <v>2553.0</v>
      </c>
      <c r="N628" s="14" t="s">
        <v>1268</v>
      </c>
    </row>
    <row r="629">
      <c r="A629" s="14" t="s">
        <v>880</v>
      </c>
      <c r="B629" s="23">
        <v>45930.0</v>
      </c>
      <c r="C629" s="14" t="s">
        <v>21</v>
      </c>
      <c r="D629" s="14" t="s">
        <v>59</v>
      </c>
      <c r="E629" s="14" t="s">
        <v>99</v>
      </c>
      <c r="F629" s="14" t="s">
        <v>16</v>
      </c>
      <c r="G629" s="14">
        <v>1836.0</v>
      </c>
      <c r="H629" s="14"/>
      <c r="I629" s="14" t="s">
        <v>474</v>
      </c>
      <c r="J629" s="14" t="s">
        <v>29</v>
      </c>
      <c r="K629" s="16" t="s">
        <v>113</v>
      </c>
      <c r="L629" s="14">
        <v>3.0</v>
      </c>
      <c r="M629" s="18">
        <v>1652.4</v>
      </c>
      <c r="N629" s="14" t="s">
        <v>1270</v>
      </c>
    </row>
    <row r="630">
      <c r="A630" s="14" t="s">
        <v>881</v>
      </c>
      <c r="B630" s="23">
        <v>45699.0</v>
      </c>
      <c r="C630" s="14" t="s">
        <v>21</v>
      </c>
      <c r="D630" s="14" t="s">
        <v>51</v>
      </c>
      <c r="E630" s="14" t="s">
        <v>56</v>
      </c>
      <c r="F630" s="14" t="s">
        <v>33</v>
      </c>
      <c r="G630" s="14">
        <v>300.0</v>
      </c>
      <c r="H630" s="14"/>
      <c r="I630" s="14" t="s">
        <v>285</v>
      </c>
      <c r="J630" s="14" t="s">
        <v>18</v>
      </c>
      <c r="K630" s="16" t="s">
        <v>113</v>
      </c>
      <c r="L630" s="14">
        <v>5.0</v>
      </c>
      <c r="M630" s="18">
        <v>270.0</v>
      </c>
      <c r="N630" s="14" t="s">
        <v>1270</v>
      </c>
    </row>
    <row r="631">
      <c r="A631" s="14" t="s">
        <v>882</v>
      </c>
      <c r="B631" s="23">
        <v>45806.0</v>
      </c>
      <c r="C631" s="14" t="s">
        <v>13</v>
      </c>
      <c r="D631" s="14" t="s">
        <v>38</v>
      </c>
      <c r="E631" s="14" t="s">
        <v>108</v>
      </c>
      <c r="F631" s="14" t="s">
        <v>33</v>
      </c>
      <c r="G631" s="14">
        <v>1208.0</v>
      </c>
      <c r="H631" s="14" t="s">
        <v>106</v>
      </c>
      <c r="I631" s="14" t="s">
        <v>672</v>
      </c>
      <c r="J631" s="14" t="s">
        <v>36</v>
      </c>
      <c r="K631" s="16" t="s">
        <v>24</v>
      </c>
      <c r="L631" s="14"/>
      <c r="M631" s="18">
        <v>1208.0</v>
      </c>
      <c r="N631" s="14" t="s">
        <v>1265</v>
      </c>
    </row>
    <row r="632">
      <c r="A632" s="14" t="s">
        <v>883</v>
      </c>
      <c r="B632" s="23">
        <v>45996.0</v>
      </c>
      <c r="C632" s="14" t="s">
        <v>55</v>
      </c>
      <c r="D632" s="14" t="s">
        <v>51</v>
      </c>
      <c r="E632" s="14" t="s">
        <v>52</v>
      </c>
      <c r="F632" s="14" t="s">
        <v>16</v>
      </c>
      <c r="G632" s="14">
        <v>454.0</v>
      </c>
      <c r="H632" s="14"/>
      <c r="I632" s="14" t="s">
        <v>442</v>
      </c>
      <c r="J632" s="14" t="s">
        <v>36</v>
      </c>
      <c r="K632" s="16" t="s">
        <v>24</v>
      </c>
      <c r="L632" s="14">
        <v>3.0</v>
      </c>
      <c r="M632" s="18">
        <v>454.0</v>
      </c>
      <c r="N632" s="14" t="s">
        <v>1266</v>
      </c>
    </row>
    <row r="633">
      <c r="A633" s="14" t="s">
        <v>884</v>
      </c>
      <c r="B633" s="23">
        <v>45673.0</v>
      </c>
      <c r="C633" s="14" t="s">
        <v>21</v>
      </c>
      <c r="D633" s="14" t="s">
        <v>51</v>
      </c>
      <c r="E633" s="14" t="s">
        <v>52</v>
      </c>
      <c r="F633" s="14" t="s">
        <v>16</v>
      </c>
      <c r="G633" s="14">
        <v>1349.0</v>
      </c>
      <c r="H633" s="14"/>
      <c r="I633" s="14" t="s">
        <v>75</v>
      </c>
      <c r="J633" s="14" t="s">
        <v>18</v>
      </c>
      <c r="K633" s="16" t="s">
        <v>24</v>
      </c>
      <c r="L633" s="14">
        <v>5.0</v>
      </c>
      <c r="M633" s="18">
        <v>1349.0</v>
      </c>
      <c r="N633" s="14" t="s">
        <v>1265</v>
      </c>
    </row>
    <row r="634">
      <c r="A634" s="14" t="s">
        <v>885</v>
      </c>
      <c r="B634" s="23">
        <v>45991.0</v>
      </c>
      <c r="C634" s="14" t="s">
        <v>21</v>
      </c>
      <c r="D634" s="14" t="s">
        <v>31</v>
      </c>
      <c r="E634" s="14" t="s">
        <v>117</v>
      </c>
      <c r="F634" s="14" t="s">
        <v>33</v>
      </c>
      <c r="G634" s="14">
        <v>2299.0</v>
      </c>
      <c r="H634" s="14" t="s">
        <v>34</v>
      </c>
      <c r="I634" s="14" t="s">
        <v>886</v>
      </c>
      <c r="J634" s="14" t="s">
        <v>29</v>
      </c>
      <c r="K634" s="16" t="s">
        <v>24</v>
      </c>
      <c r="L634" s="14">
        <v>1.0</v>
      </c>
      <c r="M634" s="18">
        <v>2299.0</v>
      </c>
      <c r="N634" s="14" t="s">
        <v>1268</v>
      </c>
    </row>
    <row r="635">
      <c r="A635" s="14" t="s">
        <v>887</v>
      </c>
      <c r="B635" s="23">
        <v>45840.0</v>
      </c>
      <c r="C635" s="14" t="s">
        <v>55</v>
      </c>
      <c r="D635" s="14" t="s">
        <v>26</v>
      </c>
      <c r="E635" s="14" t="s">
        <v>111</v>
      </c>
      <c r="F635" s="14" t="s">
        <v>33</v>
      </c>
      <c r="G635" s="14">
        <v>3293.0</v>
      </c>
      <c r="H635" s="14"/>
      <c r="I635" s="14" t="s">
        <v>179</v>
      </c>
      <c r="J635" s="14" t="s">
        <v>36</v>
      </c>
      <c r="K635" s="16" t="s">
        <v>24</v>
      </c>
      <c r="L635" s="14">
        <v>1.0</v>
      </c>
      <c r="M635" s="18">
        <v>3293.0</v>
      </c>
      <c r="N635" s="14" t="s">
        <v>1267</v>
      </c>
    </row>
    <row r="636">
      <c r="A636" s="14" t="s">
        <v>888</v>
      </c>
      <c r="B636" s="23">
        <v>45744.0</v>
      </c>
      <c r="C636" s="14" t="s">
        <v>21</v>
      </c>
      <c r="D636" s="14" t="s">
        <v>51</v>
      </c>
      <c r="E636" s="14" t="s">
        <v>71</v>
      </c>
      <c r="F636" s="14" t="s">
        <v>33</v>
      </c>
      <c r="G636" s="14">
        <v>793.0</v>
      </c>
      <c r="H636" s="14"/>
      <c r="I636" s="14" t="s">
        <v>759</v>
      </c>
      <c r="J636" s="14" t="s">
        <v>18</v>
      </c>
      <c r="K636" s="16" t="s">
        <v>19</v>
      </c>
      <c r="L636" s="14">
        <v>5.0</v>
      </c>
      <c r="M636" s="18">
        <v>753.3499999999999</v>
      </c>
      <c r="N636" s="14" t="s">
        <v>1266</v>
      </c>
    </row>
    <row r="637">
      <c r="A637" s="14" t="s">
        <v>889</v>
      </c>
      <c r="B637" s="23">
        <v>45735.0</v>
      </c>
      <c r="C637" s="14" t="s">
        <v>55</v>
      </c>
      <c r="D637" s="14" t="s">
        <v>38</v>
      </c>
      <c r="E637" s="14" t="s">
        <v>396</v>
      </c>
      <c r="F637" s="14" t="s">
        <v>16</v>
      </c>
      <c r="G637" s="14">
        <v>1607.0</v>
      </c>
      <c r="H637" s="14" t="s">
        <v>34</v>
      </c>
      <c r="I637" s="14" t="s">
        <v>634</v>
      </c>
      <c r="J637" s="14" t="s">
        <v>29</v>
      </c>
      <c r="K637" s="16" t="s">
        <v>24</v>
      </c>
      <c r="L637" s="14">
        <v>5.0</v>
      </c>
      <c r="M637" s="18">
        <v>1607.0</v>
      </c>
      <c r="N637" s="14" t="s">
        <v>1267</v>
      </c>
    </row>
    <row r="638">
      <c r="A638" s="14" t="s">
        <v>890</v>
      </c>
      <c r="B638" s="23">
        <v>45975.0</v>
      </c>
      <c r="C638" s="14" t="s">
        <v>55</v>
      </c>
      <c r="D638" s="14" t="s">
        <v>14</v>
      </c>
      <c r="E638" s="14" t="s">
        <v>15</v>
      </c>
      <c r="F638" s="14" t="s">
        <v>16</v>
      </c>
      <c r="G638" s="14">
        <v>3059.0</v>
      </c>
      <c r="H638" s="14"/>
      <c r="I638" s="14" t="s">
        <v>201</v>
      </c>
      <c r="J638" s="14" t="s">
        <v>36</v>
      </c>
      <c r="K638" s="16" t="s">
        <v>113</v>
      </c>
      <c r="L638" s="14">
        <v>5.0</v>
      </c>
      <c r="M638" s="18">
        <v>2753.1</v>
      </c>
      <c r="N638" s="14" t="s">
        <v>1266</v>
      </c>
    </row>
    <row r="639">
      <c r="A639" s="14" t="s">
        <v>891</v>
      </c>
      <c r="B639" s="23">
        <v>46014.0</v>
      </c>
      <c r="C639" s="14" t="s">
        <v>21</v>
      </c>
      <c r="D639" s="14" t="s">
        <v>26</v>
      </c>
      <c r="E639" s="14" t="s">
        <v>96</v>
      </c>
      <c r="F639" s="14" t="s">
        <v>16</v>
      </c>
      <c r="G639" s="14">
        <v>2069.0</v>
      </c>
      <c r="H639" s="14"/>
      <c r="I639" s="14" t="s">
        <v>217</v>
      </c>
      <c r="J639" s="14" t="s">
        <v>36</v>
      </c>
      <c r="K639" s="16" t="s">
        <v>24</v>
      </c>
      <c r="L639" s="14">
        <v>3.0</v>
      </c>
      <c r="M639" s="18">
        <v>2069.0</v>
      </c>
      <c r="N639" s="14" t="s">
        <v>1270</v>
      </c>
    </row>
    <row r="640">
      <c r="A640" s="14" t="s">
        <v>892</v>
      </c>
      <c r="B640" s="23">
        <v>45836.0</v>
      </c>
      <c r="C640" s="14" t="s">
        <v>21</v>
      </c>
      <c r="D640" s="14" t="s">
        <v>38</v>
      </c>
      <c r="E640" s="14" t="s">
        <v>166</v>
      </c>
      <c r="F640" s="14" t="s">
        <v>16</v>
      </c>
      <c r="G640" s="14">
        <v>1375.0</v>
      </c>
      <c r="H640" s="14" t="s">
        <v>40</v>
      </c>
      <c r="I640" s="14" t="s">
        <v>893</v>
      </c>
      <c r="J640" s="14" t="s">
        <v>36</v>
      </c>
      <c r="K640" s="16" t="s">
        <v>24</v>
      </c>
      <c r="L640" s="14"/>
      <c r="M640" s="18">
        <v>1375.0</v>
      </c>
      <c r="N640" s="14" t="s">
        <v>1264</v>
      </c>
    </row>
    <row r="641">
      <c r="A641" s="14" t="s">
        <v>894</v>
      </c>
      <c r="B641" s="23">
        <v>45793.0</v>
      </c>
      <c r="C641" s="14" t="s">
        <v>21</v>
      </c>
      <c r="D641" s="14" t="s">
        <v>31</v>
      </c>
      <c r="E641" s="14" t="s">
        <v>258</v>
      </c>
      <c r="F641" s="14" t="s">
        <v>33</v>
      </c>
      <c r="G641" s="14">
        <v>2298.0</v>
      </c>
      <c r="H641" s="14" t="s">
        <v>40</v>
      </c>
      <c r="I641" s="14" t="s">
        <v>121</v>
      </c>
      <c r="J641" s="14" t="s">
        <v>29</v>
      </c>
      <c r="K641" s="16" t="s">
        <v>24</v>
      </c>
      <c r="L641" s="14">
        <v>5.0</v>
      </c>
      <c r="M641" s="18">
        <v>2298.0</v>
      </c>
      <c r="N641" s="14" t="s">
        <v>1266</v>
      </c>
    </row>
    <row r="642">
      <c r="A642" s="14" t="s">
        <v>895</v>
      </c>
      <c r="B642" s="23">
        <v>45776.0</v>
      </c>
      <c r="C642" s="14" t="s">
        <v>21</v>
      </c>
      <c r="D642" s="14" t="s">
        <v>26</v>
      </c>
      <c r="E642" s="14" t="s">
        <v>111</v>
      </c>
      <c r="F642" s="14" t="s">
        <v>16</v>
      </c>
      <c r="G642" s="14">
        <v>593.0</v>
      </c>
      <c r="H642" s="14"/>
      <c r="I642" s="14" t="s">
        <v>489</v>
      </c>
      <c r="J642" s="14" t="s">
        <v>36</v>
      </c>
      <c r="K642" s="16" t="s">
        <v>24</v>
      </c>
      <c r="L642" s="14">
        <v>5.0</v>
      </c>
      <c r="M642" s="18">
        <v>593.0</v>
      </c>
      <c r="N642" s="14" t="s">
        <v>1270</v>
      </c>
    </row>
    <row r="643">
      <c r="A643" s="14" t="s">
        <v>896</v>
      </c>
      <c r="B643" s="23">
        <v>45976.0</v>
      </c>
      <c r="C643" s="14" t="s">
        <v>13</v>
      </c>
      <c r="D643" s="14" t="s">
        <v>38</v>
      </c>
      <c r="E643" s="14" t="s">
        <v>65</v>
      </c>
      <c r="F643" s="14" t="s">
        <v>33</v>
      </c>
      <c r="G643" s="14">
        <v>1726.0</v>
      </c>
      <c r="H643" s="14" t="s">
        <v>34</v>
      </c>
      <c r="I643" s="14" t="s">
        <v>245</v>
      </c>
      <c r="J643" s="14" t="s">
        <v>36</v>
      </c>
      <c r="K643" s="16" t="s">
        <v>24</v>
      </c>
      <c r="L643" s="14"/>
      <c r="M643" s="18">
        <v>1726.0</v>
      </c>
      <c r="N643" s="14" t="s">
        <v>1264</v>
      </c>
    </row>
    <row r="644">
      <c r="A644" s="14" t="s">
        <v>897</v>
      </c>
      <c r="B644" s="23">
        <v>45966.0</v>
      </c>
      <c r="C644" s="14" t="s">
        <v>21</v>
      </c>
      <c r="D644" s="14" t="s">
        <v>38</v>
      </c>
      <c r="E644" s="14" t="s">
        <v>43</v>
      </c>
      <c r="F644" s="14" t="s">
        <v>16</v>
      </c>
      <c r="G644" s="14">
        <v>2852.0</v>
      </c>
      <c r="H644" s="14" t="s">
        <v>34</v>
      </c>
      <c r="I644" s="14" t="s">
        <v>302</v>
      </c>
      <c r="J644" s="14" t="s">
        <v>36</v>
      </c>
      <c r="K644" s="16" t="s">
        <v>24</v>
      </c>
      <c r="L644" s="14">
        <v>2.0</v>
      </c>
      <c r="M644" s="18">
        <v>2852.0</v>
      </c>
      <c r="N644" s="14" t="s">
        <v>1267</v>
      </c>
    </row>
    <row r="645">
      <c r="A645" s="14" t="s">
        <v>898</v>
      </c>
      <c r="B645" s="23">
        <v>45996.0</v>
      </c>
      <c r="C645" s="14" t="s">
        <v>55</v>
      </c>
      <c r="D645" s="14" t="s">
        <v>31</v>
      </c>
      <c r="E645" s="14" t="s">
        <v>49</v>
      </c>
      <c r="F645" s="14" t="s">
        <v>16</v>
      </c>
      <c r="G645" s="14">
        <v>760.0</v>
      </c>
      <c r="H645" s="14" t="s">
        <v>40</v>
      </c>
      <c r="I645" s="14" t="s">
        <v>132</v>
      </c>
      <c r="J645" s="14" t="s">
        <v>18</v>
      </c>
      <c r="K645" s="16" t="s">
        <v>24</v>
      </c>
      <c r="L645" s="14">
        <v>5.0</v>
      </c>
      <c r="M645" s="18">
        <v>760.0</v>
      </c>
      <c r="N645" s="14" t="s">
        <v>1266</v>
      </c>
    </row>
    <row r="646">
      <c r="A646" s="14" t="s">
        <v>899</v>
      </c>
      <c r="B646" s="23">
        <v>45746.0</v>
      </c>
      <c r="C646" s="14" t="s">
        <v>55</v>
      </c>
      <c r="D646" s="14" t="s">
        <v>31</v>
      </c>
      <c r="E646" s="14" t="s">
        <v>49</v>
      </c>
      <c r="F646" s="14" t="s">
        <v>16</v>
      </c>
      <c r="G646" s="14">
        <v>1549.0</v>
      </c>
      <c r="H646" s="14" t="s">
        <v>34</v>
      </c>
      <c r="I646" s="14" t="s">
        <v>568</v>
      </c>
      <c r="J646" s="14" t="s">
        <v>36</v>
      </c>
      <c r="K646" s="16" t="s">
        <v>24</v>
      </c>
      <c r="L646" s="14">
        <v>2.0</v>
      </c>
      <c r="M646" s="18">
        <v>1549.0</v>
      </c>
      <c r="N646" s="14" t="s">
        <v>1268</v>
      </c>
    </row>
    <row r="647">
      <c r="A647" s="14" t="s">
        <v>900</v>
      </c>
      <c r="B647" s="23">
        <v>45744.0</v>
      </c>
      <c r="C647" s="14" t="s">
        <v>21</v>
      </c>
      <c r="D647" s="14" t="s">
        <v>14</v>
      </c>
      <c r="E647" s="14" t="s">
        <v>22</v>
      </c>
      <c r="F647" s="14" t="s">
        <v>16</v>
      </c>
      <c r="G647" s="14">
        <v>2538.0</v>
      </c>
      <c r="H647" s="14"/>
      <c r="I647" s="14" t="s">
        <v>152</v>
      </c>
      <c r="J647" s="14" t="s">
        <v>36</v>
      </c>
      <c r="K647" s="16" t="s">
        <v>24</v>
      </c>
      <c r="L647" s="14">
        <v>5.0</v>
      </c>
      <c r="M647" s="18">
        <v>2538.0</v>
      </c>
      <c r="N647" s="14" t="s">
        <v>1266</v>
      </c>
    </row>
    <row r="648">
      <c r="A648" s="14" t="s">
        <v>901</v>
      </c>
      <c r="B648" s="23">
        <v>45667.0</v>
      </c>
      <c r="C648" s="14" t="s">
        <v>21</v>
      </c>
      <c r="D648" s="14" t="s">
        <v>14</v>
      </c>
      <c r="E648" s="14" t="s">
        <v>15</v>
      </c>
      <c r="F648" s="14" t="s">
        <v>16</v>
      </c>
      <c r="G648" s="14">
        <v>2687.0</v>
      </c>
      <c r="H648" s="14"/>
      <c r="I648" s="14" t="s">
        <v>162</v>
      </c>
      <c r="J648" s="14" t="s">
        <v>29</v>
      </c>
      <c r="K648" s="16" t="s">
        <v>24</v>
      </c>
      <c r="L648" s="14">
        <v>2.0</v>
      </c>
      <c r="M648" s="18">
        <v>2687.0</v>
      </c>
      <c r="N648" s="14" t="s">
        <v>1266</v>
      </c>
    </row>
    <row r="649">
      <c r="A649" s="14" t="s">
        <v>902</v>
      </c>
      <c r="B649" s="23">
        <v>45914.0</v>
      </c>
      <c r="C649" s="14" t="s">
        <v>13</v>
      </c>
      <c r="D649" s="14" t="s">
        <v>38</v>
      </c>
      <c r="E649" s="14" t="s">
        <v>43</v>
      </c>
      <c r="F649" s="14" t="s">
        <v>16</v>
      </c>
      <c r="G649" s="14">
        <v>517.0</v>
      </c>
      <c r="H649" s="14" t="s">
        <v>40</v>
      </c>
      <c r="I649" s="14" t="s">
        <v>903</v>
      </c>
      <c r="J649" s="14" t="s">
        <v>29</v>
      </c>
      <c r="K649" s="16" t="s">
        <v>113</v>
      </c>
      <c r="L649" s="14">
        <v>1.0</v>
      </c>
      <c r="M649" s="18">
        <v>465.3</v>
      </c>
      <c r="N649" s="14" t="s">
        <v>1268</v>
      </c>
    </row>
    <row r="650">
      <c r="A650" s="14" t="s">
        <v>904</v>
      </c>
      <c r="B650" s="23">
        <v>45733.0</v>
      </c>
      <c r="C650" s="14" t="s">
        <v>55</v>
      </c>
      <c r="D650" s="14" t="s">
        <v>59</v>
      </c>
      <c r="E650" s="14" t="s">
        <v>99</v>
      </c>
      <c r="F650" s="14" t="s">
        <v>33</v>
      </c>
      <c r="G650" s="14">
        <v>378.0</v>
      </c>
      <c r="H650" s="14"/>
      <c r="I650" s="14" t="s">
        <v>217</v>
      </c>
      <c r="J650" s="14" t="s">
        <v>29</v>
      </c>
      <c r="K650" s="16" t="s">
        <v>24</v>
      </c>
      <c r="L650" s="14">
        <v>4.0</v>
      </c>
      <c r="M650" s="18">
        <v>378.0</v>
      </c>
      <c r="N650" s="14" t="s">
        <v>1269</v>
      </c>
    </row>
    <row r="651">
      <c r="A651" s="14" t="s">
        <v>905</v>
      </c>
      <c r="B651" s="23">
        <v>45812.0</v>
      </c>
      <c r="C651" s="14" t="s">
        <v>13</v>
      </c>
      <c r="D651" s="14" t="s">
        <v>26</v>
      </c>
      <c r="E651" s="14" t="s">
        <v>111</v>
      </c>
      <c r="F651" s="14" t="s">
        <v>16</v>
      </c>
      <c r="G651" s="14">
        <v>2285.0</v>
      </c>
      <c r="H651" s="14"/>
      <c r="I651" s="14" t="s">
        <v>678</v>
      </c>
      <c r="J651" s="14" t="s">
        <v>29</v>
      </c>
      <c r="K651" s="16" t="s">
        <v>24</v>
      </c>
      <c r="L651" s="14">
        <v>2.0</v>
      </c>
      <c r="M651" s="18">
        <v>2285.0</v>
      </c>
      <c r="N651" s="14" t="s">
        <v>1267</v>
      </c>
    </row>
    <row r="652">
      <c r="A652" s="14" t="s">
        <v>906</v>
      </c>
      <c r="B652" s="23">
        <v>45785.0</v>
      </c>
      <c r="C652" s="14" t="s">
        <v>55</v>
      </c>
      <c r="D652" s="14" t="s">
        <v>26</v>
      </c>
      <c r="E652" s="14" t="s">
        <v>68</v>
      </c>
      <c r="F652" s="14" t="s">
        <v>16</v>
      </c>
      <c r="G652" s="14">
        <v>1313.0</v>
      </c>
      <c r="H652" s="14"/>
      <c r="I652" s="14" t="s">
        <v>170</v>
      </c>
      <c r="J652" s="14" t="s">
        <v>36</v>
      </c>
      <c r="K652" s="16" t="s">
        <v>24</v>
      </c>
      <c r="L652" s="14">
        <v>4.0</v>
      </c>
      <c r="M652" s="18">
        <v>1313.0</v>
      </c>
      <c r="N652" s="14" t="s">
        <v>1265</v>
      </c>
    </row>
    <row r="653">
      <c r="A653" s="14" t="s">
        <v>907</v>
      </c>
      <c r="B653" s="23">
        <v>45766.0</v>
      </c>
      <c r="C653" s="14" t="s">
        <v>13</v>
      </c>
      <c r="D653" s="14" t="s">
        <v>14</v>
      </c>
      <c r="E653" s="14" t="s">
        <v>15</v>
      </c>
      <c r="F653" s="14" t="s">
        <v>16</v>
      </c>
      <c r="G653" s="14">
        <v>3102.0</v>
      </c>
      <c r="H653" s="14"/>
      <c r="I653" s="14" t="s">
        <v>206</v>
      </c>
      <c r="J653" s="14" t="s">
        <v>36</v>
      </c>
      <c r="K653" s="16" t="s">
        <v>24</v>
      </c>
      <c r="L653" s="14">
        <v>2.0</v>
      </c>
      <c r="M653" s="18">
        <v>3102.0</v>
      </c>
      <c r="N653" s="14" t="s">
        <v>1264</v>
      </c>
    </row>
    <row r="654">
      <c r="A654" s="14" t="s">
        <v>908</v>
      </c>
      <c r="B654" s="23">
        <v>45993.0</v>
      </c>
      <c r="C654" s="14" t="s">
        <v>13</v>
      </c>
      <c r="D654" s="14" t="s">
        <v>26</v>
      </c>
      <c r="E654" s="14" t="s">
        <v>212</v>
      </c>
      <c r="F654" s="14" t="s">
        <v>16</v>
      </c>
      <c r="G654" s="14">
        <v>1885.0</v>
      </c>
      <c r="H654" s="14"/>
      <c r="I654" s="14" t="s">
        <v>23</v>
      </c>
      <c r="J654" s="14" t="s">
        <v>29</v>
      </c>
      <c r="K654" s="16" t="s">
        <v>113</v>
      </c>
      <c r="L654" s="14">
        <v>2.0</v>
      </c>
      <c r="M654" s="18">
        <v>1696.5</v>
      </c>
      <c r="N654" s="14" t="s">
        <v>1270</v>
      </c>
    </row>
    <row r="655">
      <c r="A655" s="14" t="s">
        <v>909</v>
      </c>
      <c r="B655" s="23">
        <v>45684.0</v>
      </c>
      <c r="C655" s="14" t="s">
        <v>21</v>
      </c>
      <c r="D655" s="14" t="s">
        <v>31</v>
      </c>
      <c r="E655" s="14" t="s">
        <v>49</v>
      </c>
      <c r="F655" s="14" t="s">
        <v>33</v>
      </c>
      <c r="G655" s="14">
        <v>659.0</v>
      </c>
      <c r="H655" s="14" t="s">
        <v>40</v>
      </c>
      <c r="I655" s="14" t="s">
        <v>41</v>
      </c>
      <c r="J655" s="14" t="s">
        <v>36</v>
      </c>
      <c r="K655" s="16" t="s">
        <v>24</v>
      </c>
      <c r="L655" s="14"/>
      <c r="M655" s="18">
        <v>659.0</v>
      </c>
      <c r="N655" s="14" t="s">
        <v>1269</v>
      </c>
    </row>
    <row r="656">
      <c r="A656" s="14" t="s">
        <v>910</v>
      </c>
      <c r="B656" s="23">
        <v>45958.0</v>
      </c>
      <c r="C656" s="14" t="s">
        <v>21</v>
      </c>
      <c r="D656" s="14" t="s">
        <v>26</v>
      </c>
      <c r="E656" s="14" t="s">
        <v>111</v>
      </c>
      <c r="F656" s="14" t="s">
        <v>16</v>
      </c>
      <c r="G656" s="14">
        <v>1284.0</v>
      </c>
      <c r="H656" s="14"/>
      <c r="I656" s="14" t="s">
        <v>454</v>
      </c>
      <c r="J656" s="14" t="s">
        <v>18</v>
      </c>
      <c r="K656" s="16" t="s">
        <v>24</v>
      </c>
      <c r="L656" s="14">
        <v>3.0</v>
      </c>
      <c r="M656" s="18">
        <v>1284.0</v>
      </c>
      <c r="N656" s="14" t="s">
        <v>1270</v>
      </c>
    </row>
    <row r="657">
      <c r="A657" s="14" t="s">
        <v>911</v>
      </c>
      <c r="B657" s="23">
        <v>45766.0</v>
      </c>
      <c r="C657" s="14" t="s">
        <v>21</v>
      </c>
      <c r="D657" s="14" t="s">
        <v>26</v>
      </c>
      <c r="E657" s="14" t="s">
        <v>212</v>
      </c>
      <c r="F657" s="14" t="s">
        <v>33</v>
      </c>
      <c r="G657" s="14">
        <v>1146.0</v>
      </c>
      <c r="H657" s="14"/>
      <c r="I657" s="14" t="s">
        <v>436</v>
      </c>
      <c r="J657" s="14" t="s">
        <v>18</v>
      </c>
      <c r="K657" s="16" t="s">
        <v>24</v>
      </c>
      <c r="L657" s="14"/>
      <c r="M657" s="18">
        <v>1146.0</v>
      </c>
      <c r="N657" s="14" t="s">
        <v>1264</v>
      </c>
    </row>
    <row r="658">
      <c r="A658" s="14" t="s">
        <v>912</v>
      </c>
      <c r="B658" s="23">
        <v>45794.0</v>
      </c>
      <c r="C658" s="14" t="s">
        <v>21</v>
      </c>
      <c r="D658" s="14" t="s">
        <v>31</v>
      </c>
      <c r="E658" s="14" t="s">
        <v>258</v>
      </c>
      <c r="F658" s="14" t="s">
        <v>33</v>
      </c>
      <c r="G658" s="14">
        <v>2061.0</v>
      </c>
      <c r="H658" s="14" t="s">
        <v>40</v>
      </c>
      <c r="I658" s="14" t="s">
        <v>759</v>
      </c>
      <c r="J658" s="14" t="s">
        <v>18</v>
      </c>
      <c r="K658" s="16" t="s">
        <v>24</v>
      </c>
      <c r="L658" s="14">
        <v>5.0</v>
      </c>
      <c r="M658" s="18">
        <v>2061.0</v>
      </c>
      <c r="N658" s="14" t="s">
        <v>1264</v>
      </c>
    </row>
    <row r="659">
      <c r="A659" s="14" t="s">
        <v>913</v>
      </c>
      <c r="B659" s="23">
        <v>45907.0</v>
      </c>
      <c r="C659" s="14" t="s">
        <v>55</v>
      </c>
      <c r="D659" s="14" t="s">
        <v>31</v>
      </c>
      <c r="E659" s="14" t="s">
        <v>49</v>
      </c>
      <c r="F659" s="14" t="s">
        <v>16</v>
      </c>
      <c r="G659" s="14">
        <v>1054.0</v>
      </c>
      <c r="H659" s="14" t="s">
        <v>40</v>
      </c>
      <c r="I659" s="14" t="s">
        <v>259</v>
      </c>
      <c r="J659" s="14" t="s">
        <v>18</v>
      </c>
      <c r="K659" s="16" t="s">
        <v>19</v>
      </c>
      <c r="L659" s="14">
        <v>3.0</v>
      </c>
      <c r="M659" s="18">
        <v>1001.3</v>
      </c>
      <c r="N659" s="14" t="s">
        <v>1268</v>
      </c>
    </row>
    <row r="660">
      <c r="A660" s="14" t="s">
        <v>914</v>
      </c>
      <c r="B660" s="23">
        <v>45855.0</v>
      </c>
      <c r="C660" s="14" t="s">
        <v>21</v>
      </c>
      <c r="D660" s="14" t="s">
        <v>59</v>
      </c>
      <c r="E660" s="14" t="s">
        <v>60</v>
      </c>
      <c r="F660" s="14" t="s">
        <v>33</v>
      </c>
      <c r="G660" s="14">
        <v>3354.0</v>
      </c>
      <c r="H660" s="14"/>
      <c r="I660" s="14" t="s">
        <v>336</v>
      </c>
      <c r="J660" s="14" t="s">
        <v>29</v>
      </c>
      <c r="K660" s="16" t="s">
        <v>24</v>
      </c>
      <c r="L660" s="14">
        <v>2.0</v>
      </c>
      <c r="M660" s="18">
        <v>3354.0</v>
      </c>
      <c r="N660" s="14" t="s">
        <v>1265</v>
      </c>
    </row>
    <row r="661">
      <c r="A661" s="14" t="s">
        <v>915</v>
      </c>
      <c r="B661" s="23">
        <v>45813.0</v>
      </c>
      <c r="C661" s="14" t="s">
        <v>13</v>
      </c>
      <c r="D661" s="14" t="s">
        <v>38</v>
      </c>
      <c r="E661" s="14" t="s">
        <v>108</v>
      </c>
      <c r="F661" s="14" t="s">
        <v>16</v>
      </c>
      <c r="G661" s="14">
        <v>2780.0</v>
      </c>
      <c r="H661" s="14" t="s">
        <v>106</v>
      </c>
      <c r="I661" s="14" t="s">
        <v>57</v>
      </c>
      <c r="J661" s="14" t="s">
        <v>29</v>
      </c>
      <c r="K661" s="16" t="s">
        <v>24</v>
      </c>
      <c r="L661" s="14">
        <v>2.0</v>
      </c>
      <c r="M661" s="18">
        <v>2780.0</v>
      </c>
      <c r="N661" s="14" t="s">
        <v>1265</v>
      </c>
    </row>
    <row r="662">
      <c r="A662" s="14" t="s">
        <v>916</v>
      </c>
      <c r="B662" s="23">
        <v>45921.0</v>
      </c>
      <c r="C662" s="14" t="s">
        <v>21</v>
      </c>
      <c r="D662" s="14" t="s">
        <v>31</v>
      </c>
      <c r="E662" s="14" t="s">
        <v>117</v>
      </c>
      <c r="F662" s="14" t="s">
        <v>33</v>
      </c>
      <c r="G662" s="14">
        <v>849.0</v>
      </c>
      <c r="H662" s="14" t="s">
        <v>106</v>
      </c>
      <c r="I662" s="14" t="s">
        <v>261</v>
      </c>
      <c r="J662" s="14" t="s">
        <v>29</v>
      </c>
      <c r="K662" s="16" t="s">
        <v>24</v>
      </c>
      <c r="L662" s="14"/>
      <c r="M662" s="18">
        <v>849.0</v>
      </c>
      <c r="N662" s="14" t="s">
        <v>1268</v>
      </c>
    </row>
    <row r="663">
      <c r="A663" s="14" t="s">
        <v>917</v>
      </c>
      <c r="B663" s="23">
        <v>45985.0</v>
      </c>
      <c r="C663" s="14" t="s">
        <v>21</v>
      </c>
      <c r="D663" s="14" t="s">
        <v>51</v>
      </c>
      <c r="E663" s="14" t="s">
        <v>79</v>
      </c>
      <c r="F663" s="14" t="s">
        <v>33</v>
      </c>
      <c r="G663" s="14">
        <v>2240.0</v>
      </c>
      <c r="H663" s="14"/>
      <c r="I663" s="14" t="s">
        <v>61</v>
      </c>
      <c r="J663" s="14" t="s">
        <v>18</v>
      </c>
      <c r="K663" s="16" t="s">
        <v>24</v>
      </c>
      <c r="L663" s="14">
        <v>1.0</v>
      </c>
      <c r="M663" s="18">
        <v>2240.0</v>
      </c>
      <c r="N663" s="14" t="s">
        <v>1269</v>
      </c>
    </row>
    <row r="664">
      <c r="A664" s="14" t="s">
        <v>918</v>
      </c>
      <c r="B664" s="23">
        <v>45866.0</v>
      </c>
      <c r="C664" s="14" t="s">
        <v>21</v>
      </c>
      <c r="D664" s="14" t="s">
        <v>59</v>
      </c>
      <c r="E664" s="14" t="s">
        <v>88</v>
      </c>
      <c r="F664" s="14" t="s">
        <v>33</v>
      </c>
      <c r="G664" s="14">
        <v>1211.0</v>
      </c>
      <c r="H664" s="14"/>
      <c r="I664" s="14" t="s">
        <v>172</v>
      </c>
      <c r="J664" s="14" t="s">
        <v>29</v>
      </c>
      <c r="K664" s="16" t="s">
        <v>113</v>
      </c>
      <c r="L664" s="14">
        <v>2.0</v>
      </c>
      <c r="M664" s="18">
        <v>1089.9</v>
      </c>
      <c r="N664" s="14" t="s">
        <v>1269</v>
      </c>
    </row>
    <row r="665">
      <c r="A665" s="14" t="s">
        <v>919</v>
      </c>
      <c r="B665" s="23">
        <v>45786.0</v>
      </c>
      <c r="C665" s="14" t="s">
        <v>21</v>
      </c>
      <c r="D665" s="14" t="s">
        <v>38</v>
      </c>
      <c r="E665" s="14" t="s">
        <v>108</v>
      </c>
      <c r="F665" s="14" t="s">
        <v>33</v>
      </c>
      <c r="G665" s="14">
        <v>3117.0</v>
      </c>
      <c r="H665" s="14" t="s">
        <v>40</v>
      </c>
      <c r="I665" s="14" t="s">
        <v>186</v>
      </c>
      <c r="J665" s="14" t="s">
        <v>36</v>
      </c>
      <c r="K665" s="16" t="s">
        <v>19</v>
      </c>
      <c r="L665" s="14">
        <v>4.0</v>
      </c>
      <c r="M665" s="18">
        <v>2961.1499999999996</v>
      </c>
      <c r="N665" s="14" t="s">
        <v>1266</v>
      </c>
    </row>
    <row r="666">
      <c r="A666" s="14" t="s">
        <v>920</v>
      </c>
      <c r="B666" s="23">
        <v>45668.0</v>
      </c>
      <c r="C666" s="14" t="s">
        <v>13</v>
      </c>
      <c r="D666" s="14" t="s">
        <v>59</v>
      </c>
      <c r="E666" s="14" t="s">
        <v>88</v>
      </c>
      <c r="F666" s="14" t="s">
        <v>33</v>
      </c>
      <c r="G666" s="14">
        <v>1914.0</v>
      </c>
      <c r="H666" s="14"/>
      <c r="I666" s="14" t="s">
        <v>204</v>
      </c>
      <c r="J666" s="14" t="s">
        <v>29</v>
      </c>
      <c r="K666" s="16" t="s">
        <v>24</v>
      </c>
      <c r="L666" s="14">
        <v>5.0</v>
      </c>
      <c r="M666" s="18">
        <v>1914.0</v>
      </c>
      <c r="N666" s="14" t="s">
        <v>1264</v>
      </c>
    </row>
    <row r="667">
      <c r="A667" s="14" t="s">
        <v>921</v>
      </c>
      <c r="B667" s="23">
        <v>45702.0</v>
      </c>
      <c r="C667" s="14" t="s">
        <v>55</v>
      </c>
      <c r="D667" s="14" t="s">
        <v>26</v>
      </c>
      <c r="E667" s="14" t="s">
        <v>111</v>
      </c>
      <c r="F667" s="14" t="s">
        <v>16</v>
      </c>
      <c r="G667" s="14">
        <v>2149.0</v>
      </c>
      <c r="H667" s="14"/>
      <c r="I667" s="14" t="s">
        <v>109</v>
      </c>
      <c r="J667" s="14" t="s">
        <v>18</v>
      </c>
      <c r="K667" s="16" t="s">
        <v>19</v>
      </c>
      <c r="L667" s="14">
        <v>2.0</v>
      </c>
      <c r="M667" s="18">
        <v>2041.55</v>
      </c>
      <c r="N667" s="14" t="s">
        <v>1266</v>
      </c>
    </row>
    <row r="668">
      <c r="A668" s="14" t="s">
        <v>922</v>
      </c>
      <c r="B668" s="23">
        <v>45998.0</v>
      </c>
      <c r="C668" s="14" t="s">
        <v>55</v>
      </c>
      <c r="D668" s="14" t="s">
        <v>26</v>
      </c>
      <c r="E668" s="14" t="s">
        <v>96</v>
      </c>
      <c r="F668" s="14" t="s">
        <v>33</v>
      </c>
      <c r="G668" s="14">
        <v>2584.0</v>
      </c>
      <c r="H668" s="14"/>
      <c r="I668" s="14" t="s">
        <v>548</v>
      </c>
      <c r="J668" s="14" t="s">
        <v>29</v>
      </c>
      <c r="K668" s="16" t="s">
        <v>19</v>
      </c>
      <c r="L668" s="14">
        <v>1.0</v>
      </c>
      <c r="M668" s="18">
        <v>2454.7999999999997</v>
      </c>
      <c r="N668" s="14" t="s">
        <v>1268</v>
      </c>
    </row>
    <row r="669">
      <c r="A669" s="14" t="s">
        <v>923</v>
      </c>
      <c r="B669" s="23">
        <v>45759.0</v>
      </c>
      <c r="C669" s="14" t="s">
        <v>13</v>
      </c>
      <c r="D669" s="14" t="s">
        <v>31</v>
      </c>
      <c r="E669" s="14" t="s">
        <v>49</v>
      </c>
      <c r="F669" s="14" t="s">
        <v>33</v>
      </c>
      <c r="G669" s="14">
        <v>3468.0</v>
      </c>
      <c r="H669" s="14" t="s">
        <v>34</v>
      </c>
      <c r="I669" s="14" t="s">
        <v>553</v>
      </c>
      <c r="J669" s="14" t="s">
        <v>36</v>
      </c>
      <c r="K669" s="16" t="s">
        <v>24</v>
      </c>
      <c r="L669" s="14">
        <v>3.0</v>
      </c>
      <c r="M669" s="18">
        <v>3468.0</v>
      </c>
      <c r="N669" s="14" t="s">
        <v>1264</v>
      </c>
    </row>
    <row r="670">
      <c r="A670" s="14" t="s">
        <v>924</v>
      </c>
      <c r="B670" s="23">
        <v>45727.0</v>
      </c>
      <c r="C670" s="14" t="s">
        <v>21</v>
      </c>
      <c r="D670" s="14" t="s">
        <v>26</v>
      </c>
      <c r="E670" s="14" t="s">
        <v>27</v>
      </c>
      <c r="F670" s="14" t="s">
        <v>16</v>
      </c>
      <c r="G670" s="14">
        <v>2946.0</v>
      </c>
      <c r="H670" s="14"/>
      <c r="I670" s="14" t="s">
        <v>568</v>
      </c>
      <c r="J670" s="14" t="s">
        <v>18</v>
      </c>
      <c r="K670" s="16" t="s">
        <v>19</v>
      </c>
      <c r="L670" s="14">
        <v>1.0</v>
      </c>
      <c r="M670" s="18">
        <v>2798.7</v>
      </c>
      <c r="N670" s="14" t="s">
        <v>1270</v>
      </c>
    </row>
    <row r="671">
      <c r="A671" s="14" t="s">
        <v>925</v>
      </c>
      <c r="B671" s="23">
        <v>45883.0</v>
      </c>
      <c r="C671" s="14" t="s">
        <v>21</v>
      </c>
      <c r="D671" s="14" t="s">
        <v>31</v>
      </c>
      <c r="E671" s="14" t="s">
        <v>278</v>
      </c>
      <c r="F671" s="14" t="s">
        <v>16</v>
      </c>
      <c r="G671" s="14">
        <v>1624.0</v>
      </c>
      <c r="H671" s="14" t="s">
        <v>34</v>
      </c>
      <c r="I671" s="14" t="s">
        <v>568</v>
      </c>
      <c r="J671" s="14" t="s">
        <v>18</v>
      </c>
      <c r="K671" s="16" t="s">
        <v>24</v>
      </c>
      <c r="L671" s="14">
        <v>5.0</v>
      </c>
      <c r="M671" s="18">
        <v>1624.0</v>
      </c>
      <c r="N671" s="14" t="s">
        <v>1265</v>
      </c>
    </row>
    <row r="672">
      <c r="A672" s="14" t="s">
        <v>926</v>
      </c>
      <c r="B672" s="23">
        <v>45761.0</v>
      </c>
      <c r="C672" s="14" t="s">
        <v>55</v>
      </c>
      <c r="D672" s="14" t="s">
        <v>14</v>
      </c>
      <c r="E672" s="14" t="s">
        <v>15</v>
      </c>
      <c r="F672" s="14" t="s">
        <v>33</v>
      </c>
      <c r="G672" s="14">
        <v>1324.0</v>
      </c>
      <c r="H672" s="14"/>
      <c r="I672" s="14" t="s">
        <v>77</v>
      </c>
      <c r="J672" s="14" t="s">
        <v>29</v>
      </c>
      <c r="K672" s="16" t="s">
        <v>24</v>
      </c>
      <c r="L672" s="14"/>
      <c r="M672" s="18">
        <v>1324.0</v>
      </c>
      <c r="N672" s="14" t="s">
        <v>1269</v>
      </c>
    </row>
    <row r="673">
      <c r="A673" s="14" t="s">
        <v>927</v>
      </c>
      <c r="B673" s="23">
        <v>45672.0</v>
      </c>
      <c r="C673" s="14" t="s">
        <v>21</v>
      </c>
      <c r="D673" s="14" t="s">
        <v>31</v>
      </c>
      <c r="E673" s="14" t="s">
        <v>117</v>
      </c>
      <c r="F673" s="14" t="s">
        <v>16</v>
      </c>
      <c r="G673" s="14">
        <v>2897.0</v>
      </c>
      <c r="H673" s="14" t="s">
        <v>106</v>
      </c>
      <c r="I673" s="14" t="s">
        <v>338</v>
      </c>
      <c r="J673" s="14" t="s">
        <v>18</v>
      </c>
      <c r="K673" s="16" t="s">
        <v>24</v>
      </c>
      <c r="L673" s="14">
        <v>4.0</v>
      </c>
      <c r="M673" s="18">
        <v>2897.0</v>
      </c>
      <c r="N673" s="14" t="s">
        <v>1267</v>
      </c>
    </row>
    <row r="674">
      <c r="A674" s="14" t="s">
        <v>928</v>
      </c>
      <c r="B674" s="23">
        <v>45700.0</v>
      </c>
      <c r="C674" s="14" t="s">
        <v>21</v>
      </c>
      <c r="D674" s="14" t="s">
        <v>14</v>
      </c>
      <c r="E674" s="14" t="s">
        <v>22</v>
      </c>
      <c r="F674" s="14" t="s">
        <v>16</v>
      </c>
      <c r="G674" s="14">
        <v>2554.0</v>
      </c>
      <c r="H674" s="14"/>
      <c r="I674" s="14" t="s">
        <v>156</v>
      </c>
      <c r="J674" s="14" t="s">
        <v>18</v>
      </c>
      <c r="K674" s="16" t="s">
        <v>19</v>
      </c>
      <c r="L674" s="14">
        <v>3.0</v>
      </c>
      <c r="M674" s="18">
        <v>2426.2999999999997</v>
      </c>
      <c r="N674" s="14" t="s">
        <v>1267</v>
      </c>
    </row>
    <row r="675">
      <c r="A675" s="14" t="s">
        <v>929</v>
      </c>
      <c r="B675" s="23">
        <v>45889.0</v>
      </c>
      <c r="C675" s="14" t="s">
        <v>21</v>
      </c>
      <c r="D675" s="14" t="s">
        <v>26</v>
      </c>
      <c r="E675" s="14" t="s">
        <v>111</v>
      </c>
      <c r="F675" s="14" t="s">
        <v>16</v>
      </c>
      <c r="G675" s="14">
        <v>892.0</v>
      </c>
      <c r="H675" s="14"/>
      <c r="I675" s="14" t="s">
        <v>140</v>
      </c>
      <c r="J675" s="14" t="s">
        <v>29</v>
      </c>
      <c r="K675" s="16" t="s">
        <v>24</v>
      </c>
      <c r="L675" s="14">
        <v>3.0</v>
      </c>
      <c r="M675" s="18">
        <v>892.0</v>
      </c>
      <c r="N675" s="14" t="s">
        <v>1267</v>
      </c>
    </row>
    <row r="676">
      <c r="A676" s="14" t="s">
        <v>930</v>
      </c>
      <c r="B676" s="23">
        <v>45826.0</v>
      </c>
      <c r="C676" s="14" t="s">
        <v>21</v>
      </c>
      <c r="D676" s="14" t="s">
        <v>51</v>
      </c>
      <c r="E676" s="14" t="s">
        <v>56</v>
      </c>
      <c r="F676" s="14" t="s">
        <v>33</v>
      </c>
      <c r="G676" s="14">
        <v>781.0</v>
      </c>
      <c r="H676" s="14"/>
      <c r="I676" s="14" t="s">
        <v>719</v>
      </c>
      <c r="J676" s="14" t="s">
        <v>18</v>
      </c>
      <c r="K676" s="16" t="s">
        <v>24</v>
      </c>
      <c r="L676" s="14">
        <v>3.0</v>
      </c>
      <c r="M676" s="18">
        <v>781.0</v>
      </c>
      <c r="N676" s="14" t="s">
        <v>1267</v>
      </c>
    </row>
    <row r="677">
      <c r="A677" s="14" t="s">
        <v>931</v>
      </c>
      <c r="B677" s="23">
        <v>45792.0</v>
      </c>
      <c r="C677" s="14" t="s">
        <v>55</v>
      </c>
      <c r="D677" s="14" t="s">
        <v>38</v>
      </c>
      <c r="E677" s="14" t="s">
        <v>166</v>
      </c>
      <c r="F677" s="14" t="s">
        <v>33</v>
      </c>
      <c r="G677" s="14">
        <v>2790.0</v>
      </c>
      <c r="H677" s="14" t="s">
        <v>34</v>
      </c>
      <c r="I677" s="14" t="s">
        <v>456</v>
      </c>
      <c r="J677" s="14" t="s">
        <v>18</v>
      </c>
      <c r="K677" s="16" t="s">
        <v>24</v>
      </c>
      <c r="L677" s="14"/>
      <c r="M677" s="18">
        <v>2790.0</v>
      </c>
      <c r="N677" s="14" t="s">
        <v>1265</v>
      </c>
    </row>
    <row r="678">
      <c r="A678" s="14" t="s">
        <v>932</v>
      </c>
      <c r="B678" s="23">
        <v>45940.0</v>
      </c>
      <c r="C678" s="14" t="s">
        <v>21</v>
      </c>
      <c r="D678" s="14" t="s">
        <v>59</v>
      </c>
      <c r="E678" s="14" t="s">
        <v>60</v>
      </c>
      <c r="F678" s="14" t="s">
        <v>33</v>
      </c>
      <c r="G678" s="14">
        <v>625.0</v>
      </c>
      <c r="H678" s="14"/>
      <c r="I678" s="14" t="s">
        <v>234</v>
      </c>
      <c r="J678" s="14" t="s">
        <v>29</v>
      </c>
      <c r="K678" s="16" t="s">
        <v>24</v>
      </c>
      <c r="L678" s="14">
        <v>5.0</v>
      </c>
      <c r="M678" s="18">
        <v>625.0</v>
      </c>
      <c r="N678" s="14" t="s">
        <v>1266</v>
      </c>
    </row>
    <row r="679">
      <c r="A679" s="14" t="s">
        <v>933</v>
      </c>
      <c r="B679" s="23">
        <v>45963.0</v>
      </c>
      <c r="C679" s="14" t="s">
        <v>55</v>
      </c>
      <c r="D679" s="14" t="s">
        <v>51</v>
      </c>
      <c r="E679" s="14" t="s">
        <v>52</v>
      </c>
      <c r="F679" s="14" t="s">
        <v>16</v>
      </c>
      <c r="G679" s="14">
        <v>1057.0</v>
      </c>
      <c r="H679" s="14"/>
      <c r="I679" s="14" t="s">
        <v>302</v>
      </c>
      <c r="J679" s="14" t="s">
        <v>18</v>
      </c>
      <c r="K679" s="16" t="s">
        <v>24</v>
      </c>
      <c r="L679" s="14">
        <v>1.0</v>
      </c>
      <c r="M679" s="18">
        <v>1057.0</v>
      </c>
      <c r="N679" s="14" t="s">
        <v>1268</v>
      </c>
    </row>
    <row r="680">
      <c r="A680" s="14" t="s">
        <v>934</v>
      </c>
      <c r="B680" s="23">
        <v>45779.0</v>
      </c>
      <c r="C680" s="14" t="s">
        <v>55</v>
      </c>
      <c r="D680" s="14" t="s">
        <v>31</v>
      </c>
      <c r="E680" s="14" t="s">
        <v>117</v>
      </c>
      <c r="F680" s="14" t="s">
        <v>33</v>
      </c>
      <c r="G680" s="14">
        <v>500.0</v>
      </c>
      <c r="H680" s="14" t="s">
        <v>34</v>
      </c>
      <c r="I680" s="14" t="s">
        <v>194</v>
      </c>
      <c r="J680" s="14" t="s">
        <v>36</v>
      </c>
      <c r="K680" s="16" t="s">
        <v>113</v>
      </c>
      <c r="L680" s="14">
        <v>2.0</v>
      </c>
      <c r="M680" s="18">
        <v>450.0</v>
      </c>
      <c r="N680" s="14" t="s">
        <v>1266</v>
      </c>
    </row>
    <row r="681">
      <c r="A681" s="14" t="s">
        <v>935</v>
      </c>
      <c r="B681" s="23">
        <v>45827.0</v>
      </c>
      <c r="C681" s="14" t="s">
        <v>21</v>
      </c>
      <c r="D681" s="14" t="s">
        <v>14</v>
      </c>
      <c r="E681" s="14" t="s">
        <v>74</v>
      </c>
      <c r="F681" s="14" t="s">
        <v>16</v>
      </c>
      <c r="G681" s="14">
        <v>3369.0</v>
      </c>
      <c r="H681" s="14"/>
      <c r="I681" s="14" t="s">
        <v>255</v>
      </c>
      <c r="J681" s="14" t="s">
        <v>36</v>
      </c>
      <c r="K681" s="16" t="s">
        <v>113</v>
      </c>
      <c r="L681" s="14">
        <v>1.0</v>
      </c>
      <c r="M681" s="18">
        <v>3032.1</v>
      </c>
      <c r="N681" s="14" t="s">
        <v>1265</v>
      </c>
    </row>
    <row r="682">
      <c r="A682" s="14" t="s">
        <v>936</v>
      </c>
      <c r="B682" s="23">
        <v>45893.0</v>
      </c>
      <c r="C682" s="14" t="s">
        <v>21</v>
      </c>
      <c r="D682" s="14" t="s">
        <v>51</v>
      </c>
      <c r="E682" s="14" t="s">
        <v>71</v>
      </c>
      <c r="F682" s="14" t="s">
        <v>33</v>
      </c>
      <c r="G682" s="14">
        <v>577.0</v>
      </c>
      <c r="H682" s="14"/>
      <c r="I682" s="14" t="s">
        <v>566</v>
      </c>
      <c r="J682" s="14" t="s">
        <v>36</v>
      </c>
      <c r="K682" s="16" t="s">
        <v>19</v>
      </c>
      <c r="L682" s="14">
        <v>1.0</v>
      </c>
      <c r="M682" s="18">
        <v>548.15</v>
      </c>
      <c r="N682" s="14" t="s">
        <v>1268</v>
      </c>
    </row>
    <row r="683">
      <c r="A683" s="14" t="s">
        <v>937</v>
      </c>
      <c r="B683" s="23">
        <v>45856.0</v>
      </c>
      <c r="C683" s="14" t="s">
        <v>55</v>
      </c>
      <c r="D683" s="14" t="s">
        <v>51</v>
      </c>
      <c r="E683" s="14" t="s">
        <v>56</v>
      </c>
      <c r="F683" s="14" t="s">
        <v>16</v>
      </c>
      <c r="G683" s="14">
        <v>3145.0</v>
      </c>
      <c r="H683" s="14"/>
      <c r="I683" s="14" t="s">
        <v>253</v>
      </c>
      <c r="J683" s="14" t="s">
        <v>36</v>
      </c>
      <c r="K683" s="16" t="s">
        <v>24</v>
      </c>
      <c r="L683" s="14">
        <v>5.0</v>
      </c>
      <c r="M683" s="18">
        <v>3145.0</v>
      </c>
      <c r="N683" s="14" t="s">
        <v>1266</v>
      </c>
    </row>
    <row r="684">
      <c r="A684" s="14" t="s">
        <v>938</v>
      </c>
      <c r="B684" s="23">
        <v>45702.0</v>
      </c>
      <c r="C684" s="14" t="s">
        <v>55</v>
      </c>
      <c r="D684" s="14" t="s">
        <v>31</v>
      </c>
      <c r="E684" s="14" t="s">
        <v>258</v>
      </c>
      <c r="F684" s="14" t="s">
        <v>16</v>
      </c>
      <c r="G684" s="14">
        <v>2281.0</v>
      </c>
      <c r="H684" s="14" t="s">
        <v>106</v>
      </c>
      <c r="I684" s="14" t="s">
        <v>285</v>
      </c>
      <c r="J684" s="14" t="s">
        <v>29</v>
      </c>
      <c r="K684" s="16" t="s">
        <v>24</v>
      </c>
      <c r="L684" s="14"/>
      <c r="M684" s="18">
        <v>2281.0</v>
      </c>
      <c r="N684" s="14" t="s">
        <v>1266</v>
      </c>
    </row>
    <row r="685">
      <c r="A685" s="14" t="s">
        <v>939</v>
      </c>
      <c r="B685" s="23">
        <v>45807.0</v>
      </c>
      <c r="C685" s="14" t="s">
        <v>13</v>
      </c>
      <c r="D685" s="14" t="s">
        <v>51</v>
      </c>
      <c r="E685" s="14" t="s">
        <v>56</v>
      </c>
      <c r="F685" s="14" t="s">
        <v>33</v>
      </c>
      <c r="G685" s="14">
        <v>2452.0</v>
      </c>
      <c r="H685" s="14"/>
      <c r="I685" s="14" t="s">
        <v>179</v>
      </c>
      <c r="J685" s="14" t="s">
        <v>29</v>
      </c>
      <c r="K685" s="16" t="s">
        <v>24</v>
      </c>
      <c r="L685" s="14">
        <v>2.0</v>
      </c>
      <c r="M685" s="18">
        <v>2452.0</v>
      </c>
      <c r="N685" s="14" t="s">
        <v>1266</v>
      </c>
    </row>
    <row r="686">
      <c r="A686" s="14" t="s">
        <v>940</v>
      </c>
      <c r="B686" s="23">
        <v>46007.0</v>
      </c>
      <c r="C686" s="14" t="s">
        <v>21</v>
      </c>
      <c r="D686" s="14" t="s">
        <v>26</v>
      </c>
      <c r="E686" s="14" t="s">
        <v>96</v>
      </c>
      <c r="F686" s="14" t="s">
        <v>33</v>
      </c>
      <c r="G686" s="14">
        <v>2317.0</v>
      </c>
      <c r="H686" s="14"/>
      <c r="I686" s="14" t="s">
        <v>322</v>
      </c>
      <c r="J686" s="14" t="s">
        <v>29</v>
      </c>
      <c r="K686" s="16" t="s">
        <v>24</v>
      </c>
      <c r="L686" s="14">
        <v>3.0</v>
      </c>
      <c r="M686" s="18">
        <v>2317.0</v>
      </c>
      <c r="N686" s="14" t="s">
        <v>1270</v>
      </c>
    </row>
    <row r="687">
      <c r="A687" s="14" t="s">
        <v>941</v>
      </c>
      <c r="B687" s="23">
        <v>45881.0</v>
      </c>
      <c r="C687" s="14" t="s">
        <v>21</v>
      </c>
      <c r="D687" s="14" t="s">
        <v>31</v>
      </c>
      <c r="E687" s="14" t="s">
        <v>117</v>
      </c>
      <c r="F687" s="14" t="s">
        <v>16</v>
      </c>
      <c r="G687" s="14">
        <v>2861.0</v>
      </c>
      <c r="H687" s="14" t="s">
        <v>106</v>
      </c>
      <c r="I687" s="14" t="s">
        <v>561</v>
      </c>
      <c r="J687" s="14" t="s">
        <v>29</v>
      </c>
      <c r="K687" s="16" t="s">
        <v>19</v>
      </c>
      <c r="L687" s="14">
        <v>5.0</v>
      </c>
      <c r="M687" s="18">
        <v>2717.95</v>
      </c>
      <c r="N687" s="14" t="s">
        <v>1270</v>
      </c>
    </row>
    <row r="688">
      <c r="A688" s="14" t="s">
        <v>942</v>
      </c>
      <c r="B688" s="23">
        <v>45731.0</v>
      </c>
      <c r="C688" s="14" t="s">
        <v>13</v>
      </c>
      <c r="D688" s="14" t="s">
        <v>59</v>
      </c>
      <c r="E688" s="14" t="s">
        <v>60</v>
      </c>
      <c r="F688" s="14" t="s">
        <v>16</v>
      </c>
      <c r="G688" s="14">
        <v>1732.0</v>
      </c>
      <c r="H688" s="14"/>
      <c r="I688" s="14" t="s">
        <v>358</v>
      </c>
      <c r="J688" s="14" t="s">
        <v>29</v>
      </c>
      <c r="K688" s="16" t="s">
        <v>24</v>
      </c>
      <c r="L688" s="14"/>
      <c r="M688" s="18">
        <v>1732.0</v>
      </c>
      <c r="N688" s="14" t="s">
        <v>1264</v>
      </c>
    </row>
    <row r="689">
      <c r="A689" s="14" t="s">
        <v>943</v>
      </c>
      <c r="B689" s="23">
        <v>45756.0</v>
      </c>
      <c r="C689" s="14" t="s">
        <v>13</v>
      </c>
      <c r="D689" s="14" t="s">
        <v>31</v>
      </c>
      <c r="E689" s="14" t="s">
        <v>49</v>
      </c>
      <c r="F689" s="14" t="s">
        <v>33</v>
      </c>
      <c r="G689" s="14">
        <v>1529.0</v>
      </c>
      <c r="H689" s="14" t="s">
        <v>106</v>
      </c>
      <c r="I689" s="14" t="s">
        <v>312</v>
      </c>
      <c r="J689" s="14" t="s">
        <v>29</v>
      </c>
      <c r="K689" s="16" t="s">
        <v>24</v>
      </c>
      <c r="L689" s="14">
        <v>1.0</v>
      </c>
      <c r="M689" s="18">
        <v>1529.0</v>
      </c>
      <c r="N689" s="14" t="s">
        <v>1267</v>
      </c>
    </row>
    <row r="690">
      <c r="A690" s="14" t="s">
        <v>944</v>
      </c>
      <c r="B690" s="23">
        <v>45675.0</v>
      </c>
      <c r="C690" s="14" t="s">
        <v>55</v>
      </c>
      <c r="D690" s="14" t="s">
        <v>38</v>
      </c>
      <c r="E690" s="14" t="s">
        <v>39</v>
      </c>
      <c r="F690" s="14" t="s">
        <v>33</v>
      </c>
      <c r="G690" s="14">
        <v>1019.0</v>
      </c>
      <c r="H690" s="14" t="s">
        <v>34</v>
      </c>
      <c r="I690" s="14" t="s">
        <v>459</v>
      </c>
      <c r="J690" s="14" t="s">
        <v>36</v>
      </c>
      <c r="K690" s="16" t="s">
        <v>19</v>
      </c>
      <c r="L690" s="14"/>
      <c r="M690" s="18">
        <v>968.05</v>
      </c>
      <c r="N690" s="14" t="s">
        <v>1264</v>
      </c>
    </row>
    <row r="691">
      <c r="A691" s="14" t="s">
        <v>945</v>
      </c>
      <c r="B691" s="23">
        <v>45933.0</v>
      </c>
      <c r="C691" s="14" t="s">
        <v>21</v>
      </c>
      <c r="D691" s="14" t="s">
        <v>59</v>
      </c>
      <c r="E691" s="14" t="s">
        <v>60</v>
      </c>
      <c r="F691" s="14" t="s">
        <v>16</v>
      </c>
      <c r="G691" s="14">
        <v>2272.0</v>
      </c>
      <c r="H691" s="14"/>
      <c r="I691" s="14" t="s">
        <v>315</v>
      </c>
      <c r="J691" s="14" t="s">
        <v>29</v>
      </c>
      <c r="K691" s="16" t="s">
        <v>24</v>
      </c>
      <c r="L691" s="14">
        <v>5.0</v>
      </c>
      <c r="M691" s="18">
        <v>2272.0</v>
      </c>
      <c r="N691" s="14" t="s">
        <v>1266</v>
      </c>
    </row>
    <row r="692">
      <c r="A692" s="14" t="s">
        <v>946</v>
      </c>
      <c r="B692" s="23">
        <v>45827.0</v>
      </c>
      <c r="C692" s="14" t="s">
        <v>55</v>
      </c>
      <c r="D692" s="14" t="s">
        <v>51</v>
      </c>
      <c r="E692" s="14" t="s">
        <v>56</v>
      </c>
      <c r="F692" s="14" t="s">
        <v>33</v>
      </c>
      <c r="G692" s="14">
        <v>2434.0</v>
      </c>
      <c r="H692" s="14"/>
      <c r="I692" s="14" t="s">
        <v>75</v>
      </c>
      <c r="J692" s="14" t="s">
        <v>29</v>
      </c>
      <c r="K692" s="16" t="s">
        <v>19</v>
      </c>
      <c r="L692" s="14">
        <v>3.0</v>
      </c>
      <c r="M692" s="18">
        <v>2312.2999999999997</v>
      </c>
      <c r="N692" s="14" t="s">
        <v>1265</v>
      </c>
    </row>
    <row r="693">
      <c r="A693" s="14" t="s">
        <v>947</v>
      </c>
      <c r="B693" s="23">
        <v>45658.0</v>
      </c>
      <c r="C693" s="14" t="s">
        <v>21</v>
      </c>
      <c r="D693" s="14" t="s">
        <v>26</v>
      </c>
      <c r="E693" s="14" t="s">
        <v>96</v>
      </c>
      <c r="F693" s="14" t="s">
        <v>16</v>
      </c>
      <c r="G693" s="14">
        <v>2665.0</v>
      </c>
      <c r="H693" s="14"/>
      <c r="I693" s="14" t="s">
        <v>510</v>
      </c>
      <c r="J693" s="14" t="s">
        <v>36</v>
      </c>
      <c r="K693" s="16" t="s">
        <v>19</v>
      </c>
      <c r="L693" s="14">
        <v>3.0</v>
      </c>
      <c r="M693" s="18">
        <v>2531.75</v>
      </c>
      <c r="N693" s="14" t="s">
        <v>1267</v>
      </c>
    </row>
    <row r="694">
      <c r="A694" s="14" t="s">
        <v>948</v>
      </c>
      <c r="B694" s="23">
        <v>45859.0</v>
      </c>
      <c r="C694" s="14" t="s">
        <v>13</v>
      </c>
      <c r="D694" s="14" t="s">
        <v>38</v>
      </c>
      <c r="E694" s="14" t="s">
        <v>108</v>
      </c>
      <c r="F694" s="14" t="s">
        <v>33</v>
      </c>
      <c r="G694" s="14">
        <v>1836.0</v>
      </c>
      <c r="H694" s="14" t="s">
        <v>106</v>
      </c>
      <c r="I694" s="14" t="s">
        <v>415</v>
      </c>
      <c r="J694" s="14" t="s">
        <v>29</v>
      </c>
      <c r="K694" s="16" t="s">
        <v>19</v>
      </c>
      <c r="L694" s="14">
        <v>5.0</v>
      </c>
      <c r="M694" s="18">
        <v>1744.1999999999998</v>
      </c>
      <c r="N694" s="14" t="s">
        <v>1269</v>
      </c>
    </row>
    <row r="695">
      <c r="A695" s="14" t="s">
        <v>949</v>
      </c>
      <c r="B695" s="23">
        <v>46017.0</v>
      </c>
      <c r="C695" s="14" t="s">
        <v>55</v>
      </c>
      <c r="D695" s="14" t="s">
        <v>26</v>
      </c>
      <c r="E695" s="14" t="s">
        <v>68</v>
      </c>
      <c r="F695" s="14" t="s">
        <v>16</v>
      </c>
      <c r="G695" s="14">
        <v>3378.0</v>
      </c>
      <c r="H695" s="14"/>
      <c r="I695" s="14" t="s">
        <v>144</v>
      </c>
      <c r="J695" s="14" t="s">
        <v>29</v>
      </c>
      <c r="K695" s="16" t="s">
        <v>19</v>
      </c>
      <c r="L695" s="14"/>
      <c r="M695" s="18">
        <v>3209.1</v>
      </c>
      <c r="N695" s="14" t="s">
        <v>1266</v>
      </c>
    </row>
    <row r="696">
      <c r="A696" s="14" t="s">
        <v>950</v>
      </c>
      <c r="B696" s="23">
        <v>45971.0</v>
      </c>
      <c r="C696" s="14" t="s">
        <v>21</v>
      </c>
      <c r="D696" s="14" t="s">
        <v>38</v>
      </c>
      <c r="E696" s="14" t="s">
        <v>43</v>
      </c>
      <c r="F696" s="14" t="s">
        <v>33</v>
      </c>
      <c r="G696" s="14">
        <v>1273.0</v>
      </c>
      <c r="H696" s="14" t="s">
        <v>106</v>
      </c>
      <c r="I696" s="14" t="s">
        <v>289</v>
      </c>
      <c r="J696" s="14" t="s">
        <v>36</v>
      </c>
      <c r="K696" s="16" t="s">
        <v>19</v>
      </c>
      <c r="L696" s="14">
        <v>3.0</v>
      </c>
      <c r="M696" s="18">
        <v>1209.35</v>
      </c>
      <c r="N696" s="14" t="s">
        <v>1269</v>
      </c>
    </row>
    <row r="697">
      <c r="A697" s="14" t="s">
        <v>951</v>
      </c>
      <c r="B697" s="23">
        <v>45867.0</v>
      </c>
      <c r="C697" s="14" t="s">
        <v>55</v>
      </c>
      <c r="D697" s="14" t="s">
        <v>31</v>
      </c>
      <c r="E697" s="14" t="s">
        <v>278</v>
      </c>
      <c r="F697" s="14" t="s">
        <v>33</v>
      </c>
      <c r="G697" s="14">
        <v>1832.0</v>
      </c>
      <c r="H697" s="14" t="s">
        <v>106</v>
      </c>
      <c r="I697" s="14" t="s">
        <v>371</v>
      </c>
      <c r="J697" s="14" t="s">
        <v>18</v>
      </c>
      <c r="K697" s="16" t="s">
        <v>113</v>
      </c>
      <c r="L697" s="14">
        <v>4.0</v>
      </c>
      <c r="M697" s="18">
        <v>1648.8</v>
      </c>
      <c r="N697" s="14" t="s">
        <v>1270</v>
      </c>
    </row>
    <row r="698">
      <c r="A698" s="14" t="s">
        <v>952</v>
      </c>
      <c r="B698" s="23">
        <v>45924.0</v>
      </c>
      <c r="C698" s="14" t="s">
        <v>21</v>
      </c>
      <c r="D698" s="14" t="s">
        <v>26</v>
      </c>
      <c r="E698" s="14" t="s">
        <v>27</v>
      </c>
      <c r="F698" s="14" t="s">
        <v>33</v>
      </c>
      <c r="G698" s="14">
        <v>1079.0</v>
      </c>
      <c r="H698" s="14"/>
      <c r="I698" s="14" t="s">
        <v>953</v>
      </c>
      <c r="J698" s="14" t="s">
        <v>36</v>
      </c>
      <c r="K698" s="16" t="s">
        <v>19</v>
      </c>
      <c r="L698" s="14">
        <v>5.0</v>
      </c>
      <c r="M698" s="18">
        <v>1025.05</v>
      </c>
      <c r="N698" s="14" t="s">
        <v>1267</v>
      </c>
    </row>
    <row r="699">
      <c r="A699" s="14" t="s">
        <v>954</v>
      </c>
      <c r="B699" s="23">
        <v>45937.0</v>
      </c>
      <c r="C699" s="14" t="s">
        <v>55</v>
      </c>
      <c r="D699" s="14" t="s">
        <v>51</v>
      </c>
      <c r="E699" s="14" t="s">
        <v>71</v>
      </c>
      <c r="F699" s="14" t="s">
        <v>16</v>
      </c>
      <c r="G699" s="14">
        <v>2414.0</v>
      </c>
      <c r="H699" s="14"/>
      <c r="I699" s="14" t="s">
        <v>724</v>
      </c>
      <c r="J699" s="14" t="s">
        <v>18</v>
      </c>
      <c r="K699" s="16" t="s">
        <v>24</v>
      </c>
      <c r="L699" s="14">
        <v>1.0</v>
      </c>
      <c r="M699" s="18">
        <v>2414.0</v>
      </c>
      <c r="N699" s="14" t="s">
        <v>1270</v>
      </c>
    </row>
    <row r="700">
      <c r="A700" s="14" t="s">
        <v>955</v>
      </c>
      <c r="B700" s="23">
        <v>45946.0</v>
      </c>
      <c r="C700" s="14" t="s">
        <v>55</v>
      </c>
      <c r="D700" s="14" t="s">
        <v>59</v>
      </c>
      <c r="E700" s="14" t="s">
        <v>60</v>
      </c>
      <c r="F700" s="14" t="s">
        <v>16</v>
      </c>
      <c r="G700" s="14">
        <v>1573.0</v>
      </c>
      <c r="H700" s="14"/>
      <c r="I700" s="14" t="s">
        <v>164</v>
      </c>
      <c r="J700" s="14" t="s">
        <v>29</v>
      </c>
      <c r="K700" s="16" t="s">
        <v>19</v>
      </c>
      <c r="L700" s="14">
        <v>1.0</v>
      </c>
      <c r="M700" s="18">
        <v>1494.35</v>
      </c>
      <c r="N700" s="14" t="s">
        <v>1265</v>
      </c>
    </row>
    <row r="701">
      <c r="A701" s="14" t="s">
        <v>956</v>
      </c>
      <c r="B701" s="23">
        <v>45944.0</v>
      </c>
      <c r="C701" s="14" t="s">
        <v>55</v>
      </c>
      <c r="D701" s="14" t="s">
        <v>51</v>
      </c>
      <c r="E701" s="14" t="s">
        <v>56</v>
      </c>
      <c r="F701" s="14" t="s">
        <v>16</v>
      </c>
      <c r="G701" s="14">
        <v>2432.0</v>
      </c>
      <c r="H701" s="14"/>
      <c r="I701" s="14" t="s">
        <v>474</v>
      </c>
      <c r="J701" s="14" t="s">
        <v>29</v>
      </c>
      <c r="K701" s="16" t="s">
        <v>19</v>
      </c>
      <c r="L701" s="14">
        <v>1.0</v>
      </c>
      <c r="M701" s="18">
        <v>2310.4</v>
      </c>
      <c r="N701" s="14" t="s">
        <v>1270</v>
      </c>
    </row>
    <row r="702">
      <c r="A702" s="14" t="s">
        <v>957</v>
      </c>
      <c r="B702" s="23">
        <v>45918.0</v>
      </c>
      <c r="C702" s="14" t="s">
        <v>13</v>
      </c>
      <c r="D702" s="14" t="s">
        <v>26</v>
      </c>
      <c r="E702" s="14" t="s">
        <v>212</v>
      </c>
      <c r="F702" s="14" t="s">
        <v>16</v>
      </c>
      <c r="G702" s="14">
        <v>1121.0</v>
      </c>
      <c r="H702" s="14"/>
      <c r="I702" s="14" t="s">
        <v>459</v>
      </c>
      <c r="J702" s="14" t="s">
        <v>36</v>
      </c>
      <c r="K702" s="16" t="s">
        <v>24</v>
      </c>
      <c r="L702" s="14">
        <v>3.0</v>
      </c>
      <c r="M702" s="18">
        <v>1121.0</v>
      </c>
      <c r="N702" s="14" t="s">
        <v>1265</v>
      </c>
    </row>
    <row r="703">
      <c r="A703" s="14" t="s">
        <v>958</v>
      </c>
      <c r="B703" s="23">
        <v>45734.0</v>
      </c>
      <c r="C703" s="14" t="s">
        <v>21</v>
      </c>
      <c r="D703" s="14" t="s">
        <v>59</v>
      </c>
      <c r="E703" s="14" t="s">
        <v>88</v>
      </c>
      <c r="F703" s="14" t="s">
        <v>33</v>
      </c>
      <c r="G703" s="14">
        <v>945.0</v>
      </c>
      <c r="H703" s="14"/>
      <c r="I703" s="14" t="s">
        <v>253</v>
      </c>
      <c r="J703" s="14" t="s">
        <v>18</v>
      </c>
      <c r="K703" s="16" t="s">
        <v>24</v>
      </c>
      <c r="L703" s="14">
        <v>5.0</v>
      </c>
      <c r="M703" s="18">
        <v>945.0</v>
      </c>
      <c r="N703" s="14" t="s">
        <v>1270</v>
      </c>
    </row>
    <row r="704">
      <c r="A704" s="14" t="s">
        <v>959</v>
      </c>
      <c r="B704" s="23">
        <v>45799.0</v>
      </c>
      <c r="C704" s="14" t="s">
        <v>21</v>
      </c>
      <c r="D704" s="14" t="s">
        <v>26</v>
      </c>
      <c r="E704" s="14" t="s">
        <v>96</v>
      </c>
      <c r="F704" s="14" t="s">
        <v>16</v>
      </c>
      <c r="G704" s="14">
        <v>2522.0</v>
      </c>
      <c r="H704" s="14"/>
      <c r="I704" s="14" t="s">
        <v>342</v>
      </c>
      <c r="J704" s="14" t="s">
        <v>29</v>
      </c>
      <c r="K704" s="16" t="s">
        <v>24</v>
      </c>
      <c r="L704" s="14">
        <v>2.0</v>
      </c>
      <c r="M704" s="18">
        <v>2522.0</v>
      </c>
      <c r="N704" s="14" t="s">
        <v>1265</v>
      </c>
    </row>
    <row r="705">
      <c r="A705" s="14" t="s">
        <v>960</v>
      </c>
      <c r="B705" s="23">
        <v>45825.0</v>
      </c>
      <c r="C705" s="14" t="s">
        <v>21</v>
      </c>
      <c r="D705" s="14" t="s">
        <v>14</v>
      </c>
      <c r="E705" s="14" t="s">
        <v>74</v>
      </c>
      <c r="F705" s="14" t="s">
        <v>16</v>
      </c>
      <c r="G705" s="14">
        <v>591.0</v>
      </c>
      <c r="H705" s="14"/>
      <c r="I705" s="14" t="s">
        <v>340</v>
      </c>
      <c r="J705" s="14" t="s">
        <v>29</v>
      </c>
      <c r="K705" s="16" t="s">
        <v>19</v>
      </c>
      <c r="L705" s="14">
        <v>5.0</v>
      </c>
      <c r="M705" s="18">
        <v>561.4499999999999</v>
      </c>
      <c r="N705" s="14" t="s">
        <v>1270</v>
      </c>
    </row>
    <row r="706">
      <c r="A706" s="14" t="s">
        <v>961</v>
      </c>
      <c r="B706" s="23">
        <v>45685.0</v>
      </c>
      <c r="C706" s="14" t="s">
        <v>55</v>
      </c>
      <c r="D706" s="14" t="s">
        <v>59</v>
      </c>
      <c r="E706" s="14" t="s">
        <v>88</v>
      </c>
      <c r="F706" s="14" t="s">
        <v>16</v>
      </c>
      <c r="G706" s="14">
        <v>2228.0</v>
      </c>
      <c r="H706" s="14"/>
      <c r="I706" s="14" t="s">
        <v>597</v>
      </c>
      <c r="J706" s="14" t="s">
        <v>18</v>
      </c>
      <c r="K706" s="16" t="s">
        <v>24</v>
      </c>
      <c r="L706" s="14">
        <v>1.0</v>
      </c>
      <c r="M706" s="18">
        <v>2228.0</v>
      </c>
      <c r="N706" s="14" t="s">
        <v>1270</v>
      </c>
    </row>
    <row r="707">
      <c r="A707" s="14" t="s">
        <v>962</v>
      </c>
      <c r="B707" s="23">
        <v>45915.0</v>
      </c>
      <c r="C707" s="14" t="s">
        <v>21</v>
      </c>
      <c r="D707" s="14" t="s">
        <v>38</v>
      </c>
      <c r="E707" s="14" t="s">
        <v>396</v>
      </c>
      <c r="F707" s="14" t="s">
        <v>33</v>
      </c>
      <c r="G707" s="14">
        <v>2824.0</v>
      </c>
      <c r="H707" s="14" t="s">
        <v>106</v>
      </c>
      <c r="I707" s="14" t="s">
        <v>386</v>
      </c>
      <c r="J707" s="14" t="s">
        <v>36</v>
      </c>
      <c r="K707" s="16" t="s">
        <v>24</v>
      </c>
      <c r="L707" s="14">
        <v>2.0</v>
      </c>
      <c r="M707" s="18">
        <v>2824.0</v>
      </c>
      <c r="N707" s="14" t="s">
        <v>1269</v>
      </c>
    </row>
    <row r="708">
      <c r="A708" s="14" t="s">
        <v>963</v>
      </c>
      <c r="B708" s="23">
        <v>46015.0</v>
      </c>
      <c r="C708" s="14" t="s">
        <v>21</v>
      </c>
      <c r="D708" s="14" t="s">
        <v>14</v>
      </c>
      <c r="E708" s="14" t="s">
        <v>22</v>
      </c>
      <c r="F708" s="14" t="s">
        <v>16</v>
      </c>
      <c r="G708" s="14">
        <v>2625.0</v>
      </c>
      <c r="H708" s="14"/>
      <c r="I708" s="14" t="s">
        <v>719</v>
      </c>
      <c r="J708" s="14" t="s">
        <v>18</v>
      </c>
      <c r="K708" s="16" t="s">
        <v>19</v>
      </c>
      <c r="L708" s="14"/>
      <c r="M708" s="18">
        <v>2493.75</v>
      </c>
      <c r="N708" s="14" t="s">
        <v>1267</v>
      </c>
    </row>
    <row r="709">
      <c r="A709" s="14" t="s">
        <v>964</v>
      </c>
      <c r="B709" s="23">
        <v>45786.0</v>
      </c>
      <c r="C709" s="14" t="s">
        <v>13</v>
      </c>
      <c r="D709" s="14" t="s">
        <v>59</v>
      </c>
      <c r="E709" s="14" t="s">
        <v>88</v>
      </c>
      <c r="F709" s="14" t="s">
        <v>33</v>
      </c>
      <c r="G709" s="14">
        <v>3103.0</v>
      </c>
      <c r="H709" s="14"/>
      <c r="I709" s="14" t="s">
        <v>497</v>
      </c>
      <c r="J709" s="14" t="s">
        <v>29</v>
      </c>
      <c r="K709" s="16" t="s">
        <v>19</v>
      </c>
      <c r="L709" s="14">
        <v>4.0</v>
      </c>
      <c r="M709" s="18">
        <v>2947.85</v>
      </c>
      <c r="N709" s="14" t="s">
        <v>1266</v>
      </c>
    </row>
    <row r="710">
      <c r="A710" s="14" t="s">
        <v>965</v>
      </c>
      <c r="B710" s="23">
        <v>45900.0</v>
      </c>
      <c r="C710" s="14" t="s">
        <v>13</v>
      </c>
      <c r="D710" s="14" t="s">
        <v>31</v>
      </c>
      <c r="E710" s="14" t="s">
        <v>258</v>
      </c>
      <c r="F710" s="14" t="s">
        <v>16</v>
      </c>
      <c r="G710" s="14">
        <v>1788.0</v>
      </c>
      <c r="H710" s="14" t="s">
        <v>40</v>
      </c>
      <c r="I710" s="14" t="s">
        <v>429</v>
      </c>
      <c r="J710" s="14" t="s">
        <v>18</v>
      </c>
      <c r="K710" s="16" t="s">
        <v>24</v>
      </c>
      <c r="L710" s="14"/>
      <c r="M710" s="18">
        <v>1788.0</v>
      </c>
      <c r="N710" s="14" t="s">
        <v>1268</v>
      </c>
    </row>
    <row r="711">
      <c r="A711" s="14" t="s">
        <v>966</v>
      </c>
      <c r="B711" s="23">
        <v>45779.0</v>
      </c>
      <c r="C711" s="14" t="s">
        <v>21</v>
      </c>
      <c r="D711" s="14" t="s">
        <v>51</v>
      </c>
      <c r="E711" s="14" t="s">
        <v>71</v>
      </c>
      <c r="F711" s="14" t="s">
        <v>33</v>
      </c>
      <c r="G711" s="14">
        <v>423.0</v>
      </c>
      <c r="H711" s="14"/>
      <c r="I711" s="14" t="s">
        <v>383</v>
      </c>
      <c r="J711" s="14" t="s">
        <v>36</v>
      </c>
      <c r="K711" s="16" t="s">
        <v>24</v>
      </c>
      <c r="L711" s="14">
        <v>4.0</v>
      </c>
      <c r="M711" s="18">
        <v>423.0</v>
      </c>
      <c r="N711" s="14" t="s">
        <v>1266</v>
      </c>
    </row>
    <row r="712">
      <c r="A712" s="14" t="s">
        <v>967</v>
      </c>
      <c r="B712" s="23">
        <v>45915.0</v>
      </c>
      <c r="C712" s="14" t="s">
        <v>13</v>
      </c>
      <c r="D712" s="14" t="s">
        <v>59</v>
      </c>
      <c r="E712" s="14" t="s">
        <v>85</v>
      </c>
      <c r="F712" s="14" t="s">
        <v>33</v>
      </c>
      <c r="G712" s="14">
        <v>2775.0</v>
      </c>
      <c r="H712" s="14"/>
      <c r="I712" s="14" t="s">
        <v>179</v>
      </c>
      <c r="J712" s="14" t="s">
        <v>18</v>
      </c>
      <c r="K712" s="16" t="s">
        <v>24</v>
      </c>
      <c r="L712" s="14">
        <v>4.0</v>
      </c>
      <c r="M712" s="18">
        <v>2775.0</v>
      </c>
      <c r="N712" s="14" t="s">
        <v>1269</v>
      </c>
    </row>
    <row r="713">
      <c r="A713" s="14" t="s">
        <v>968</v>
      </c>
      <c r="B713" s="23">
        <v>45987.0</v>
      </c>
      <c r="C713" s="14" t="s">
        <v>55</v>
      </c>
      <c r="D713" s="14" t="s">
        <v>14</v>
      </c>
      <c r="E713" s="14" t="s">
        <v>15</v>
      </c>
      <c r="F713" s="14" t="s">
        <v>33</v>
      </c>
      <c r="G713" s="14">
        <v>1537.0</v>
      </c>
      <c r="H713" s="14"/>
      <c r="I713" s="14" t="s">
        <v>333</v>
      </c>
      <c r="J713" s="14" t="s">
        <v>36</v>
      </c>
      <c r="K713" s="16" t="s">
        <v>24</v>
      </c>
      <c r="L713" s="14">
        <v>4.0</v>
      </c>
      <c r="M713" s="18">
        <v>1537.0</v>
      </c>
      <c r="N713" s="14" t="s">
        <v>1267</v>
      </c>
    </row>
    <row r="714">
      <c r="A714" s="14" t="s">
        <v>969</v>
      </c>
      <c r="B714" s="23">
        <v>45706.0</v>
      </c>
      <c r="C714" s="14" t="s">
        <v>21</v>
      </c>
      <c r="D714" s="14" t="s">
        <v>31</v>
      </c>
      <c r="E714" s="14" t="s">
        <v>278</v>
      </c>
      <c r="F714" s="14" t="s">
        <v>16</v>
      </c>
      <c r="G714" s="14">
        <v>2275.0</v>
      </c>
      <c r="H714" s="14" t="s">
        <v>40</v>
      </c>
      <c r="I714" s="14" t="s">
        <v>398</v>
      </c>
      <c r="J714" s="14" t="s">
        <v>18</v>
      </c>
      <c r="K714" s="16" t="s">
        <v>24</v>
      </c>
      <c r="L714" s="14"/>
      <c r="M714" s="18">
        <v>2275.0</v>
      </c>
      <c r="N714" s="14" t="s">
        <v>1270</v>
      </c>
    </row>
    <row r="715">
      <c r="A715" s="14" t="s">
        <v>970</v>
      </c>
      <c r="B715" s="23">
        <v>45937.0</v>
      </c>
      <c r="C715" s="14" t="s">
        <v>13</v>
      </c>
      <c r="D715" s="14" t="s">
        <v>26</v>
      </c>
      <c r="E715" s="14" t="s">
        <v>68</v>
      </c>
      <c r="F715" s="14" t="s">
        <v>33</v>
      </c>
      <c r="G715" s="14">
        <v>2530.0</v>
      </c>
      <c r="H715" s="14"/>
      <c r="I715" s="14" t="s">
        <v>530</v>
      </c>
      <c r="J715" s="14" t="s">
        <v>18</v>
      </c>
      <c r="K715" s="16" t="s">
        <v>24</v>
      </c>
      <c r="L715" s="14"/>
      <c r="M715" s="18">
        <v>2530.0</v>
      </c>
      <c r="N715" s="14" t="s">
        <v>1270</v>
      </c>
    </row>
    <row r="716">
      <c r="A716" s="14" t="s">
        <v>971</v>
      </c>
      <c r="B716" s="23">
        <v>46007.0</v>
      </c>
      <c r="C716" s="14" t="s">
        <v>21</v>
      </c>
      <c r="D716" s="14" t="s">
        <v>38</v>
      </c>
      <c r="E716" s="14" t="s">
        <v>166</v>
      </c>
      <c r="F716" s="14" t="s">
        <v>16</v>
      </c>
      <c r="G716" s="14">
        <v>1632.0</v>
      </c>
      <c r="H716" s="14" t="s">
        <v>40</v>
      </c>
      <c r="I716" s="14" t="s">
        <v>521</v>
      </c>
      <c r="J716" s="14" t="s">
        <v>18</v>
      </c>
      <c r="K716" s="16" t="s">
        <v>19</v>
      </c>
      <c r="L716" s="14">
        <v>2.0</v>
      </c>
      <c r="M716" s="18">
        <v>1550.3999999999999</v>
      </c>
      <c r="N716" s="14" t="s">
        <v>1270</v>
      </c>
    </row>
    <row r="717">
      <c r="A717" s="14" t="s">
        <v>972</v>
      </c>
      <c r="B717" s="23">
        <v>45774.0</v>
      </c>
      <c r="C717" s="14" t="s">
        <v>55</v>
      </c>
      <c r="D717" s="14" t="s">
        <v>51</v>
      </c>
      <c r="E717" s="14" t="s">
        <v>56</v>
      </c>
      <c r="F717" s="14" t="s">
        <v>16</v>
      </c>
      <c r="G717" s="14">
        <v>3107.0</v>
      </c>
      <c r="H717" s="14"/>
      <c r="I717" s="14" t="s">
        <v>678</v>
      </c>
      <c r="J717" s="14" t="s">
        <v>36</v>
      </c>
      <c r="K717" s="16" t="s">
        <v>24</v>
      </c>
      <c r="L717" s="14"/>
      <c r="M717" s="18">
        <v>3107.0</v>
      </c>
      <c r="N717" s="14" t="s">
        <v>1268</v>
      </c>
    </row>
    <row r="718">
      <c r="A718" s="14" t="s">
        <v>973</v>
      </c>
      <c r="B718" s="23">
        <v>45854.0</v>
      </c>
      <c r="C718" s="14" t="s">
        <v>21</v>
      </c>
      <c r="D718" s="14" t="s">
        <v>14</v>
      </c>
      <c r="E718" s="14" t="s">
        <v>15</v>
      </c>
      <c r="F718" s="14" t="s">
        <v>16</v>
      </c>
      <c r="G718" s="14">
        <v>869.0</v>
      </c>
      <c r="H718" s="14"/>
      <c r="I718" s="14" t="s">
        <v>255</v>
      </c>
      <c r="J718" s="14" t="s">
        <v>29</v>
      </c>
      <c r="K718" s="16" t="s">
        <v>19</v>
      </c>
      <c r="L718" s="14">
        <v>2.0</v>
      </c>
      <c r="M718" s="18">
        <v>825.55</v>
      </c>
      <c r="N718" s="14" t="s">
        <v>1267</v>
      </c>
    </row>
    <row r="719">
      <c r="A719" s="14" t="s">
        <v>974</v>
      </c>
      <c r="B719" s="23">
        <v>45778.0</v>
      </c>
      <c r="C719" s="14" t="s">
        <v>13</v>
      </c>
      <c r="D719" s="14" t="s">
        <v>14</v>
      </c>
      <c r="E719" s="14" t="s">
        <v>15</v>
      </c>
      <c r="F719" s="14" t="s">
        <v>33</v>
      </c>
      <c r="G719" s="14">
        <v>1897.0</v>
      </c>
      <c r="H719" s="14"/>
      <c r="I719" s="14" t="s">
        <v>449</v>
      </c>
      <c r="J719" s="14" t="s">
        <v>29</v>
      </c>
      <c r="K719" s="16" t="s">
        <v>24</v>
      </c>
      <c r="L719" s="14">
        <v>2.0</v>
      </c>
      <c r="M719" s="18">
        <v>1897.0</v>
      </c>
      <c r="N719" s="14" t="s">
        <v>1265</v>
      </c>
    </row>
    <row r="720">
      <c r="A720" s="14" t="s">
        <v>975</v>
      </c>
      <c r="B720" s="23">
        <v>45916.0</v>
      </c>
      <c r="C720" s="14" t="s">
        <v>13</v>
      </c>
      <c r="D720" s="14" t="s">
        <v>14</v>
      </c>
      <c r="E720" s="14" t="s">
        <v>74</v>
      </c>
      <c r="F720" s="14" t="s">
        <v>33</v>
      </c>
      <c r="G720" s="14">
        <v>2080.0</v>
      </c>
      <c r="H720" s="14"/>
      <c r="I720" s="14" t="s">
        <v>392</v>
      </c>
      <c r="J720" s="14" t="s">
        <v>36</v>
      </c>
      <c r="K720" s="16" t="s">
        <v>113</v>
      </c>
      <c r="L720" s="14">
        <v>5.0</v>
      </c>
      <c r="M720" s="18">
        <v>1872.0</v>
      </c>
      <c r="N720" s="14" t="s">
        <v>1270</v>
      </c>
    </row>
    <row r="721">
      <c r="A721" s="14" t="s">
        <v>976</v>
      </c>
      <c r="B721" s="23">
        <v>45816.0</v>
      </c>
      <c r="C721" s="14" t="s">
        <v>55</v>
      </c>
      <c r="D721" s="14" t="s">
        <v>38</v>
      </c>
      <c r="E721" s="14" t="s">
        <v>396</v>
      </c>
      <c r="F721" s="14" t="s">
        <v>16</v>
      </c>
      <c r="G721" s="14">
        <v>1812.0</v>
      </c>
      <c r="H721" s="14" t="s">
        <v>34</v>
      </c>
      <c r="I721" s="14" t="s">
        <v>247</v>
      </c>
      <c r="J721" s="14" t="s">
        <v>18</v>
      </c>
      <c r="K721" s="16" t="s">
        <v>24</v>
      </c>
      <c r="L721" s="14">
        <v>5.0</v>
      </c>
      <c r="M721" s="18">
        <v>1812.0</v>
      </c>
      <c r="N721" s="14" t="s">
        <v>1268</v>
      </c>
    </row>
    <row r="722">
      <c r="A722" s="14" t="s">
        <v>977</v>
      </c>
      <c r="B722" s="23">
        <v>45784.0</v>
      </c>
      <c r="C722" s="14" t="s">
        <v>55</v>
      </c>
      <c r="D722" s="14" t="s">
        <v>51</v>
      </c>
      <c r="E722" s="14" t="s">
        <v>93</v>
      </c>
      <c r="F722" s="14" t="s">
        <v>33</v>
      </c>
      <c r="G722" s="14">
        <v>1263.0</v>
      </c>
      <c r="H722" s="14"/>
      <c r="I722" s="14" t="s">
        <v>268</v>
      </c>
      <c r="J722" s="14" t="s">
        <v>29</v>
      </c>
      <c r="K722" s="16" t="s">
        <v>24</v>
      </c>
      <c r="L722" s="14"/>
      <c r="M722" s="18">
        <v>1263.0</v>
      </c>
      <c r="N722" s="14" t="s">
        <v>1267</v>
      </c>
    </row>
    <row r="723">
      <c r="A723" s="14" t="s">
        <v>978</v>
      </c>
      <c r="B723" s="23">
        <v>45814.0</v>
      </c>
      <c r="C723" s="14" t="s">
        <v>21</v>
      </c>
      <c r="D723" s="14" t="s">
        <v>51</v>
      </c>
      <c r="E723" s="14" t="s">
        <v>56</v>
      </c>
      <c r="F723" s="14" t="s">
        <v>33</v>
      </c>
      <c r="G723" s="14">
        <v>2082.0</v>
      </c>
      <c r="H723" s="14"/>
      <c r="I723" s="14" t="s">
        <v>273</v>
      </c>
      <c r="J723" s="14" t="s">
        <v>18</v>
      </c>
      <c r="K723" s="16" t="s">
        <v>24</v>
      </c>
      <c r="L723" s="14">
        <v>4.0</v>
      </c>
      <c r="M723" s="18">
        <v>2082.0</v>
      </c>
      <c r="N723" s="14" t="s">
        <v>1266</v>
      </c>
    </row>
    <row r="724">
      <c r="A724" s="14" t="s">
        <v>979</v>
      </c>
      <c r="B724" s="23">
        <v>45928.0</v>
      </c>
      <c r="C724" s="14" t="s">
        <v>21</v>
      </c>
      <c r="D724" s="14" t="s">
        <v>31</v>
      </c>
      <c r="E724" s="14" t="s">
        <v>258</v>
      </c>
      <c r="F724" s="14" t="s">
        <v>33</v>
      </c>
      <c r="G724" s="14">
        <v>931.0</v>
      </c>
      <c r="H724" s="14" t="s">
        <v>34</v>
      </c>
      <c r="I724" s="14" t="s">
        <v>553</v>
      </c>
      <c r="J724" s="14" t="s">
        <v>29</v>
      </c>
      <c r="K724" s="16" t="s">
        <v>24</v>
      </c>
      <c r="L724" s="14">
        <v>1.0</v>
      </c>
      <c r="M724" s="18">
        <v>931.0</v>
      </c>
      <c r="N724" s="14" t="s">
        <v>1268</v>
      </c>
    </row>
    <row r="725">
      <c r="A725" s="14" t="s">
        <v>980</v>
      </c>
      <c r="B725" s="23">
        <v>45772.0</v>
      </c>
      <c r="C725" s="14" t="s">
        <v>21</v>
      </c>
      <c r="D725" s="14" t="s">
        <v>38</v>
      </c>
      <c r="E725" s="14" t="s">
        <v>101</v>
      </c>
      <c r="F725" s="14" t="s">
        <v>16</v>
      </c>
      <c r="G725" s="14">
        <v>2994.0</v>
      </c>
      <c r="H725" s="14" t="s">
        <v>40</v>
      </c>
      <c r="I725" s="14" t="s">
        <v>394</v>
      </c>
      <c r="J725" s="14" t="s">
        <v>18</v>
      </c>
      <c r="K725" s="16" t="s">
        <v>24</v>
      </c>
      <c r="L725" s="14"/>
      <c r="M725" s="18">
        <v>2994.0</v>
      </c>
      <c r="N725" s="14" t="s">
        <v>1266</v>
      </c>
    </row>
    <row r="726">
      <c r="A726" s="14" t="s">
        <v>981</v>
      </c>
      <c r="B726" s="23">
        <v>45873.0</v>
      </c>
      <c r="C726" s="14" t="s">
        <v>21</v>
      </c>
      <c r="D726" s="14" t="s">
        <v>59</v>
      </c>
      <c r="E726" s="14" t="s">
        <v>60</v>
      </c>
      <c r="F726" s="14" t="s">
        <v>33</v>
      </c>
      <c r="G726" s="14">
        <v>2161.0</v>
      </c>
      <c r="H726" s="14"/>
      <c r="I726" s="14" t="s">
        <v>431</v>
      </c>
      <c r="J726" s="14" t="s">
        <v>36</v>
      </c>
      <c r="K726" s="16" t="s">
        <v>24</v>
      </c>
      <c r="L726" s="14">
        <v>4.0</v>
      </c>
      <c r="M726" s="18">
        <v>2161.0</v>
      </c>
      <c r="N726" s="14" t="s">
        <v>1269</v>
      </c>
    </row>
    <row r="727">
      <c r="A727" s="14" t="s">
        <v>982</v>
      </c>
      <c r="B727" s="23">
        <v>45707.0</v>
      </c>
      <c r="C727" s="14" t="s">
        <v>21</v>
      </c>
      <c r="D727" s="14" t="s">
        <v>59</v>
      </c>
      <c r="E727" s="14" t="s">
        <v>99</v>
      </c>
      <c r="F727" s="14" t="s">
        <v>16</v>
      </c>
      <c r="G727" s="14">
        <v>2039.0</v>
      </c>
      <c r="H727" s="14"/>
      <c r="I727" s="14" t="s">
        <v>983</v>
      </c>
      <c r="J727" s="14" t="s">
        <v>18</v>
      </c>
      <c r="K727" s="16" t="s">
        <v>24</v>
      </c>
      <c r="L727" s="14"/>
      <c r="M727" s="18">
        <v>2039.0</v>
      </c>
      <c r="N727" s="14" t="s">
        <v>1267</v>
      </c>
    </row>
    <row r="728">
      <c r="A728" s="14" t="s">
        <v>984</v>
      </c>
      <c r="B728" s="23">
        <v>45732.0</v>
      </c>
      <c r="C728" s="14" t="s">
        <v>13</v>
      </c>
      <c r="D728" s="14" t="s">
        <v>31</v>
      </c>
      <c r="E728" s="14" t="s">
        <v>278</v>
      </c>
      <c r="F728" s="14" t="s">
        <v>33</v>
      </c>
      <c r="G728" s="14">
        <v>437.0</v>
      </c>
      <c r="H728" s="14" t="s">
        <v>34</v>
      </c>
      <c r="I728" s="14" t="s">
        <v>371</v>
      </c>
      <c r="J728" s="14" t="s">
        <v>29</v>
      </c>
      <c r="K728" s="16" t="s">
        <v>24</v>
      </c>
      <c r="L728" s="14">
        <v>3.0</v>
      </c>
      <c r="M728" s="18">
        <v>437.0</v>
      </c>
      <c r="N728" s="14" t="s">
        <v>1268</v>
      </c>
    </row>
    <row r="729">
      <c r="A729" s="14" t="s">
        <v>985</v>
      </c>
      <c r="B729" s="23">
        <v>45821.0</v>
      </c>
      <c r="C729" s="14" t="s">
        <v>13</v>
      </c>
      <c r="D729" s="14" t="s">
        <v>38</v>
      </c>
      <c r="E729" s="14" t="s">
        <v>166</v>
      </c>
      <c r="F729" s="14" t="s">
        <v>16</v>
      </c>
      <c r="G729" s="14">
        <v>2204.0</v>
      </c>
      <c r="H729" s="14" t="s">
        <v>106</v>
      </c>
      <c r="I729" s="14" t="s">
        <v>389</v>
      </c>
      <c r="J729" s="14" t="s">
        <v>18</v>
      </c>
      <c r="K729" s="16" t="s">
        <v>24</v>
      </c>
      <c r="L729" s="14">
        <v>5.0</v>
      </c>
      <c r="M729" s="18">
        <v>2204.0</v>
      </c>
      <c r="N729" s="14" t="s">
        <v>1266</v>
      </c>
    </row>
    <row r="730">
      <c r="A730" s="14" t="s">
        <v>986</v>
      </c>
      <c r="B730" s="23">
        <v>45916.0</v>
      </c>
      <c r="C730" s="14" t="s">
        <v>55</v>
      </c>
      <c r="D730" s="14" t="s">
        <v>38</v>
      </c>
      <c r="E730" s="14" t="s">
        <v>46</v>
      </c>
      <c r="F730" s="14" t="s">
        <v>33</v>
      </c>
      <c r="G730" s="14">
        <v>3101.0</v>
      </c>
      <c r="H730" s="14" t="s">
        <v>40</v>
      </c>
      <c r="I730" s="14" t="s">
        <v>47</v>
      </c>
      <c r="J730" s="14" t="s">
        <v>29</v>
      </c>
      <c r="K730" s="16" t="s">
        <v>19</v>
      </c>
      <c r="L730" s="14">
        <v>3.0</v>
      </c>
      <c r="M730" s="18">
        <v>2945.95</v>
      </c>
      <c r="N730" s="14" t="s">
        <v>1270</v>
      </c>
    </row>
    <row r="731">
      <c r="A731" s="14" t="s">
        <v>987</v>
      </c>
      <c r="B731" s="23">
        <v>45805.0</v>
      </c>
      <c r="C731" s="14" t="s">
        <v>55</v>
      </c>
      <c r="D731" s="14" t="s">
        <v>26</v>
      </c>
      <c r="E731" s="14" t="s">
        <v>27</v>
      </c>
      <c r="F731" s="14" t="s">
        <v>33</v>
      </c>
      <c r="G731" s="14">
        <v>2220.0</v>
      </c>
      <c r="H731" s="14"/>
      <c r="I731" s="14" t="s">
        <v>109</v>
      </c>
      <c r="J731" s="14" t="s">
        <v>29</v>
      </c>
      <c r="K731" s="16" t="s">
        <v>113</v>
      </c>
      <c r="L731" s="14">
        <v>5.0</v>
      </c>
      <c r="M731" s="18">
        <v>1998.0</v>
      </c>
      <c r="N731" s="14" t="s">
        <v>1267</v>
      </c>
    </row>
    <row r="732">
      <c r="A732" s="14" t="s">
        <v>988</v>
      </c>
      <c r="B732" s="23">
        <v>45921.0</v>
      </c>
      <c r="C732" s="14" t="s">
        <v>13</v>
      </c>
      <c r="D732" s="14" t="s">
        <v>14</v>
      </c>
      <c r="E732" s="14" t="s">
        <v>74</v>
      </c>
      <c r="F732" s="14" t="s">
        <v>33</v>
      </c>
      <c r="G732" s="14">
        <v>1506.0</v>
      </c>
      <c r="H732" s="14"/>
      <c r="I732" s="14" t="s">
        <v>217</v>
      </c>
      <c r="J732" s="14" t="s">
        <v>18</v>
      </c>
      <c r="K732" s="16" t="s">
        <v>24</v>
      </c>
      <c r="L732" s="14">
        <v>5.0</v>
      </c>
      <c r="M732" s="18">
        <v>1506.0</v>
      </c>
      <c r="N732" s="14" t="s">
        <v>1268</v>
      </c>
    </row>
    <row r="733">
      <c r="A733" s="14" t="s">
        <v>989</v>
      </c>
      <c r="B733" s="23">
        <v>45948.0</v>
      </c>
      <c r="C733" s="14" t="s">
        <v>55</v>
      </c>
      <c r="D733" s="14" t="s">
        <v>14</v>
      </c>
      <c r="E733" s="14" t="s">
        <v>74</v>
      </c>
      <c r="F733" s="14" t="s">
        <v>33</v>
      </c>
      <c r="G733" s="14">
        <v>2877.0</v>
      </c>
      <c r="H733" s="14"/>
      <c r="I733" s="14" t="s">
        <v>506</v>
      </c>
      <c r="J733" s="14" t="s">
        <v>29</v>
      </c>
      <c r="K733" s="16" t="s">
        <v>24</v>
      </c>
      <c r="L733" s="14">
        <v>1.0</v>
      </c>
      <c r="M733" s="18">
        <v>2877.0</v>
      </c>
      <c r="N733" s="14" t="s">
        <v>1264</v>
      </c>
    </row>
    <row r="734">
      <c r="A734" s="14" t="s">
        <v>990</v>
      </c>
      <c r="B734" s="23">
        <v>46008.0</v>
      </c>
      <c r="C734" s="14" t="s">
        <v>13</v>
      </c>
      <c r="D734" s="14" t="s">
        <v>14</v>
      </c>
      <c r="E734" s="14" t="s">
        <v>74</v>
      </c>
      <c r="F734" s="14" t="s">
        <v>16</v>
      </c>
      <c r="G734" s="14">
        <v>2285.0</v>
      </c>
      <c r="H734" s="14"/>
      <c r="I734" s="14" t="s">
        <v>893</v>
      </c>
      <c r="J734" s="14" t="s">
        <v>18</v>
      </c>
      <c r="K734" s="16" t="s">
        <v>24</v>
      </c>
      <c r="L734" s="14">
        <v>3.0</v>
      </c>
      <c r="M734" s="18">
        <v>2285.0</v>
      </c>
      <c r="N734" s="14" t="s">
        <v>1267</v>
      </c>
    </row>
    <row r="735">
      <c r="A735" s="14" t="s">
        <v>991</v>
      </c>
      <c r="B735" s="23">
        <v>45725.0</v>
      </c>
      <c r="C735" s="14" t="s">
        <v>13</v>
      </c>
      <c r="D735" s="14" t="s">
        <v>51</v>
      </c>
      <c r="E735" s="14" t="s">
        <v>79</v>
      </c>
      <c r="F735" s="14" t="s">
        <v>33</v>
      </c>
      <c r="G735" s="14">
        <v>1352.0</v>
      </c>
      <c r="H735" s="14"/>
      <c r="I735" s="14" t="s">
        <v>743</v>
      </c>
      <c r="J735" s="14" t="s">
        <v>29</v>
      </c>
      <c r="K735" s="16" t="s">
        <v>24</v>
      </c>
      <c r="L735" s="14">
        <v>2.0</v>
      </c>
      <c r="M735" s="18">
        <v>1352.0</v>
      </c>
      <c r="N735" s="14" t="s">
        <v>1268</v>
      </c>
    </row>
    <row r="736">
      <c r="A736" s="14" t="s">
        <v>992</v>
      </c>
      <c r="B736" s="23">
        <v>45897.0</v>
      </c>
      <c r="C736" s="14" t="s">
        <v>21</v>
      </c>
      <c r="D736" s="14" t="s">
        <v>26</v>
      </c>
      <c r="E736" s="14" t="s">
        <v>111</v>
      </c>
      <c r="F736" s="14" t="s">
        <v>16</v>
      </c>
      <c r="G736" s="14">
        <v>1814.0</v>
      </c>
      <c r="H736" s="14"/>
      <c r="I736" s="14" t="s">
        <v>344</v>
      </c>
      <c r="J736" s="14" t="s">
        <v>36</v>
      </c>
      <c r="K736" s="16" t="s">
        <v>19</v>
      </c>
      <c r="L736" s="14">
        <v>2.0</v>
      </c>
      <c r="M736" s="18">
        <v>1723.3</v>
      </c>
      <c r="N736" s="14" t="s">
        <v>1265</v>
      </c>
    </row>
    <row r="737">
      <c r="A737" s="14" t="s">
        <v>993</v>
      </c>
      <c r="B737" s="23">
        <v>45879.0</v>
      </c>
      <c r="C737" s="14" t="s">
        <v>13</v>
      </c>
      <c r="D737" s="14" t="s">
        <v>59</v>
      </c>
      <c r="E737" s="14" t="s">
        <v>85</v>
      </c>
      <c r="F737" s="14" t="s">
        <v>16</v>
      </c>
      <c r="G737" s="14">
        <v>645.0</v>
      </c>
      <c r="H737" s="14"/>
      <c r="I737" s="14" t="s">
        <v>302</v>
      </c>
      <c r="J737" s="14" t="s">
        <v>29</v>
      </c>
      <c r="K737" s="16" t="s">
        <v>113</v>
      </c>
      <c r="L737" s="14">
        <v>2.0</v>
      </c>
      <c r="M737" s="18">
        <v>580.5</v>
      </c>
      <c r="N737" s="14" t="s">
        <v>1268</v>
      </c>
    </row>
    <row r="738">
      <c r="A738" s="14" t="s">
        <v>994</v>
      </c>
      <c r="B738" s="23">
        <v>45774.0</v>
      </c>
      <c r="C738" s="14" t="s">
        <v>21</v>
      </c>
      <c r="D738" s="14" t="s">
        <v>59</v>
      </c>
      <c r="E738" s="14" t="s">
        <v>60</v>
      </c>
      <c r="F738" s="14" t="s">
        <v>33</v>
      </c>
      <c r="G738" s="14">
        <v>3006.0</v>
      </c>
      <c r="H738" s="14"/>
      <c r="I738" s="14" t="s">
        <v>174</v>
      </c>
      <c r="J738" s="14" t="s">
        <v>29</v>
      </c>
      <c r="K738" s="16" t="s">
        <v>24</v>
      </c>
      <c r="L738" s="14">
        <v>2.0</v>
      </c>
      <c r="M738" s="18">
        <v>3006.0</v>
      </c>
      <c r="N738" s="14" t="s">
        <v>1268</v>
      </c>
    </row>
    <row r="739">
      <c r="A739" s="14" t="s">
        <v>995</v>
      </c>
      <c r="B739" s="23">
        <v>45815.0</v>
      </c>
      <c r="C739" s="14" t="s">
        <v>55</v>
      </c>
      <c r="D739" s="14" t="s">
        <v>26</v>
      </c>
      <c r="E739" s="14" t="s">
        <v>111</v>
      </c>
      <c r="F739" s="14" t="s">
        <v>33</v>
      </c>
      <c r="G739" s="14">
        <v>2930.0</v>
      </c>
      <c r="H739" s="14"/>
      <c r="I739" s="14" t="s">
        <v>647</v>
      </c>
      <c r="J739" s="14" t="s">
        <v>18</v>
      </c>
      <c r="K739" s="16" t="s">
        <v>24</v>
      </c>
      <c r="L739" s="14">
        <v>4.0</v>
      </c>
      <c r="M739" s="18">
        <v>2930.0</v>
      </c>
      <c r="N739" s="14" t="s">
        <v>1264</v>
      </c>
    </row>
    <row r="740">
      <c r="A740" s="14" t="s">
        <v>996</v>
      </c>
      <c r="B740" s="23">
        <v>45870.0</v>
      </c>
      <c r="C740" s="14" t="s">
        <v>21</v>
      </c>
      <c r="D740" s="14" t="s">
        <v>59</v>
      </c>
      <c r="E740" s="14" t="s">
        <v>60</v>
      </c>
      <c r="F740" s="14" t="s">
        <v>33</v>
      </c>
      <c r="G740" s="14">
        <v>3356.0</v>
      </c>
      <c r="H740" s="14"/>
      <c r="I740" s="14" t="s">
        <v>318</v>
      </c>
      <c r="J740" s="14" t="s">
        <v>29</v>
      </c>
      <c r="K740" s="16" t="s">
        <v>24</v>
      </c>
      <c r="L740" s="14"/>
      <c r="M740" s="18">
        <v>3356.0</v>
      </c>
      <c r="N740" s="14" t="s">
        <v>1266</v>
      </c>
    </row>
    <row r="741">
      <c r="A741" s="14" t="s">
        <v>997</v>
      </c>
      <c r="B741" s="23">
        <v>45981.0</v>
      </c>
      <c r="C741" s="14" t="s">
        <v>13</v>
      </c>
      <c r="D741" s="14" t="s">
        <v>14</v>
      </c>
      <c r="E741" s="14" t="s">
        <v>74</v>
      </c>
      <c r="F741" s="14" t="s">
        <v>33</v>
      </c>
      <c r="G741" s="14">
        <v>894.0</v>
      </c>
      <c r="H741" s="14"/>
      <c r="I741" s="14" t="s">
        <v>170</v>
      </c>
      <c r="J741" s="14" t="s">
        <v>36</v>
      </c>
      <c r="K741" s="16" t="s">
        <v>24</v>
      </c>
      <c r="L741" s="14">
        <v>4.0</v>
      </c>
      <c r="M741" s="18">
        <v>894.0</v>
      </c>
      <c r="N741" s="14" t="s">
        <v>1265</v>
      </c>
    </row>
    <row r="742">
      <c r="A742" s="14" t="s">
        <v>998</v>
      </c>
      <c r="B742" s="23">
        <v>45658.0</v>
      </c>
      <c r="C742" s="14" t="s">
        <v>55</v>
      </c>
      <c r="D742" s="14" t="s">
        <v>59</v>
      </c>
      <c r="E742" s="14" t="s">
        <v>99</v>
      </c>
      <c r="F742" s="14" t="s">
        <v>16</v>
      </c>
      <c r="G742" s="14">
        <v>2476.0</v>
      </c>
      <c r="H742" s="14"/>
      <c r="I742" s="14" t="s">
        <v>336</v>
      </c>
      <c r="J742" s="14" t="s">
        <v>36</v>
      </c>
      <c r="K742" s="16" t="s">
        <v>113</v>
      </c>
      <c r="L742" s="14">
        <v>4.0</v>
      </c>
      <c r="M742" s="18">
        <v>2228.4</v>
      </c>
      <c r="N742" s="14" t="s">
        <v>1267</v>
      </c>
    </row>
    <row r="743">
      <c r="A743" s="14" t="s">
        <v>999</v>
      </c>
      <c r="B743" s="23">
        <v>45776.0</v>
      </c>
      <c r="C743" s="14" t="s">
        <v>13</v>
      </c>
      <c r="D743" s="14" t="s">
        <v>26</v>
      </c>
      <c r="E743" s="14" t="s">
        <v>111</v>
      </c>
      <c r="F743" s="14" t="s">
        <v>33</v>
      </c>
      <c r="G743" s="14">
        <v>1407.0</v>
      </c>
      <c r="H743" s="14"/>
      <c r="I743" s="14" t="s">
        <v>489</v>
      </c>
      <c r="J743" s="14" t="s">
        <v>18</v>
      </c>
      <c r="K743" s="16" t="s">
        <v>24</v>
      </c>
      <c r="L743" s="14">
        <v>5.0</v>
      </c>
      <c r="M743" s="18">
        <v>1407.0</v>
      </c>
      <c r="N743" s="14" t="s">
        <v>1270</v>
      </c>
    </row>
    <row r="744">
      <c r="A744" s="14" t="s">
        <v>1000</v>
      </c>
      <c r="B744" s="23">
        <v>45769.0</v>
      </c>
      <c r="C744" s="14" t="s">
        <v>21</v>
      </c>
      <c r="D744" s="14" t="s">
        <v>59</v>
      </c>
      <c r="E744" s="14" t="s">
        <v>60</v>
      </c>
      <c r="F744" s="14" t="s">
        <v>16</v>
      </c>
      <c r="G744" s="14">
        <v>2429.0</v>
      </c>
      <c r="H744" s="14"/>
      <c r="I744" s="14" t="s">
        <v>89</v>
      </c>
      <c r="J744" s="14" t="s">
        <v>29</v>
      </c>
      <c r="K744" s="16" t="s">
        <v>24</v>
      </c>
      <c r="L744" s="14">
        <v>2.0</v>
      </c>
      <c r="M744" s="18">
        <v>2429.0</v>
      </c>
      <c r="N744" s="14" t="s">
        <v>1270</v>
      </c>
    </row>
    <row r="745">
      <c r="A745" s="14" t="s">
        <v>1001</v>
      </c>
      <c r="B745" s="23">
        <v>45739.0</v>
      </c>
      <c r="C745" s="14" t="s">
        <v>55</v>
      </c>
      <c r="D745" s="14" t="s">
        <v>51</v>
      </c>
      <c r="E745" s="14" t="s">
        <v>52</v>
      </c>
      <c r="F745" s="14" t="s">
        <v>16</v>
      </c>
      <c r="G745" s="14">
        <v>578.0</v>
      </c>
      <c r="H745" s="14"/>
      <c r="I745" s="14" t="s">
        <v>743</v>
      </c>
      <c r="J745" s="14" t="s">
        <v>36</v>
      </c>
      <c r="K745" s="16" t="s">
        <v>24</v>
      </c>
      <c r="L745" s="14">
        <v>1.0</v>
      </c>
      <c r="M745" s="18">
        <v>578.0</v>
      </c>
      <c r="N745" s="14" t="s">
        <v>1268</v>
      </c>
    </row>
    <row r="746">
      <c r="A746" s="14" t="s">
        <v>1002</v>
      </c>
      <c r="B746" s="23">
        <v>45824.0</v>
      </c>
      <c r="C746" s="14" t="s">
        <v>21</v>
      </c>
      <c r="D746" s="14" t="s">
        <v>14</v>
      </c>
      <c r="E746" s="14" t="s">
        <v>74</v>
      </c>
      <c r="F746" s="14" t="s">
        <v>33</v>
      </c>
      <c r="G746" s="14">
        <v>3270.0</v>
      </c>
      <c r="H746" s="14"/>
      <c r="I746" s="14" t="s">
        <v>129</v>
      </c>
      <c r="J746" s="14" t="s">
        <v>36</v>
      </c>
      <c r="K746" s="16" t="s">
        <v>24</v>
      </c>
      <c r="L746" s="14">
        <v>1.0</v>
      </c>
      <c r="M746" s="18">
        <v>3270.0</v>
      </c>
      <c r="N746" s="14" t="s">
        <v>1269</v>
      </c>
    </row>
    <row r="747">
      <c r="A747" s="14" t="s">
        <v>1003</v>
      </c>
      <c r="B747" s="23">
        <v>45963.0</v>
      </c>
      <c r="C747" s="14" t="s">
        <v>21</v>
      </c>
      <c r="D747" s="14" t="s">
        <v>26</v>
      </c>
      <c r="E747" s="14" t="s">
        <v>27</v>
      </c>
      <c r="F747" s="14" t="s">
        <v>16</v>
      </c>
      <c r="G747" s="14">
        <v>2755.0</v>
      </c>
      <c r="H747" s="14"/>
      <c r="I747" s="14" t="s">
        <v>336</v>
      </c>
      <c r="J747" s="14" t="s">
        <v>18</v>
      </c>
      <c r="K747" s="16" t="s">
        <v>19</v>
      </c>
      <c r="L747" s="14">
        <v>1.0</v>
      </c>
      <c r="M747" s="18">
        <v>2617.25</v>
      </c>
      <c r="N747" s="14" t="s">
        <v>1268</v>
      </c>
    </row>
    <row r="748">
      <c r="A748" s="14" t="s">
        <v>1004</v>
      </c>
      <c r="B748" s="23">
        <v>45883.0</v>
      </c>
      <c r="C748" s="14" t="s">
        <v>21</v>
      </c>
      <c r="D748" s="14" t="s">
        <v>38</v>
      </c>
      <c r="E748" s="14" t="s">
        <v>108</v>
      </c>
      <c r="F748" s="14" t="s">
        <v>33</v>
      </c>
      <c r="G748" s="14">
        <v>754.0</v>
      </c>
      <c r="H748" s="14" t="s">
        <v>40</v>
      </c>
      <c r="I748" s="14" t="s">
        <v>167</v>
      </c>
      <c r="J748" s="14" t="s">
        <v>18</v>
      </c>
      <c r="K748" s="16" t="s">
        <v>24</v>
      </c>
      <c r="L748" s="14">
        <v>4.0</v>
      </c>
      <c r="M748" s="18">
        <v>754.0</v>
      </c>
      <c r="N748" s="14" t="s">
        <v>1265</v>
      </c>
    </row>
    <row r="749">
      <c r="A749" s="14" t="s">
        <v>1005</v>
      </c>
      <c r="B749" s="23">
        <v>45893.0</v>
      </c>
      <c r="C749" s="14" t="s">
        <v>13</v>
      </c>
      <c r="D749" s="14" t="s">
        <v>14</v>
      </c>
      <c r="E749" s="14" t="s">
        <v>15</v>
      </c>
      <c r="F749" s="14" t="s">
        <v>33</v>
      </c>
      <c r="G749" s="14">
        <v>3451.0</v>
      </c>
      <c r="H749" s="14"/>
      <c r="I749" s="14" t="s">
        <v>184</v>
      </c>
      <c r="J749" s="14" t="s">
        <v>29</v>
      </c>
      <c r="K749" s="16" t="s">
        <v>113</v>
      </c>
      <c r="L749" s="14">
        <v>3.0</v>
      </c>
      <c r="M749" s="18">
        <v>3105.9</v>
      </c>
      <c r="N749" s="14" t="s">
        <v>1268</v>
      </c>
    </row>
    <row r="750">
      <c r="A750" s="14" t="s">
        <v>1006</v>
      </c>
      <c r="B750" s="23">
        <v>45912.0</v>
      </c>
      <c r="C750" s="14" t="s">
        <v>13</v>
      </c>
      <c r="D750" s="14" t="s">
        <v>51</v>
      </c>
      <c r="E750" s="14" t="s">
        <v>79</v>
      </c>
      <c r="F750" s="14" t="s">
        <v>16</v>
      </c>
      <c r="G750" s="14">
        <v>3483.0</v>
      </c>
      <c r="H750" s="14"/>
      <c r="I750" s="14" t="s">
        <v>638</v>
      </c>
      <c r="J750" s="14" t="s">
        <v>36</v>
      </c>
      <c r="K750" s="16" t="s">
        <v>24</v>
      </c>
      <c r="L750" s="14">
        <v>1.0</v>
      </c>
      <c r="M750" s="18">
        <v>3483.0</v>
      </c>
      <c r="N750" s="14" t="s">
        <v>1266</v>
      </c>
    </row>
    <row r="751">
      <c r="A751" s="14" t="s">
        <v>1007</v>
      </c>
      <c r="B751" s="23">
        <v>45783.0</v>
      </c>
      <c r="C751" s="14" t="s">
        <v>21</v>
      </c>
      <c r="D751" s="14" t="s">
        <v>51</v>
      </c>
      <c r="E751" s="14" t="s">
        <v>71</v>
      </c>
      <c r="F751" s="14" t="s">
        <v>16</v>
      </c>
      <c r="G751" s="14">
        <v>584.0</v>
      </c>
      <c r="H751" s="14"/>
      <c r="I751" s="14" t="s">
        <v>199</v>
      </c>
      <c r="J751" s="14" t="s">
        <v>18</v>
      </c>
      <c r="K751" s="16" t="s">
        <v>24</v>
      </c>
      <c r="L751" s="14">
        <v>2.0</v>
      </c>
      <c r="M751" s="18">
        <v>584.0</v>
      </c>
      <c r="N751" s="14" t="s">
        <v>1270</v>
      </c>
    </row>
    <row r="752">
      <c r="A752" s="14" t="s">
        <v>1008</v>
      </c>
      <c r="B752" s="23">
        <v>45838.0</v>
      </c>
      <c r="C752" s="14" t="s">
        <v>21</v>
      </c>
      <c r="D752" s="14" t="s">
        <v>14</v>
      </c>
      <c r="E752" s="14" t="s">
        <v>74</v>
      </c>
      <c r="F752" s="14" t="s">
        <v>16</v>
      </c>
      <c r="G752" s="14">
        <v>2514.0</v>
      </c>
      <c r="H752" s="14"/>
      <c r="I752" s="14" t="s">
        <v>474</v>
      </c>
      <c r="J752" s="14" t="s">
        <v>36</v>
      </c>
      <c r="K752" s="16" t="s">
        <v>24</v>
      </c>
      <c r="L752" s="14"/>
      <c r="M752" s="18">
        <v>2514.0</v>
      </c>
      <c r="N752" s="14" t="s">
        <v>1269</v>
      </c>
    </row>
    <row r="753">
      <c r="A753" s="14" t="s">
        <v>1009</v>
      </c>
      <c r="B753" s="23">
        <v>45829.0</v>
      </c>
      <c r="C753" s="14" t="s">
        <v>55</v>
      </c>
      <c r="D753" s="14" t="s">
        <v>38</v>
      </c>
      <c r="E753" s="14" t="s">
        <v>166</v>
      </c>
      <c r="F753" s="14" t="s">
        <v>33</v>
      </c>
      <c r="G753" s="14">
        <v>598.0</v>
      </c>
      <c r="H753" s="14" t="s">
        <v>106</v>
      </c>
      <c r="I753" s="14" t="s">
        <v>403</v>
      </c>
      <c r="J753" s="14" t="s">
        <v>29</v>
      </c>
      <c r="K753" s="16" t="s">
        <v>19</v>
      </c>
      <c r="L753" s="14">
        <v>4.0</v>
      </c>
      <c r="M753" s="18">
        <v>568.1</v>
      </c>
      <c r="N753" s="14" t="s">
        <v>1264</v>
      </c>
    </row>
    <row r="754">
      <c r="A754" s="14" t="s">
        <v>1010</v>
      </c>
      <c r="B754" s="23">
        <v>45829.0</v>
      </c>
      <c r="C754" s="14" t="s">
        <v>55</v>
      </c>
      <c r="D754" s="14" t="s">
        <v>38</v>
      </c>
      <c r="E754" s="14" t="s">
        <v>166</v>
      </c>
      <c r="F754" s="14" t="s">
        <v>16</v>
      </c>
      <c r="G754" s="14">
        <v>454.0</v>
      </c>
      <c r="H754" s="14" t="s">
        <v>40</v>
      </c>
      <c r="I754" s="14" t="s">
        <v>1011</v>
      </c>
      <c r="J754" s="14" t="s">
        <v>36</v>
      </c>
      <c r="K754" s="16" t="s">
        <v>24</v>
      </c>
      <c r="L754" s="14"/>
      <c r="M754" s="18">
        <v>454.0</v>
      </c>
      <c r="N754" s="14" t="s">
        <v>1264</v>
      </c>
    </row>
    <row r="755">
      <c r="A755" s="14" t="s">
        <v>1012</v>
      </c>
      <c r="B755" s="23">
        <v>45920.0</v>
      </c>
      <c r="C755" s="14" t="s">
        <v>21</v>
      </c>
      <c r="D755" s="14" t="s">
        <v>51</v>
      </c>
      <c r="E755" s="14" t="s">
        <v>56</v>
      </c>
      <c r="F755" s="14" t="s">
        <v>16</v>
      </c>
      <c r="G755" s="14">
        <v>2258.0</v>
      </c>
      <c r="H755" s="14"/>
      <c r="I755" s="14" t="s">
        <v>394</v>
      </c>
      <c r="J755" s="14" t="s">
        <v>36</v>
      </c>
      <c r="K755" s="16" t="s">
        <v>19</v>
      </c>
      <c r="L755" s="14">
        <v>1.0</v>
      </c>
      <c r="M755" s="18">
        <v>2145.1</v>
      </c>
      <c r="N755" s="14" t="s">
        <v>1264</v>
      </c>
    </row>
    <row r="756">
      <c r="A756" s="14" t="s">
        <v>1013</v>
      </c>
      <c r="B756" s="23">
        <v>45740.0</v>
      </c>
      <c r="C756" s="14" t="s">
        <v>21</v>
      </c>
      <c r="D756" s="14" t="s">
        <v>26</v>
      </c>
      <c r="E756" s="14" t="s">
        <v>82</v>
      </c>
      <c r="F756" s="14" t="s">
        <v>16</v>
      </c>
      <c r="G756" s="14">
        <v>3123.0</v>
      </c>
      <c r="H756" s="14"/>
      <c r="I756" s="14" t="s">
        <v>138</v>
      </c>
      <c r="J756" s="14" t="s">
        <v>36</v>
      </c>
      <c r="K756" s="16" t="s">
        <v>24</v>
      </c>
      <c r="L756" s="14">
        <v>5.0</v>
      </c>
      <c r="M756" s="18">
        <v>3123.0</v>
      </c>
      <c r="N756" s="14" t="s">
        <v>1269</v>
      </c>
    </row>
    <row r="757">
      <c r="A757" s="14" t="s">
        <v>1014</v>
      </c>
      <c r="B757" s="23">
        <v>45856.0</v>
      </c>
      <c r="C757" s="14" t="s">
        <v>21</v>
      </c>
      <c r="D757" s="14" t="s">
        <v>51</v>
      </c>
      <c r="E757" s="14" t="s">
        <v>71</v>
      </c>
      <c r="F757" s="14" t="s">
        <v>33</v>
      </c>
      <c r="G757" s="14">
        <v>526.0</v>
      </c>
      <c r="H757" s="14"/>
      <c r="I757" s="14" t="s">
        <v>91</v>
      </c>
      <c r="J757" s="14" t="s">
        <v>29</v>
      </c>
      <c r="K757" s="16" t="s">
        <v>24</v>
      </c>
      <c r="L757" s="14">
        <v>5.0</v>
      </c>
      <c r="M757" s="18">
        <v>526.0</v>
      </c>
      <c r="N757" s="14" t="s">
        <v>1266</v>
      </c>
    </row>
    <row r="758">
      <c r="A758" s="14" t="s">
        <v>1015</v>
      </c>
      <c r="B758" s="23">
        <v>45841.0</v>
      </c>
      <c r="C758" s="14" t="s">
        <v>13</v>
      </c>
      <c r="D758" s="14" t="s">
        <v>51</v>
      </c>
      <c r="E758" s="14" t="s">
        <v>93</v>
      </c>
      <c r="F758" s="14" t="s">
        <v>33</v>
      </c>
      <c r="G758" s="14">
        <v>2953.0</v>
      </c>
      <c r="H758" s="14"/>
      <c r="I758" s="14" t="s">
        <v>282</v>
      </c>
      <c r="J758" s="14" t="s">
        <v>18</v>
      </c>
      <c r="K758" s="16" t="s">
        <v>24</v>
      </c>
      <c r="L758" s="14">
        <v>4.0</v>
      </c>
      <c r="M758" s="18">
        <v>2953.0</v>
      </c>
      <c r="N758" s="14" t="s">
        <v>1265</v>
      </c>
    </row>
    <row r="759">
      <c r="A759" s="14" t="s">
        <v>1016</v>
      </c>
      <c r="B759" s="23">
        <v>45966.0</v>
      </c>
      <c r="C759" s="14" t="s">
        <v>21</v>
      </c>
      <c r="D759" s="14" t="s">
        <v>14</v>
      </c>
      <c r="E759" s="14" t="s">
        <v>15</v>
      </c>
      <c r="F759" s="14" t="s">
        <v>33</v>
      </c>
      <c r="G759" s="14">
        <v>737.0</v>
      </c>
      <c r="H759" s="14"/>
      <c r="I759" s="14" t="s">
        <v>91</v>
      </c>
      <c r="J759" s="14" t="s">
        <v>29</v>
      </c>
      <c r="K759" s="16" t="s">
        <v>24</v>
      </c>
      <c r="L759" s="14">
        <v>1.0</v>
      </c>
      <c r="M759" s="18">
        <v>737.0</v>
      </c>
      <c r="N759" s="14" t="s">
        <v>1267</v>
      </c>
    </row>
    <row r="760">
      <c r="A760" s="14" t="s">
        <v>1017</v>
      </c>
      <c r="B760" s="23">
        <v>46007.0</v>
      </c>
      <c r="C760" s="14" t="s">
        <v>21</v>
      </c>
      <c r="D760" s="14" t="s">
        <v>14</v>
      </c>
      <c r="E760" s="14" t="s">
        <v>74</v>
      </c>
      <c r="F760" s="14" t="s">
        <v>16</v>
      </c>
      <c r="G760" s="14">
        <v>446.0</v>
      </c>
      <c r="H760" s="14"/>
      <c r="I760" s="14" t="s">
        <v>459</v>
      </c>
      <c r="J760" s="14" t="s">
        <v>18</v>
      </c>
      <c r="K760" s="16" t="s">
        <v>19</v>
      </c>
      <c r="L760" s="14">
        <v>5.0</v>
      </c>
      <c r="M760" s="18">
        <v>423.7</v>
      </c>
      <c r="N760" s="14" t="s">
        <v>1270</v>
      </c>
    </row>
    <row r="761">
      <c r="A761" s="14" t="s">
        <v>1018</v>
      </c>
      <c r="B761" s="23">
        <v>45967.0</v>
      </c>
      <c r="C761" s="14" t="s">
        <v>13</v>
      </c>
      <c r="D761" s="14" t="s">
        <v>31</v>
      </c>
      <c r="E761" s="14" t="s">
        <v>32</v>
      </c>
      <c r="F761" s="14" t="s">
        <v>33</v>
      </c>
      <c r="G761" s="14">
        <v>2346.0</v>
      </c>
      <c r="H761" s="14" t="s">
        <v>106</v>
      </c>
      <c r="I761" s="14" t="s">
        <v>333</v>
      </c>
      <c r="J761" s="14" t="s">
        <v>36</v>
      </c>
      <c r="K761" s="16" t="s">
        <v>113</v>
      </c>
      <c r="L761" s="14">
        <v>1.0</v>
      </c>
      <c r="M761" s="18">
        <v>2111.4</v>
      </c>
      <c r="N761" s="14" t="s">
        <v>1265</v>
      </c>
    </row>
    <row r="762">
      <c r="A762" s="14" t="s">
        <v>1019</v>
      </c>
      <c r="B762" s="23">
        <v>45943.0</v>
      </c>
      <c r="C762" s="14" t="s">
        <v>55</v>
      </c>
      <c r="D762" s="14" t="s">
        <v>38</v>
      </c>
      <c r="E762" s="14" t="s">
        <v>39</v>
      </c>
      <c r="F762" s="14" t="s">
        <v>16</v>
      </c>
      <c r="G762" s="14">
        <v>1960.0</v>
      </c>
      <c r="H762" s="14" t="s">
        <v>34</v>
      </c>
      <c r="I762" s="14" t="s">
        <v>561</v>
      </c>
      <c r="J762" s="14" t="s">
        <v>18</v>
      </c>
      <c r="K762" s="16" t="s">
        <v>19</v>
      </c>
      <c r="L762" s="14"/>
      <c r="M762" s="18">
        <v>1862.0</v>
      </c>
      <c r="N762" s="14" t="s">
        <v>1269</v>
      </c>
    </row>
    <row r="763">
      <c r="A763" s="14" t="s">
        <v>1020</v>
      </c>
      <c r="B763" s="23">
        <v>45723.0</v>
      </c>
      <c r="C763" s="14" t="s">
        <v>21</v>
      </c>
      <c r="D763" s="14" t="s">
        <v>26</v>
      </c>
      <c r="E763" s="14" t="s">
        <v>68</v>
      </c>
      <c r="F763" s="14" t="s">
        <v>16</v>
      </c>
      <c r="G763" s="14">
        <v>595.0</v>
      </c>
      <c r="H763" s="14"/>
      <c r="I763" s="14" t="s">
        <v>371</v>
      </c>
      <c r="J763" s="14" t="s">
        <v>29</v>
      </c>
      <c r="K763" s="16" t="s">
        <v>24</v>
      </c>
      <c r="L763" s="14"/>
      <c r="M763" s="18">
        <v>595.0</v>
      </c>
      <c r="N763" s="14" t="s">
        <v>1266</v>
      </c>
    </row>
    <row r="764">
      <c r="A764" s="14" t="s">
        <v>1021</v>
      </c>
      <c r="B764" s="23">
        <v>45913.0</v>
      </c>
      <c r="C764" s="14" t="s">
        <v>21</v>
      </c>
      <c r="D764" s="14" t="s">
        <v>38</v>
      </c>
      <c r="E764" s="14" t="s">
        <v>166</v>
      </c>
      <c r="F764" s="14" t="s">
        <v>16</v>
      </c>
      <c r="G764" s="14">
        <v>358.0</v>
      </c>
      <c r="H764" s="14" t="s">
        <v>106</v>
      </c>
      <c r="I764" s="14" t="s">
        <v>344</v>
      </c>
      <c r="J764" s="14" t="s">
        <v>29</v>
      </c>
      <c r="K764" s="16" t="s">
        <v>24</v>
      </c>
      <c r="L764" s="14">
        <v>3.0</v>
      </c>
      <c r="M764" s="18">
        <v>358.0</v>
      </c>
      <c r="N764" s="14" t="s">
        <v>1264</v>
      </c>
    </row>
    <row r="765">
      <c r="A765" s="14" t="s">
        <v>1022</v>
      </c>
      <c r="B765" s="23">
        <v>45690.0</v>
      </c>
      <c r="C765" s="14" t="s">
        <v>55</v>
      </c>
      <c r="D765" s="14" t="s">
        <v>38</v>
      </c>
      <c r="E765" s="14" t="s">
        <v>166</v>
      </c>
      <c r="F765" s="14" t="s">
        <v>16</v>
      </c>
      <c r="G765" s="14">
        <v>735.0</v>
      </c>
      <c r="H765" s="14" t="s">
        <v>40</v>
      </c>
      <c r="I765" s="14" t="s">
        <v>229</v>
      </c>
      <c r="J765" s="14" t="s">
        <v>36</v>
      </c>
      <c r="K765" s="16" t="s">
        <v>24</v>
      </c>
      <c r="L765" s="14">
        <v>5.0</v>
      </c>
      <c r="M765" s="18">
        <v>735.0</v>
      </c>
      <c r="N765" s="14" t="s">
        <v>1268</v>
      </c>
    </row>
    <row r="766">
      <c r="A766" s="14" t="s">
        <v>1023</v>
      </c>
      <c r="B766" s="23">
        <v>45768.0</v>
      </c>
      <c r="C766" s="14" t="s">
        <v>13</v>
      </c>
      <c r="D766" s="14" t="s">
        <v>31</v>
      </c>
      <c r="E766" s="14" t="s">
        <v>117</v>
      </c>
      <c r="F766" s="14" t="s">
        <v>16</v>
      </c>
      <c r="G766" s="14">
        <v>3322.0</v>
      </c>
      <c r="H766" s="14" t="s">
        <v>34</v>
      </c>
      <c r="I766" s="14" t="s">
        <v>724</v>
      </c>
      <c r="J766" s="14" t="s">
        <v>36</v>
      </c>
      <c r="K766" s="16" t="s">
        <v>24</v>
      </c>
      <c r="L766" s="14"/>
      <c r="M766" s="18">
        <v>3322.0</v>
      </c>
      <c r="N766" s="14" t="s">
        <v>1269</v>
      </c>
    </row>
    <row r="767">
      <c r="A767" s="14" t="s">
        <v>1024</v>
      </c>
      <c r="B767" s="23">
        <v>45858.0</v>
      </c>
      <c r="C767" s="14" t="s">
        <v>13</v>
      </c>
      <c r="D767" s="14" t="s">
        <v>26</v>
      </c>
      <c r="E767" s="14" t="s">
        <v>96</v>
      </c>
      <c r="F767" s="14" t="s">
        <v>16</v>
      </c>
      <c r="G767" s="14">
        <v>1173.0</v>
      </c>
      <c r="H767" s="14"/>
      <c r="I767" s="14" t="s">
        <v>35</v>
      </c>
      <c r="J767" s="14" t="s">
        <v>18</v>
      </c>
      <c r="K767" s="16" t="s">
        <v>24</v>
      </c>
      <c r="L767" s="14">
        <v>3.0</v>
      </c>
      <c r="M767" s="18">
        <v>1173.0</v>
      </c>
      <c r="N767" s="14" t="s">
        <v>1268</v>
      </c>
    </row>
    <row r="768">
      <c r="A768" s="14" t="s">
        <v>1025</v>
      </c>
      <c r="B768" s="23">
        <v>45915.0</v>
      </c>
      <c r="C768" s="14" t="s">
        <v>21</v>
      </c>
      <c r="D768" s="14" t="s">
        <v>38</v>
      </c>
      <c r="E768" s="14" t="s">
        <v>65</v>
      </c>
      <c r="F768" s="14" t="s">
        <v>33</v>
      </c>
      <c r="G768" s="14">
        <v>988.0</v>
      </c>
      <c r="H768" s="14" t="s">
        <v>106</v>
      </c>
      <c r="I768" s="14" t="s">
        <v>167</v>
      </c>
      <c r="J768" s="14" t="s">
        <v>36</v>
      </c>
      <c r="K768" s="16" t="s">
        <v>24</v>
      </c>
      <c r="L768" s="14">
        <v>4.0</v>
      </c>
      <c r="M768" s="18">
        <v>988.0</v>
      </c>
      <c r="N768" s="14" t="s">
        <v>1269</v>
      </c>
    </row>
    <row r="769">
      <c r="A769" s="14" t="s">
        <v>1026</v>
      </c>
      <c r="B769" s="23">
        <v>45903.0</v>
      </c>
      <c r="C769" s="14" t="s">
        <v>55</v>
      </c>
      <c r="D769" s="14" t="s">
        <v>31</v>
      </c>
      <c r="E769" s="14" t="s">
        <v>278</v>
      </c>
      <c r="F769" s="14" t="s">
        <v>16</v>
      </c>
      <c r="G769" s="14">
        <v>2889.0</v>
      </c>
      <c r="H769" s="14" t="s">
        <v>106</v>
      </c>
      <c r="I769" s="14" t="s">
        <v>204</v>
      </c>
      <c r="J769" s="14" t="s">
        <v>36</v>
      </c>
      <c r="K769" s="16" t="s">
        <v>19</v>
      </c>
      <c r="L769" s="14">
        <v>1.0</v>
      </c>
      <c r="M769" s="18">
        <v>2744.5499999999997</v>
      </c>
      <c r="N769" s="14" t="s">
        <v>1267</v>
      </c>
    </row>
    <row r="770">
      <c r="A770" s="14" t="s">
        <v>1027</v>
      </c>
      <c r="B770" s="23">
        <v>45898.0</v>
      </c>
      <c r="C770" s="14" t="s">
        <v>55</v>
      </c>
      <c r="D770" s="14" t="s">
        <v>59</v>
      </c>
      <c r="E770" s="14" t="s">
        <v>88</v>
      </c>
      <c r="F770" s="14" t="s">
        <v>16</v>
      </c>
      <c r="G770" s="14">
        <v>1034.0</v>
      </c>
      <c r="H770" s="14"/>
      <c r="I770" s="14" t="s">
        <v>407</v>
      </c>
      <c r="J770" s="14" t="s">
        <v>29</v>
      </c>
      <c r="K770" s="16" t="s">
        <v>24</v>
      </c>
      <c r="L770" s="14">
        <v>3.0</v>
      </c>
      <c r="M770" s="18">
        <v>1034.0</v>
      </c>
      <c r="N770" s="14" t="s">
        <v>1266</v>
      </c>
    </row>
    <row r="771">
      <c r="A771" s="14" t="s">
        <v>1028</v>
      </c>
      <c r="B771" s="23">
        <v>45788.0</v>
      </c>
      <c r="C771" s="14" t="s">
        <v>21</v>
      </c>
      <c r="D771" s="14" t="s">
        <v>59</v>
      </c>
      <c r="E771" s="14" t="s">
        <v>60</v>
      </c>
      <c r="F771" s="14" t="s">
        <v>16</v>
      </c>
      <c r="G771" s="14">
        <v>886.0</v>
      </c>
      <c r="H771" s="14"/>
      <c r="I771" s="14" t="s">
        <v>336</v>
      </c>
      <c r="J771" s="14" t="s">
        <v>36</v>
      </c>
      <c r="K771" s="16" t="s">
        <v>24</v>
      </c>
      <c r="L771" s="14">
        <v>4.0</v>
      </c>
      <c r="M771" s="18">
        <v>886.0</v>
      </c>
      <c r="N771" s="14" t="s">
        <v>1268</v>
      </c>
    </row>
    <row r="772">
      <c r="A772" s="14" t="s">
        <v>1029</v>
      </c>
      <c r="B772" s="23">
        <v>45694.0</v>
      </c>
      <c r="C772" s="14" t="s">
        <v>21</v>
      </c>
      <c r="D772" s="14" t="s">
        <v>31</v>
      </c>
      <c r="E772" s="14" t="s">
        <v>258</v>
      </c>
      <c r="F772" s="14" t="s">
        <v>16</v>
      </c>
      <c r="G772" s="14">
        <v>3237.0</v>
      </c>
      <c r="H772" s="14" t="s">
        <v>40</v>
      </c>
      <c r="I772" s="14" t="s">
        <v>376</v>
      </c>
      <c r="J772" s="14" t="s">
        <v>29</v>
      </c>
      <c r="K772" s="16" t="s">
        <v>113</v>
      </c>
      <c r="L772" s="14"/>
      <c r="M772" s="18">
        <v>2913.3</v>
      </c>
      <c r="N772" s="14" t="s">
        <v>1265</v>
      </c>
    </row>
    <row r="773">
      <c r="A773" s="14" t="s">
        <v>1030</v>
      </c>
      <c r="B773" s="23">
        <v>45975.0</v>
      </c>
      <c r="C773" s="14" t="s">
        <v>55</v>
      </c>
      <c r="D773" s="14" t="s">
        <v>51</v>
      </c>
      <c r="E773" s="14" t="s">
        <v>71</v>
      </c>
      <c r="F773" s="14" t="s">
        <v>33</v>
      </c>
      <c r="G773" s="14">
        <v>2584.0</v>
      </c>
      <c r="H773" s="14"/>
      <c r="I773" s="14" t="s">
        <v>607</v>
      </c>
      <c r="J773" s="14" t="s">
        <v>18</v>
      </c>
      <c r="K773" s="16" t="s">
        <v>24</v>
      </c>
      <c r="L773" s="14">
        <v>5.0</v>
      </c>
      <c r="M773" s="18">
        <v>2584.0</v>
      </c>
      <c r="N773" s="14" t="s">
        <v>1266</v>
      </c>
    </row>
    <row r="774">
      <c r="A774" s="14" t="s">
        <v>1031</v>
      </c>
      <c r="B774" s="23">
        <v>45949.0</v>
      </c>
      <c r="C774" s="14" t="s">
        <v>21</v>
      </c>
      <c r="D774" s="14" t="s">
        <v>38</v>
      </c>
      <c r="E774" s="14" t="s">
        <v>39</v>
      </c>
      <c r="F774" s="14" t="s">
        <v>16</v>
      </c>
      <c r="G774" s="14">
        <v>1432.0</v>
      </c>
      <c r="H774" s="14" t="s">
        <v>34</v>
      </c>
      <c r="I774" s="14" t="s">
        <v>306</v>
      </c>
      <c r="J774" s="14" t="s">
        <v>18</v>
      </c>
      <c r="K774" s="16" t="s">
        <v>24</v>
      </c>
      <c r="L774" s="14">
        <v>2.0</v>
      </c>
      <c r="M774" s="18">
        <v>1432.0</v>
      </c>
      <c r="N774" s="14" t="s">
        <v>1268</v>
      </c>
    </row>
    <row r="775">
      <c r="A775" s="14" t="s">
        <v>1032</v>
      </c>
      <c r="B775" s="23">
        <v>45749.0</v>
      </c>
      <c r="C775" s="14" t="s">
        <v>21</v>
      </c>
      <c r="D775" s="14" t="s">
        <v>14</v>
      </c>
      <c r="E775" s="14" t="s">
        <v>74</v>
      </c>
      <c r="F775" s="14" t="s">
        <v>33</v>
      </c>
      <c r="G775" s="14">
        <v>954.0</v>
      </c>
      <c r="H775" s="14"/>
      <c r="I775" s="14" t="s">
        <v>86</v>
      </c>
      <c r="J775" s="14" t="s">
        <v>18</v>
      </c>
      <c r="K775" s="16" t="s">
        <v>24</v>
      </c>
      <c r="L775" s="14">
        <v>3.0</v>
      </c>
      <c r="M775" s="18">
        <v>954.0</v>
      </c>
      <c r="N775" s="14" t="s">
        <v>1267</v>
      </c>
    </row>
    <row r="776">
      <c r="A776" s="14" t="s">
        <v>1033</v>
      </c>
      <c r="B776" s="23">
        <v>45919.0</v>
      </c>
      <c r="C776" s="14" t="s">
        <v>13</v>
      </c>
      <c r="D776" s="14" t="s">
        <v>51</v>
      </c>
      <c r="E776" s="14" t="s">
        <v>79</v>
      </c>
      <c r="F776" s="14" t="s">
        <v>33</v>
      </c>
      <c r="G776" s="14">
        <v>1669.0</v>
      </c>
      <c r="H776" s="14"/>
      <c r="I776" s="14" t="s">
        <v>449</v>
      </c>
      <c r="J776" s="14" t="s">
        <v>36</v>
      </c>
      <c r="K776" s="16" t="s">
        <v>24</v>
      </c>
      <c r="L776" s="14"/>
      <c r="M776" s="18">
        <v>1669.0</v>
      </c>
      <c r="N776" s="14" t="s">
        <v>1266</v>
      </c>
    </row>
    <row r="777">
      <c r="A777" s="14" t="s">
        <v>1034</v>
      </c>
      <c r="B777" s="23">
        <v>45778.0</v>
      </c>
      <c r="C777" s="14" t="s">
        <v>21</v>
      </c>
      <c r="D777" s="14" t="s">
        <v>38</v>
      </c>
      <c r="E777" s="14" t="s">
        <v>108</v>
      </c>
      <c r="F777" s="14" t="s">
        <v>16</v>
      </c>
      <c r="G777" s="14">
        <v>2409.0</v>
      </c>
      <c r="H777" s="14" t="s">
        <v>106</v>
      </c>
      <c r="I777" s="14" t="s">
        <v>229</v>
      </c>
      <c r="J777" s="14" t="s">
        <v>18</v>
      </c>
      <c r="K777" s="16" t="s">
        <v>19</v>
      </c>
      <c r="L777" s="14"/>
      <c r="M777" s="18">
        <v>2288.5499999999997</v>
      </c>
      <c r="N777" s="14" t="s">
        <v>1265</v>
      </c>
    </row>
    <row r="778">
      <c r="A778" s="14" t="s">
        <v>1035</v>
      </c>
      <c r="B778" s="23">
        <v>45745.0</v>
      </c>
      <c r="C778" s="14" t="s">
        <v>21</v>
      </c>
      <c r="D778" s="14" t="s">
        <v>59</v>
      </c>
      <c r="E778" s="14" t="s">
        <v>126</v>
      </c>
      <c r="F778" s="14" t="s">
        <v>33</v>
      </c>
      <c r="G778" s="14">
        <v>1114.0</v>
      </c>
      <c r="H778" s="14"/>
      <c r="I778" s="14" t="s">
        <v>1036</v>
      </c>
      <c r="J778" s="14" t="s">
        <v>29</v>
      </c>
      <c r="K778" s="16" t="s">
        <v>19</v>
      </c>
      <c r="L778" s="14">
        <v>2.0</v>
      </c>
      <c r="M778" s="18">
        <v>1058.3</v>
      </c>
      <c r="N778" s="14" t="s">
        <v>1264</v>
      </c>
    </row>
    <row r="779">
      <c r="A779" s="14" t="s">
        <v>1037</v>
      </c>
      <c r="B779" s="23">
        <v>45971.0</v>
      </c>
      <c r="C779" s="14" t="s">
        <v>21</v>
      </c>
      <c r="D779" s="14" t="s">
        <v>38</v>
      </c>
      <c r="E779" s="14" t="s">
        <v>39</v>
      </c>
      <c r="F779" s="14" t="s">
        <v>16</v>
      </c>
      <c r="G779" s="14">
        <v>3321.0</v>
      </c>
      <c r="H779" s="14" t="s">
        <v>106</v>
      </c>
      <c r="I779" s="14" t="s">
        <v>241</v>
      </c>
      <c r="J779" s="14" t="s">
        <v>18</v>
      </c>
      <c r="K779" s="16" t="s">
        <v>24</v>
      </c>
      <c r="L779" s="14">
        <v>2.0</v>
      </c>
      <c r="M779" s="18">
        <v>3321.0</v>
      </c>
      <c r="N779" s="14" t="s">
        <v>1269</v>
      </c>
    </row>
    <row r="780">
      <c r="A780" s="14" t="s">
        <v>1038</v>
      </c>
      <c r="B780" s="23">
        <v>45735.0</v>
      </c>
      <c r="C780" s="14" t="s">
        <v>21</v>
      </c>
      <c r="D780" s="14" t="s">
        <v>38</v>
      </c>
      <c r="E780" s="14" t="s">
        <v>166</v>
      </c>
      <c r="F780" s="14" t="s">
        <v>33</v>
      </c>
      <c r="G780" s="14">
        <v>893.0</v>
      </c>
      <c r="H780" s="14" t="s">
        <v>106</v>
      </c>
      <c r="I780" s="14" t="s">
        <v>214</v>
      </c>
      <c r="J780" s="14" t="s">
        <v>29</v>
      </c>
      <c r="K780" s="16" t="s">
        <v>24</v>
      </c>
      <c r="L780" s="14">
        <v>4.0</v>
      </c>
      <c r="M780" s="18">
        <v>893.0</v>
      </c>
      <c r="N780" s="14" t="s">
        <v>1267</v>
      </c>
    </row>
    <row r="781">
      <c r="A781" s="14" t="s">
        <v>1039</v>
      </c>
      <c r="B781" s="23">
        <v>45715.0</v>
      </c>
      <c r="C781" s="14" t="s">
        <v>21</v>
      </c>
      <c r="D781" s="14" t="s">
        <v>51</v>
      </c>
      <c r="E781" s="14" t="s">
        <v>79</v>
      </c>
      <c r="F781" s="14" t="s">
        <v>33</v>
      </c>
      <c r="G781" s="14">
        <v>2888.0</v>
      </c>
      <c r="H781" s="14"/>
      <c r="I781" s="14" t="s">
        <v>386</v>
      </c>
      <c r="J781" s="14" t="s">
        <v>36</v>
      </c>
      <c r="K781" s="16" t="s">
        <v>24</v>
      </c>
      <c r="L781" s="14">
        <v>2.0</v>
      </c>
      <c r="M781" s="18">
        <v>2888.0</v>
      </c>
      <c r="N781" s="14" t="s">
        <v>1265</v>
      </c>
    </row>
    <row r="782">
      <c r="A782" s="14" t="s">
        <v>1040</v>
      </c>
      <c r="B782" s="23">
        <v>45667.0</v>
      </c>
      <c r="C782" s="14" t="s">
        <v>55</v>
      </c>
      <c r="D782" s="14" t="s">
        <v>38</v>
      </c>
      <c r="E782" s="14" t="s">
        <v>101</v>
      </c>
      <c r="F782" s="14" t="s">
        <v>33</v>
      </c>
      <c r="G782" s="14">
        <v>2206.0</v>
      </c>
      <c r="H782" s="14" t="s">
        <v>106</v>
      </c>
      <c r="I782" s="14" t="s">
        <v>442</v>
      </c>
      <c r="J782" s="14" t="s">
        <v>36</v>
      </c>
      <c r="K782" s="16" t="s">
        <v>24</v>
      </c>
      <c r="L782" s="14">
        <v>3.0</v>
      </c>
      <c r="M782" s="18">
        <v>2206.0</v>
      </c>
      <c r="N782" s="14" t="s">
        <v>1266</v>
      </c>
    </row>
    <row r="783">
      <c r="A783" s="14" t="s">
        <v>1041</v>
      </c>
      <c r="B783" s="23">
        <v>45675.0</v>
      </c>
      <c r="C783" s="14" t="s">
        <v>21</v>
      </c>
      <c r="D783" s="14" t="s">
        <v>31</v>
      </c>
      <c r="E783" s="14" t="s">
        <v>49</v>
      </c>
      <c r="F783" s="14" t="s">
        <v>16</v>
      </c>
      <c r="G783" s="14">
        <v>2667.0</v>
      </c>
      <c r="H783" s="14" t="s">
        <v>40</v>
      </c>
      <c r="I783" s="14" t="s">
        <v>127</v>
      </c>
      <c r="J783" s="14" t="s">
        <v>18</v>
      </c>
      <c r="K783" s="16" t="s">
        <v>24</v>
      </c>
      <c r="L783" s="14">
        <v>5.0</v>
      </c>
      <c r="M783" s="18">
        <v>2667.0</v>
      </c>
      <c r="N783" s="14" t="s">
        <v>1264</v>
      </c>
    </row>
    <row r="784">
      <c r="A784" s="14" t="s">
        <v>1042</v>
      </c>
      <c r="B784" s="23">
        <v>45753.0</v>
      </c>
      <c r="C784" s="14" t="s">
        <v>21</v>
      </c>
      <c r="D784" s="14" t="s">
        <v>59</v>
      </c>
      <c r="E784" s="14" t="s">
        <v>85</v>
      </c>
      <c r="F784" s="14" t="s">
        <v>33</v>
      </c>
      <c r="G784" s="14">
        <v>1443.0</v>
      </c>
      <c r="H784" s="14"/>
      <c r="I784" s="14" t="s">
        <v>743</v>
      </c>
      <c r="J784" s="14" t="s">
        <v>29</v>
      </c>
      <c r="K784" s="16" t="s">
        <v>24</v>
      </c>
      <c r="L784" s="14">
        <v>2.0</v>
      </c>
      <c r="M784" s="18">
        <v>1443.0</v>
      </c>
      <c r="N784" s="14" t="s">
        <v>1268</v>
      </c>
    </row>
    <row r="785">
      <c r="A785" s="14" t="s">
        <v>1043</v>
      </c>
      <c r="B785" s="23">
        <v>45842.0</v>
      </c>
      <c r="C785" s="14" t="s">
        <v>21</v>
      </c>
      <c r="D785" s="14" t="s">
        <v>31</v>
      </c>
      <c r="E785" s="14" t="s">
        <v>49</v>
      </c>
      <c r="F785" s="14" t="s">
        <v>33</v>
      </c>
      <c r="G785" s="14">
        <v>2723.0</v>
      </c>
      <c r="H785" s="14" t="s">
        <v>40</v>
      </c>
      <c r="I785" s="14" t="s">
        <v>134</v>
      </c>
      <c r="J785" s="14" t="s">
        <v>29</v>
      </c>
      <c r="K785" s="16" t="s">
        <v>19</v>
      </c>
      <c r="L785" s="14">
        <v>4.0</v>
      </c>
      <c r="M785" s="18">
        <v>2586.85</v>
      </c>
      <c r="N785" s="14" t="s">
        <v>1266</v>
      </c>
    </row>
    <row r="786">
      <c r="A786" s="14" t="s">
        <v>1044</v>
      </c>
      <c r="B786" s="23">
        <v>45895.0</v>
      </c>
      <c r="C786" s="14" t="s">
        <v>55</v>
      </c>
      <c r="D786" s="14" t="s">
        <v>38</v>
      </c>
      <c r="E786" s="14" t="s">
        <v>101</v>
      </c>
      <c r="F786" s="14" t="s">
        <v>33</v>
      </c>
      <c r="G786" s="14">
        <v>2043.0</v>
      </c>
      <c r="H786" s="14" t="s">
        <v>40</v>
      </c>
      <c r="I786" s="14" t="s">
        <v>170</v>
      </c>
      <c r="J786" s="14" t="s">
        <v>36</v>
      </c>
      <c r="K786" s="16" t="s">
        <v>24</v>
      </c>
      <c r="L786" s="14"/>
      <c r="M786" s="18">
        <v>2043.0</v>
      </c>
      <c r="N786" s="14" t="s">
        <v>1270</v>
      </c>
    </row>
    <row r="787">
      <c r="A787" s="14" t="s">
        <v>1045</v>
      </c>
      <c r="B787" s="23">
        <v>45988.0</v>
      </c>
      <c r="C787" s="14" t="s">
        <v>55</v>
      </c>
      <c r="D787" s="14" t="s">
        <v>38</v>
      </c>
      <c r="E787" s="14" t="s">
        <v>166</v>
      </c>
      <c r="F787" s="14" t="s">
        <v>33</v>
      </c>
      <c r="G787" s="14">
        <v>2587.0</v>
      </c>
      <c r="H787" s="14" t="s">
        <v>106</v>
      </c>
      <c r="I787" s="14" t="s">
        <v>318</v>
      </c>
      <c r="J787" s="14" t="s">
        <v>18</v>
      </c>
      <c r="K787" s="16" t="s">
        <v>24</v>
      </c>
      <c r="L787" s="14">
        <v>4.0</v>
      </c>
      <c r="M787" s="18">
        <v>2587.0</v>
      </c>
      <c r="N787" s="14" t="s">
        <v>1265</v>
      </c>
    </row>
    <row r="788">
      <c r="A788" s="14" t="s">
        <v>1046</v>
      </c>
      <c r="B788" s="23">
        <v>45956.0</v>
      </c>
      <c r="C788" s="14" t="s">
        <v>21</v>
      </c>
      <c r="D788" s="14" t="s">
        <v>31</v>
      </c>
      <c r="E788" s="14" t="s">
        <v>258</v>
      </c>
      <c r="F788" s="14" t="s">
        <v>33</v>
      </c>
      <c r="G788" s="14">
        <v>2952.0</v>
      </c>
      <c r="H788" s="14" t="s">
        <v>34</v>
      </c>
      <c r="I788" s="14" t="s">
        <v>614</v>
      </c>
      <c r="J788" s="14" t="s">
        <v>18</v>
      </c>
      <c r="K788" s="16" t="s">
        <v>24</v>
      </c>
      <c r="L788" s="14">
        <v>3.0</v>
      </c>
      <c r="M788" s="18">
        <v>2952.0</v>
      </c>
      <c r="N788" s="14" t="s">
        <v>1268</v>
      </c>
    </row>
    <row r="789">
      <c r="A789" s="14" t="s">
        <v>1047</v>
      </c>
      <c r="B789" s="23">
        <v>45686.0</v>
      </c>
      <c r="C789" s="14" t="s">
        <v>21</v>
      </c>
      <c r="D789" s="14" t="s">
        <v>31</v>
      </c>
      <c r="E789" s="14" t="s">
        <v>32</v>
      </c>
      <c r="F789" s="14" t="s">
        <v>16</v>
      </c>
      <c r="G789" s="14">
        <v>3461.0</v>
      </c>
      <c r="H789" s="14" t="s">
        <v>34</v>
      </c>
      <c r="I789" s="14" t="s">
        <v>61</v>
      </c>
      <c r="J789" s="14" t="s">
        <v>29</v>
      </c>
      <c r="K789" s="16" t="s">
        <v>24</v>
      </c>
      <c r="L789" s="14">
        <v>3.0</v>
      </c>
      <c r="M789" s="18">
        <v>3461.0</v>
      </c>
      <c r="N789" s="14" t="s">
        <v>1267</v>
      </c>
    </row>
    <row r="790">
      <c r="A790" s="14" t="s">
        <v>1048</v>
      </c>
      <c r="B790" s="23">
        <v>45834.0</v>
      </c>
      <c r="C790" s="14" t="s">
        <v>55</v>
      </c>
      <c r="D790" s="14" t="s">
        <v>14</v>
      </c>
      <c r="E790" s="14" t="s">
        <v>74</v>
      </c>
      <c r="F790" s="14" t="s">
        <v>16</v>
      </c>
      <c r="G790" s="14">
        <v>1876.0</v>
      </c>
      <c r="H790" s="14"/>
      <c r="I790" s="14" t="s">
        <v>886</v>
      </c>
      <c r="J790" s="14" t="s">
        <v>36</v>
      </c>
      <c r="K790" s="16" t="s">
        <v>24</v>
      </c>
      <c r="L790" s="14">
        <v>3.0</v>
      </c>
      <c r="M790" s="18">
        <v>1876.0</v>
      </c>
      <c r="N790" s="14" t="s">
        <v>1265</v>
      </c>
    </row>
    <row r="791">
      <c r="A791" s="14" t="s">
        <v>1049</v>
      </c>
      <c r="B791" s="23">
        <v>45818.0</v>
      </c>
      <c r="C791" s="14" t="s">
        <v>55</v>
      </c>
      <c r="D791" s="14" t="s">
        <v>59</v>
      </c>
      <c r="E791" s="14" t="s">
        <v>99</v>
      </c>
      <c r="F791" s="14" t="s">
        <v>16</v>
      </c>
      <c r="G791" s="14">
        <v>2841.0</v>
      </c>
      <c r="H791" s="14"/>
      <c r="I791" s="14" t="s">
        <v>528</v>
      </c>
      <c r="J791" s="14" t="s">
        <v>29</v>
      </c>
      <c r="K791" s="16" t="s">
        <v>113</v>
      </c>
      <c r="L791" s="14">
        <v>5.0</v>
      </c>
      <c r="M791" s="18">
        <v>2556.9</v>
      </c>
      <c r="N791" s="14" t="s">
        <v>1270</v>
      </c>
    </row>
    <row r="792">
      <c r="A792" s="14" t="s">
        <v>1050</v>
      </c>
      <c r="B792" s="23">
        <v>46002.0</v>
      </c>
      <c r="C792" s="14" t="s">
        <v>55</v>
      </c>
      <c r="D792" s="14" t="s">
        <v>14</v>
      </c>
      <c r="E792" s="14" t="s">
        <v>74</v>
      </c>
      <c r="F792" s="14" t="s">
        <v>16</v>
      </c>
      <c r="G792" s="14">
        <v>1868.0</v>
      </c>
      <c r="H792" s="14"/>
      <c r="I792" s="14" t="s">
        <v>1051</v>
      </c>
      <c r="J792" s="14" t="s">
        <v>36</v>
      </c>
      <c r="K792" s="16" t="s">
        <v>24</v>
      </c>
      <c r="L792" s="14">
        <v>3.0</v>
      </c>
      <c r="M792" s="18">
        <v>1868.0</v>
      </c>
      <c r="N792" s="14" t="s">
        <v>1265</v>
      </c>
    </row>
    <row r="793">
      <c r="A793" s="14" t="s">
        <v>1052</v>
      </c>
      <c r="B793" s="23">
        <v>45902.0</v>
      </c>
      <c r="C793" s="14" t="s">
        <v>21</v>
      </c>
      <c r="D793" s="14" t="s">
        <v>51</v>
      </c>
      <c r="E793" s="14" t="s">
        <v>79</v>
      </c>
      <c r="F793" s="14" t="s">
        <v>16</v>
      </c>
      <c r="G793" s="14">
        <v>866.0</v>
      </c>
      <c r="H793" s="14"/>
      <c r="I793" s="14" t="s">
        <v>528</v>
      </c>
      <c r="J793" s="14" t="s">
        <v>18</v>
      </c>
      <c r="K793" s="16" t="s">
        <v>24</v>
      </c>
      <c r="L793" s="14"/>
      <c r="M793" s="18">
        <v>866.0</v>
      </c>
      <c r="N793" s="14" t="s">
        <v>1270</v>
      </c>
    </row>
    <row r="794">
      <c r="A794" s="14" t="s">
        <v>1053</v>
      </c>
      <c r="B794" s="23">
        <v>45881.0</v>
      </c>
      <c r="C794" s="14" t="s">
        <v>21</v>
      </c>
      <c r="D794" s="14" t="s">
        <v>59</v>
      </c>
      <c r="E794" s="14" t="s">
        <v>126</v>
      </c>
      <c r="F794" s="14" t="s">
        <v>16</v>
      </c>
      <c r="G794" s="14">
        <v>1612.0</v>
      </c>
      <c r="H794" s="14"/>
      <c r="I794" s="14" t="s">
        <v>206</v>
      </c>
      <c r="J794" s="14" t="s">
        <v>36</v>
      </c>
      <c r="K794" s="16" t="s">
        <v>24</v>
      </c>
      <c r="L794" s="14">
        <v>4.0</v>
      </c>
      <c r="M794" s="18">
        <v>1612.0</v>
      </c>
      <c r="N794" s="14" t="s">
        <v>1270</v>
      </c>
    </row>
    <row r="795">
      <c r="A795" s="14" t="s">
        <v>1054</v>
      </c>
      <c r="B795" s="23">
        <v>45733.0</v>
      </c>
      <c r="C795" s="14" t="s">
        <v>13</v>
      </c>
      <c r="D795" s="14" t="s">
        <v>51</v>
      </c>
      <c r="E795" s="14" t="s">
        <v>93</v>
      </c>
      <c r="F795" s="14" t="s">
        <v>16</v>
      </c>
      <c r="G795" s="14">
        <v>1714.0</v>
      </c>
      <c r="H795" s="14"/>
      <c r="I795" s="14" t="s">
        <v>568</v>
      </c>
      <c r="J795" s="14" t="s">
        <v>36</v>
      </c>
      <c r="K795" s="16" t="s">
        <v>24</v>
      </c>
      <c r="L795" s="14">
        <v>1.0</v>
      </c>
      <c r="M795" s="18">
        <v>1714.0</v>
      </c>
      <c r="N795" s="14" t="s">
        <v>1269</v>
      </c>
    </row>
    <row r="796">
      <c r="A796" s="14" t="s">
        <v>1055</v>
      </c>
      <c r="B796" s="23">
        <v>45936.0</v>
      </c>
      <c r="C796" s="14" t="s">
        <v>21</v>
      </c>
      <c r="D796" s="14" t="s">
        <v>59</v>
      </c>
      <c r="E796" s="14" t="s">
        <v>126</v>
      </c>
      <c r="F796" s="14" t="s">
        <v>33</v>
      </c>
      <c r="G796" s="14">
        <v>2843.0</v>
      </c>
      <c r="H796" s="14"/>
      <c r="I796" s="14" t="s">
        <v>296</v>
      </c>
      <c r="J796" s="14" t="s">
        <v>29</v>
      </c>
      <c r="K796" s="16" t="s">
        <v>113</v>
      </c>
      <c r="L796" s="14">
        <v>1.0</v>
      </c>
      <c r="M796" s="18">
        <v>2558.7000000000003</v>
      </c>
      <c r="N796" s="14" t="s">
        <v>1269</v>
      </c>
    </row>
    <row r="797">
      <c r="A797" s="14" t="s">
        <v>1056</v>
      </c>
      <c r="B797" s="23">
        <v>45928.0</v>
      </c>
      <c r="C797" s="14" t="s">
        <v>21</v>
      </c>
      <c r="D797" s="14" t="s">
        <v>31</v>
      </c>
      <c r="E797" s="14" t="s">
        <v>32</v>
      </c>
      <c r="F797" s="14" t="s">
        <v>16</v>
      </c>
      <c r="G797" s="14">
        <v>1032.0</v>
      </c>
      <c r="H797" s="14" t="s">
        <v>106</v>
      </c>
      <c r="I797" s="14" t="s">
        <v>553</v>
      </c>
      <c r="J797" s="14" t="s">
        <v>18</v>
      </c>
      <c r="K797" s="16" t="s">
        <v>24</v>
      </c>
      <c r="L797" s="14">
        <v>3.0</v>
      </c>
      <c r="M797" s="18">
        <v>1032.0</v>
      </c>
      <c r="N797" s="14" t="s">
        <v>1268</v>
      </c>
    </row>
    <row r="798">
      <c r="A798" s="14" t="s">
        <v>1057</v>
      </c>
      <c r="B798" s="23">
        <v>45807.0</v>
      </c>
      <c r="C798" s="14" t="s">
        <v>21</v>
      </c>
      <c r="D798" s="14" t="s">
        <v>38</v>
      </c>
      <c r="E798" s="14" t="s">
        <v>108</v>
      </c>
      <c r="F798" s="14" t="s">
        <v>33</v>
      </c>
      <c r="G798" s="14">
        <v>2432.0</v>
      </c>
      <c r="H798" s="14" t="s">
        <v>106</v>
      </c>
      <c r="I798" s="14" t="s">
        <v>415</v>
      </c>
      <c r="J798" s="14" t="s">
        <v>18</v>
      </c>
      <c r="K798" s="16" t="s">
        <v>24</v>
      </c>
      <c r="L798" s="14"/>
      <c r="M798" s="18">
        <v>2432.0</v>
      </c>
      <c r="N798" s="14" t="s">
        <v>1266</v>
      </c>
    </row>
    <row r="799">
      <c r="A799" s="14" t="s">
        <v>1058</v>
      </c>
      <c r="B799" s="23">
        <v>45849.0</v>
      </c>
      <c r="C799" s="14" t="s">
        <v>13</v>
      </c>
      <c r="D799" s="14" t="s">
        <v>26</v>
      </c>
      <c r="E799" s="14" t="s">
        <v>82</v>
      </c>
      <c r="F799" s="14" t="s">
        <v>33</v>
      </c>
      <c r="G799" s="14">
        <v>2020.0</v>
      </c>
      <c r="H799" s="14"/>
      <c r="I799" s="14" t="s">
        <v>160</v>
      </c>
      <c r="J799" s="14" t="s">
        <v>29</v>
      </c>
      <c r="K799" s="16" t="s">
        <v>24</v>
      </c>
      <c r="L799" s="14">
        <v>3.0</v>
      </c>
      <c r="M799" s="18">
        <v>2020.0</v>
      </c>
      <c r="N799" s="14" t="s">
        <v>1266</v>
      </c>
    </row>
    <row r="800">
      <c r="A800" s="14" t="s">
        <v>1059</v>
      </c>
      <c r="B800" s="23">
        <v>45813.0</v>
      </c>
      <c r="C800" s="14" t="s">
        <v>13</v>
      </c>
      <c r="D800" s="14" t="s">
        <v>31</v>
      </c>
      <c r="E800" s="14" t="s">
        <v>117</v>
      </c>
      <c r="F800" s="14" t="s">
        <v>16</v>
      </c>
      <c r="G800" s="14">
        <v>1986.0</v>
      </c>
      <c r="H800" s="14" t="s">
        <v>106</v>
      </c>
      <c r="I800" s="14" t="s">
        <v>255</v>
      </c>
      <c r="J800" s="14" t="s">
        <v>36</v>
      </c>
      <c r="K800" s="16" t="s">
        <v>24</v>
      </c>
      <c r="L800" s="14">
        <v>3.0</v>
      </c>
      <c r="M800" s="18">
        <v>1986.0</v>
      </c>
      <c r="N800" s="14" t="s">
        <v>1265</v>
      </c>
    </row>
    <row r="801">
      <c r="A801" s="14" t="s">
        <v>1060</v>
      </c>
      <c r="B801" s="23">
        <v>45752.0</v>
      </c>
      <c r="C801" s="14" t="s">
        <v>21</v>
      </c>
      <c r="D801" s="14" t="s">
        <v>59</v>
      </c>
      <c r="E801" s="14" t="s">
        <v>126</v>
      </c>
      <c r="F801" s="14" t="s">
        <v>33</v>
      </c>
      <c r="G801" s="14">
        <v>1545.0</v>
      </c>
      <c r="H801" s="14"/>
      <c r="I801" s="14" t="s">
        <v>57</v>
      </c>
      <c r="J801" s="14" t="s">
        <v>18</v>
      </c>
      <c r="K801" s="16" t="s">
        <v>19</v>
      </c>
      <c r="L801" s="14">
        <v>3.0</v>
      </c>
      <c r="M801" s="18">
        <v>1467.75</v>
      </c>
      <c r="N801" s="14" t="s">
        <v>1264</v>
      </c>
    </row>
    <row r="802">
      <c r="A802" s="14" t="s">
        <v>1061</v>
      </c>
      <c r="B802" s="23">
        <v>45715.0</v>
      </c>
      <c r="C802" s="14" t="s">
        <v>13</v>
      </c>
      <c r="D802" s="14" t="s">
        <v>31</v>
      </c>
      <c r="E802" s="14" t="s">
        <v>49</v>
      </c>
      <c r="F802" s="14" t="s">
        <v>16</v>
      </c>
      <c r="G802" s="14">
        <v>1480.0</v>
      </c>
      <c r="H802" s="14" t="s">
        <v>34</v>
      </c>
      <c r="I802" s="14" t="s">
        <v>759</v>
      </c>
      <c r="J802" s="14" t="s">
        <v>18</v>
      </c>
      <c r="K802" s="16" t="s">
        <v>24</v>
      </c>
      <c r="L802" s="14">
        <v>3.0</v>
      </c>
      <c r="M802" s="18">
        <v>1480.0</v>
      </c>
      <c r="N802" s="14" t="s">
        <v>1265</v>
      </c>
    </row>
    <row r="803">
      <c r="A803" s="14" t="s">
        <v>1062</v>
      </c>
      <c r="B803" s="23">
        <v>45912.0</v>
      </c>
      <c r="C803" s="14" t="s">
        <v>13</v>
      </c>
      <c r="D803" s="14" t="s">
        <v>59</v>
      </c>
      <c r="E803" s="14" t="s">
        <v>85</v>
      </c>
      <c r="F803" s="14" t="s">
        <v>16</v>
      </c>
      <c r="G803" s="14">
        <v>1046.0</v>
      </c>
      <c r="H803" s="14"/>
      <c r="I803" s="14" t="s">
        <v>344</v>
      </c>
      <c r="J803" s="14" t="s">
        <v>29</v>
      </c>
      <c r="K803" s="16" t="s">
        <v>24</v>
      </c>
      <c r="L803" s="14"/>
      <c r="M803" s="18">
        <v>1046.0</v>
      </c>
      <c r="N803" s="14" t="s">
        <v>1266</v>
      </c>
    </row>
    <row r="804">
      <c r="A804" s="14" t="s">
        <v>1063</v>
      </c>
      <c r="B804" s="23">
        <v>45925.0</v>
      </c>
      <c r="C804" s="14" t="s">
        <v>55</v>
      </c>
      <c r="D804" s="14" t="s">
        <v>31</v>
      </c>
      <c r="E804" s="14" t="s">
        <v>258</v>
      </c>
      <c r="F804" s="14" t="s">
        <v>16</v>
      </c>
      <c r="G804" s="14">
        <v>1596.0</v>
      </c>
      <c r="H804" s="14" t="s">
        <v>106</v>
      </c>
      <c r="I804" s="14" t="s">
        <v>179</v>
      </c>
      <c r="J804" s="14" t="s">
        <v>18</v>
      </c>
      <c r="K804" s="16" t="s">
        <v>24</v>
      </c>
      <c r="L804" s="14">
        <v>3.0</v>
      </c>
      <c r="M804" s="18">
        <v>1596.0</v>
      </c>
      <c r="N804" s="14" t="s">
        <v>1265</v>
      </c>
    </row>
    <row r="805">
      <c r="A805" s="14" t="s">
        <v>1064</v>
      </c>
      <c r="B805" s="23">
        <v>45660.0</v>
      </c>
      <c r="C805" s="14" t="s">
        <v>13</v>
      </c>
      <c r="D805" s="14" t="s">
        <v>31</v>
      </c>
      <c r="E805" s="14" t="s">
        <v>258</v>
      </c>
      <c r="F805" s="14" t="s">
        <v>16</v>
      </c>
      <c r="G805" s="14">
        <v>1708.0</v>
      </c>
      <c r="H805" s="14" t="s">
        <v>40</v>
      </c>
      <c r="I805" s="14" t="s">
        <v>302</v>
      </c>
      <c r="J805" s="14" t="s">
        <v>36</v>
      </c>
      <c r="K805" s="16" t="s">
        <v>24</v>
      </c>
      <c r="L805" s="14">
        <v>2.0</v>
      </c>
      <c r="M805" s="18">
        <v>1708.0</v>
      </c>
      <c r="N805" s="14" t="s">
        <v>1266</v>
      </c>
    </row>
    <row r="806">
      <c r="A806" s="14" t="s">
        <v>1065</v>
      </c>
      <c r="B806" s="23">
        <v>46004.0</v>
      </c>
      <c r="C806" s="14" t="s">
        <v>55</v>
      </c>
      <c r="D806" s="14" t="s">
        <v>26</v>
      </c>
      <c r="E806" s="14" t="s">
        <v>212</v>
      </c>
      <c r="F806" s="14" t="s">
        <v>16</v>
      </c>
      <c r="G806" s="14">
        <v>1957.0</v>
      </c>
      <c r="H806" s="14"/>
      <c r="I806" s="14" t="s">
        <v>376</v>
      </c>
      <c r="J806" s="14" t="s">
        <v>18</v>
      </c>
      <c r="K806" s="16" t="s">
        <v>113</v>
      </c>
      <c r="L806" s="14">
        <v>3.0</v>
      </c>
      <c r="M806" s="18">
        <v>1761.3</v>
      </c>
      <c r="N806" s="14" t="s">
        <v>1264</v>
      </c>
    </row>
    <row r="807">
      <c r="A807" s="14" t="s">
        <v>1066</v>
      </c>
      <c r="B807" s="23">
        <v>45949.0</v>
      </c>
      <c r="C807" s="14" t="s">
        <v>13</v>
      </c>
      <c r="D807" s="14" t="s">
        <v>31</v>
      </c>
      <c r="E807" s="14" t="s">
        <v>117</v>
      </c>
      <c r="F807" s="14" t="s">
        <v>33</v>
      </c>
      <c r="G807" s="14">
        <v>2241.0</v>
      </c>
      <c r="H807" s="14" t="s">
        <v>40</v>
      </c>
      <c r="I807" s="14" t="s">
        <v>217</v>
      </c>
      <c r="J807" s="14" t="s">
        <v>29</v>
      </c>
      <c r="K807" s="16" t="s">
        <v>24</v>
      </c>
      <c r="L807" s="14">
        <v>5.0</v>
      </c>
      <c r="M807" s="18">
        <v>2241.0</v>
      </c>
      <c r="N807" s="14" t="s">
        <v>1268</v>
      </c>
    </row>
    <row r="808">
      <c r="A808" s="14" t="s">
        <v>1067</v>
      </c>
      <c r="B808" s="23">
        <v>45992.0</v>
      </c>
      <c r="C808" s="14" t="s">
        <v>55</v>
      </c>
      <c r="D808" s="14" t="s">
        <v>14</v>
      </c>
      <c r="E808" s="14" t="s">
        <v>74</v>
      </c>
      <c r="F808" s="14" t="s">
        <v>33</v>
      </c>
      <c r="G808" s="14">
        <v>3296.0</v>
      </c>
      <c r="H808" s="14"/>
      <c r="I808" s="14" t="s">
        <v>219</v>
      </c>
      <c r="J808" s="14" t="s">
        <v>18</v>
      </c>
      <c r="K808" s="16" t="s">
        <v>24</v>
      </c>
      <c r="L808" s="14">
        <v>5.0</v>
      </c>
      <c r="M808" s="18">
        <v>3296.0</v>
      </c>
      <c r="N808" s="14" t="s">
        <v>1269</v>
      </c>
    </row>
    <row r="809">
      <c r="A809" s="14" t="s">
        <v>1068</v>
      </c>
      <c r="B809" s="23">
        <v>45957.0</v>
      </c>
      <c r="C809" s="14" t="s">
        <v>21</v>
      </c>
      <c r="D809" s="14" t="s">
        <v>38</v>
      </c>
      <c r="E809" s="14" t="s">
        <v>43</v>
      </c>
      <c r="F809" s="14" t="s">
        <v>16</v>
      </c>
      <c r="G809" s="14">
        <v>2126.0</v>
      </c>
      <c r="H809" s="14" t="s">
        <v>34</v>
      </c>
      <c r="I809" s="14" t="s">
        <v>386</v>
      </c>
      <c r="J809" s="14" t="s">
        <v>18</v>
      </c>
      <c r="K809" s="16" t="s">
        <v>24</v>
      </c>
      <c r="L809" s="14">
        <v>5.0</v>
      </c>
      <c r="M809" s="18">
        <v>2126.0</v>
      </c>
      <c r="N809" s="14" t="s">
        <v>1269</v>
      </c>
    </row>
    <row r="810">
      <c r="A810" s="14" t="s">
        <v>1069</v>
      </c>
      <c r="B810" s="23">
        <v>46001.0</v>
      </c>
      <c r="C810" s="14" t="s">
        <v>13</v>
      </c>
      <c r="D810" s="14" t="s">
        <v>14</v>
      </c>
      <c r="E810" s="14" t="s">
        <v>15</v>
      </c>
      <c r="F810" s="14" t="s">
        <v>16</v>
      </c>
      <c r="G810" s="14">
        <v>1101.0</v>
      </c>
      <c r="H810" s="14"/>
      <c r="I810" s="14" t="s">
        <v>190</v>
      </c>
      <c r="J810" s="14" t="s">
        <v>18</v>
      </c>
      <c r="K810" s="16" t="s">
        <v>24</v>
      </c>
      <c r="L810" s="14">
        <v>4.0</v>
      </c>
      <c r="M810" s="18">
        <v>1101.0</v>
      </c>
      <c r="N810" s="14" t="s">
        <v>1267</v>
      </c>
    </row>
    <row r="811">
      <c r="A811" s="14" t="s">
        <v>1070</v>
      </c>
      <c r="B811" s="23">
        <v>45699.0</v>
      </c>
      <c r="C811" s="14" t="s">
        <v>21</v>
      </c>
      <c r="D811" s="14" t="s">
        <v>14</v>
      </c>
      <c r="E811" s="14" t="s">
        <v>22</v>
      </c>
      <c r="F811" s="14" t="s">
        <v>16</v>
      </c>
      <c r="G811" s="14">
        <v>1096.0</v>
      </c>
      <c r="H811" s="14"/>
      <c r="I811" s="14" t="s">
        <v>199</v>
      </c>
      <c r="J811" s="14" t="s">
        <v>36</v>
      </c>
      <c r="K811" s="16" t="s">
        <v>24</v>
      </c>
      <c r="L811" s="14">
        <v>5.0</v>
      </c>
      <c r="M811" s="18">
        <v>1096.0</v>
      </c>
      <c r="N811" s="14" t="s">
        <v>1270</v>
      </c>
    </row>
    <row r="812">
      <c r="A812" s="14" t="s">
        <v>1071</v>
      </c>
      <c r="B812" s="23">
        <v>45960.0</v>
      </c>
      <c r="C812" s="14" t="s">
        <v>21</v>
      </c>
      <c r="D812" s="14" t="s">
        <v>38</v>
      </c>
      <c r="E812" s="14" t="s">
        <v>39</v>
      </c>
      <c r="F812" s="14" t="s">
        <v>33</v>
      </c>
      <c r="G812" s="14">
        <v>1814.0</v>
      </c>
      <c r="H812" s="14" t="s">
        <v>106</v>
      </c>
      <c r="I812" s="14" t="s">
        <v>398</v>
      </c>
      <c r="J812" s="14" t="s">
        <v>36</v>
      </c>
      <c r="K812" s="16" t="s">
        <v>24</v>
      </c>
      <c r="L812" s="14">
        <v>3.0</v>
      </c>
      <c r="M812" s="18">
        <v>1814.0</v>
      </c>
      <c r="N812" s="14" t="s">
        <v>1265</v>
      </c>
    </row>
    <row r="813">
      <c r="A813" s="14" t="s">
        <v>1072</v>
      </c>
      <c r="B813" s="23">
        <v>45823.0</v>
      </c>
      <c r="C813" s="14" t="s">
        <v>55</v>
      </c>
      <c r="D813" s="14" t="s">
        <v>51</v>
      </c>
      <c r="E813" s="14" t="s">
        <v>71</v>
      </c>
      <c r="F813" s="14" t="s">
        <v>33</v>
      </c>
      <c r="G813" s="14">
        <v>1183.0</v>
      </c>
      <c r="H813" s="14"/>
      <c r="I813" s="14" t="s">
        <v>41</v>
      </c>
      <c r="J813" s="14" t="s">
        <v>36</v>
      </c>
      <c r="K813" s="16" t="s">
        <v>19</v>
      </c>
      <c r="L813" s="14">
        <v>4.0</v>
      </c>
      <c r="M813" s="18">
        <v>1123.85</v>
      </c>
      <c r="N813" s="14" t="s">
        <v>1268</v>
      </c>
    </row>
    <row r="814">
      <c r="A814" s="14" t="s">
        <v>1073</v>
      </c>
      <c r="B814" s="23">
        <v>45742.0</v>
      </c>
      <c r="C814" s="14" t="s">
        <v>21</v>
      </c>
      <c r="D814" s="14" t="s">
        <v>59</v>
      </c>
      <c r="E814" s="14" t="s">
        <v>99</v>
      </c>
      <c r="F814" s="14" t="s">
        <v>16</v>
      </c>
      <c r="G814" s="14">
        <v>3284.0</v>
      </c>
      <c r="H814" s="14"/>
      <c r="I814" s="14" t="s">
        <v>600</v>
      </c>
      <c r="J814" s="14" t="s">
        <v>18</v>
      </c>
      <c r="K814" s="16" t="s">
        <v>19</v>
      </c>
      <c r="L814" s="14">
        <v>5.0</v>
      </c>
      <c r="M814" s="18">
        <v>3119.7999999999997</v>
      </c>
      <c r="N814" s="14" t="s">
        <v>1267</v>
      </c>
    </row>
    <row r="815">
      <c r="A815" s="14" t="s">
        <v>1074</v>
      </c>
      <c r="B815" s="23">
        <v>45726.0</v>
      </c>
      <c r="C815" s="14" t="s">
        <v>21</v>
      </c>
      <c r="D815" s="14" t="s">
        <v>38</v>
      </c>
      <c r="E815" s="14" t="s">
        <v>108</v>
      </c>
      <c r="F815" s="14" t="s">
        <v>16</v>
      </c>
      <c r="G815" s="14">
        <v>2451.0</v>
      </c>
      <c r="H815" s="14" t="s">
        <v>34</v>
      </c>
      <c r="I815" s="14" t="s">
        <v>528</v>
      </c>
      <c r="J815" s="14" t="s">
        <v>18</v>
      </c>
      <c r="K815" s="16" t="s">
        <v>113</v>
      </c>
      <c r="L815" s="14">
        <v>5.0</v>
      </c>
      <c r="M815" s="18">
        <v>2205.9</v>
      </c>
      <c r="N815" s="14" t="s">
        <v>1269</v>
      </c>
    </row>
    <row r="816">
      <c r="A816" s="14" t="s">
        <v>1075</v>
      </c>
      <c r="B816" s="23">
        <v>45970.0</v>
      </c>
      <c r="C816" s="14" t="s">
        <v>21</v>
      </c>
      <c r="D816" s="14" t="s">
        <v>59</v>
      </c>
      <c r="E816" s="14" t="s">
        <v>88</v>
      </c>
      <c r="F816" s="14" t="s">
        <v>16</v>
      </c>
      <c r="G816" s="14">
        <v>2916.0</v>
      </c>
      <c r="H816" s="14"/>
      <c r="I816" s="14" t="s">
        <v>594</v>
      </c>
      <c r="J816" s="14" t="s">
        <v>36</v>
      </c>
      <c r="K816" s="16" t="s">
        <v>24</v>
      </c>
      <c r="L816" s="14">
        <v>4.0</v>
      </c>
      <c r="M816" s="18">
        <v>2916.0</v>
      </c>
      <c r="N816" s="14" t="s">
        <v>1268</v>
      </c>
    </row>
    <row r="817">
      <c r="A817" s="14" t="s">
        <v>1076</v>
      </c>
      <c r="B817" s="23">
        <v>45928.0</v>
      </c>
      <c r="C817" s="14" t="s">
        <v>21</v>
      </c>
      <c r="D817" s="14" t="s">
        <v>14</v>
      </c>
      <c r="E817" s="14" t="s">
        <v>22</v>
      </c>
      <c r="F817" s="14" t="s">
        <v>16</v>
      </c>
      <c r="G817" s="14">
        <v>1061.0</v>
      </c>
      <c r="H817" s="14"/>
      <c r="I817" s="14" t="s">
        <v>156</v>
      </c>
      <c r="J817" s="14" t="s">
        <v>36</v>
      </c>
      <c r="K817" s="16" t="s">
        <v>24</v>
      </c>
      <c r="L817" s="14">
        <v>1.0</v>
      </c>
      <c r="M817" s="18">
        <v>1061.0</v>
      </c>
      <c r="N817" s="14" t="s">
        <v>1268</v>
      </c>
    </row>
    <row r="818">
      <c r="A818" s="14" t="s">
        <v>1077</v>
      </c>
      <c r="B818" s="23">
        <v>45859.0</v>
      </c>
      <c r="C818" s="14" t="s">
        <v>21</v>
      </c>
      <c r="D818" s="14" t="s">
        <v>51</v>
      </c>
      <c r="E818" s="14" t="s">
        <v>52</v>
      </c>
      <c r="F818" s="14" t="s">
        <v>33</v>
      </c>
      <c r="G818" s="14">
        <v>2590.0</v>
      </c>
      <c r="H818" s="14"/>
      <c r="I818" s="14" t="s">
        <v>132</v>
      </c>
      <c r="J818" s="14" t="s">
        <v>36</v>
      </c>
      <c r="K818" s="16" t="s">
        <v>24</v>
      </c>
      <c r="L818" s="14">
        <v>1.0</v>
      </c>
      <c r="M818" s="18">
        <v>2590.0</v>
      </c>
      <c r="N818" s="14" t="s">
        <v>1269</v>
      </c>
    </row>
    <row r="819">
      <c r="A819" s="14" t="s">
        <v>1078</v>
      </c>
      <c r="B819" s="23">
        <v>45838.0</v>
      </c>
      <c r="C819" s="14" t="s">
        <v>21</v>
      </c>
      <c r="D819" s="14" t="s">
        <v>31</v>
      </c>
      <c r="E819" s="14" t="s">
        <v>49</v>
      </c>
      <c r="F819" s="14" t="s">
        <v>33</v>
      </c>
      <c r="G819" s="14">
        <v>808.0</v>
      </c>
      <c r="H819" s="14" t="s">
        <v>40</v>
      </c>
      <c r="I819" s="14" t="s">
        <v>436</v>
      </c>
      <c r="J819" s="14" t="s">
        <v>29</v>
      </c>
      <c r="K819" s="16" t="s">
        <v>19</v>
      </c>
      <c r="L819" s="14">
        <v>4.0</v>
      </c>
      <c r="M819" s="18">
        <v>767.5999999999999</v>
      </c>
      <c r="N819" s="14" t="s">
        <v>1269</v>
      </c>
    </row>
    <row r="820">
      <c r="A820" s="14" t="s">
        <v>1079</v>
      </c>
      <c r="B820" s="23">
        <v>45677.0</v>
      </c>
      <c r="C820" s="14" t="s">
        <v>55</v>
      </c>
      <c r="D820" s="14" t="s">
        <v>31</v>
      </c>
      <c r="E820" s="14" t="s">
        <v>32</v>
      </c>
      <c r="F820" s="14" t="s">
        <v>16</v>
      </c>
      <c r="G820" s="14">
        <v>3432.0</v>
      </c>
      <c r="H820" s="14" t="s">
        <v>106</v>
      </c>
      <c r="I820" s="14" t="s">
        <v>253</v>
      </c>
      <c r="J820" s="14" t="s">
        <v>36</v>
      </c>
      <c r="K820" s="16" t="s">
        <v>113</v>
      </c>
      <c r="L820" s="14">
        <v>1.0</v>
      </c>
      <c r="M820" s="18">
        <v>3088.8</v>
      </c>
      <c r="N820" s="14" t="s">
        <v>1269</v>
      </c>
    </row>
    <row r="821">
      <c r="A821" s="14" t="s">
        <v>1080</v>
      </c>
      <c r="B821" s="23">
        <v>45874.0</v>
      </c>
      <c r="C821" s="14" t="s">
        <v>21</v>
      </c>
      <c r="D821" s="14" t="s">
        <v>26</v>
      </c>
      <c r="E821" s="14" t="s">
        <v>111</v>
      </c>
      <c r="F821" s="14" t="s">
        <v>33</v>
      </c>
      <c r="G821" s="14">
        <v>2616.0</v>
      </c>
      <c r="H821" s="14"/>
      <c r="I821" s="14" t="s">
        <v>394</v>
      </c>
      <c r="J821" s="14" t="s">
        <v>36</v>
      </c>
      <c r="K821" s="16" t="s">
        <v>24</v>
      </c>
      <c r="L821" s="14">
        <v>4.0</v>
      </c>
      <c r="M821" s="18">
        <v>2616.0</v>
      </c>
      <c r="N821" s="14" t="s">
        <v>1270</v>
      </c>
    </row>
    <row r="822">
      <c r="A822" s="14" t="s">
        <v>1081</v>
      </c>
      <c r="B822" s="23">
        <v>45754.0</v>
      </c>
      <c r="C822" s="14" t="s">
        <v>55</v>
      </c>
      <c r="D822" s="14" t="s">
        <v>14</v>
      </c>
      <c r="E822" s="14" t="s">
        <v>15</v>
      </c>
      <c r="F822" s="14" t="s">
        <v>33</v>
      </c>
      <c r="G822" s="14">
        <v>1363.0</v>
      </c>
      <c r="H822" s="14"/>
      <c r="I822" s="14" t="s">
        <v>745</v>
      </c>
      <c r="J822" s="14" t="s">
        <v>29</v>
      </c>
      <c r="K822" s="16" t="s">
        <v>24</v>
      </c>
      <c r="L822" s="14">
        <v>3.0</v>
      </c>
      <c r="M822" s="18">
        <v>1363.0</v>
      </c>
      <c r="N822" s="14" t="s">
        <v>1269</v>
      </c>
    </row>
    <row r="823">
      <c r="A823" s="14" t="s">
        <v>1082</v>
      </c>
      <c r="B823" s="23">
        <v>46014.0</v>
      </c>
      <c r="C823" s="14" t="s">
        <v>21</v>
      </c>
      <c r="D823" s="14" t="s">
        <v>59</v>
      </c>
      <c r="E823" s="14" t="s">
        <v>85</v>
      </c>
      <c r="F823" s="14" t="s">
        <v>33</v>
      </c>
      <c r="G823" s="14">
        <v>516.0</v>
      </c>
      <c r="H823" s="14"/>
      <c r="I823" s="14" t="s">
        <v>594</v>
      </c>
      <c r="J823" s="14" t="s">
        <v>36</v>
      </c>
      <c r="K823" s="16" t="s">
        <v>24</v>
      </c>
      <c r="L823" s="14">
        <v>3.0</v>
      </c>
      <c r="M823" s="18">
        <v>516.0</v>
      </c>
      <c r="N823" s="14" t="s">
        <v>1270</v>
      </c>
    </row>
    <row r="824">
      <c r="A824" s="14" t="s">
        <v>1083</v>
      </c>
      <c r="B824" s="23">
        <v>45987.0</v>
      </c>
      <c r="C824" s="14" t="s">
        <v>55</v>
      </c>
      <c r="D824" s="14" t="s">
        <v>38</v>
      </c>
      <c r="E824" s="14" t="s">
        <v>43</v>
      </c>
      <c r="F824" s="14" t="s">
        <v>33</v>
      </c>
      <c r="G824" s="14">
        <v>2404.0</v>
      </c>
      <c r="H824" s="14" t="s">
        <v>40</v>
      </c>
      <c r="I824" s="14" t="s">
        <v>459</v>
      </c>
      <c r="J824" s="14" t="s">
        <v>29</v>
      </c>
      <c r="K824" s="16" t="s">
        <v>24</v>
      </c>
      <c r="L824" s="14">
        <v>1.0</v>
      </c>
      <c r="M824" s="18">
        <v>2404.0</v>
      </c>
      <c r="N824" s="14" t="s">
        <v>1267</v>
      </c>
    </row>
    <row r="825">
      <c r="A825" s="14" t="s">
        <v>1084</v>
      </c>
      <c r="B825" s="23">
        <v>45705.0</v>
      </c>
      <c r="C825" s="14" t="s">
        <v>13</v>
      </c>
      <c r="D825" s="14" t="s">
        <v>26</v>
      </c>
      <c r="E825" s="14" t="s">
        <v>82</v>
      </c>
      <c r="F825" s="14" t="s">
        <v>33</v>
      </c>
      <c r="G825" s="14">
        <v>3105.0</v>
      </c>
      <c r="H825" s="14"/>
      <c r="I825" s="14" t="s">
        <v>232</v>
      </c>
      <c r="J825" s="14" t="s">
        <v>36</v>
      </c>
      <c r="K825" s="16" t="s">
        <v>24</v>
      </c>
      <c r="L825" s="14"/>
      <c r="M825" s="18">
        <v>3105.0</v>
      </c>
      <c r="N825" s="14" t="s">
        <v>1269</v>
      </c>
    </row>
    <row r="826">
      <c r="A826" s="14" t="s">
        <v>1085</v>
      </c>
      <c r="B826" s="23">
        <v>45835.0</v>
      </c>
      <c r="C826" s="14" t="s">
        <v>21</v>
      </c>
      <c r="D826" s="14" t="s">
        <v>51</v>
      </c>
      <c r="E826" s="14" t="s">
        <v>93</v>
      </c>
      <c r="F826" s="14" t="s">
        <v>33</v>
      </c>
      <c r="G826" s="14">
        <v>352.0</v>
      </c>
      <c r="H826" s="14"/>
      <c r="I826" s="14" t="s">
        <v>61</v>
      </c>
      <c r="J826" s="14" t="s">
        <v>29</v>
      </c>
      <c r="K826" s="16" t="s">
        <v>24</v>
      </c>
      <c r="L826" s="14">
        <v>4.0</v>
      </c>
      <c r="M826" s="18">
        <v>352.0</v>
      </c>
      <c r="N826" s="14" t="s">
        <v>1266</v>
      </c>
    </row>
    <row r="827">
      <c r="A827" s="14" t="s">
        <v>1086</v>
      </c>
      <c r="B827" s="23">
        <v>45709.0</v>
      </c>
      <c r="C827" s="14" t="s">
        <v>55</v>
      </c>
      <c r="D827" s="14" t="s">
        <v>59</v>
      </c>
      <c r="E827" s="14" t="s">
        <v>99</v>
      </c>
      <c r="F827" s="14" t="s">
        <v>16</v>
      </c>
      <c r="G827" s="14">
        <v>1192.0</v>
      </c>
      <c r="H827" s="14"/>
      <c r="I827" s="14" t="s">
        <v>315</v>
      </c>
      <c r="J827" s="14" t="s">
        <v>29</v>
      </c>
      <c r="K827" s="16" t="s">
        <v>24</v>
      </c>
      <c r="L827" s="14">
        <v>2.0</v>
      </c>
      <c r="M827" s="18">
        <v>1192.0</v>
      </c>
      <c r="N827" s="14" t="s">
        <v>1266</v>
      </c>
    </row>
    <row r="828">
      <c r="A828" s="14" t="s">
        <v>1087</v>
      </c>
      <c r="B828" s="23">
        <v>45969.0</v>
      </c>
      <c r="C828" s="14" t="s">
        <v>21</v>
      </c>
      <c r="D828" s="14" t="s">
        <v>26</v>
      </c>
      <c r="E828" s="14" t="s">
        <v>96</v>
      </c>
      <c r="F828" s="14" t="s">
        <v>16</v>
      </c>
      <c r="G828" s="14">
        <v>2186.0</v>
      </c>
      <c r="H828" s="14"/>
      <c r="I828" s="14" t="s">
        <v>104</v>
      </c>
      <c r="J828" s="14" t="s">
        <v>18</v>
      </c>
      <c r="K828" s="16" t="s">
        <v>19</v>
      </c>
      <c r="L828" s="14">
        <v>1.0</v>
      </c>
      <c r="M828" s="18">
        <v>2076.7</v>
      </c>
      <c r="N828" s="14" t="s">
        <v>1264</v>
      </c>
    </row>
    <row r="829">
      <c r="A829" s="14" t="s">
        <v>1088</v>
      </c>
      <c r="B829" s="23">
        <v>45838.0</v>
      </c>
      <c r="C829" s="14" t="s">
        <v>13</v>
      </c>
      <c r="D829" s="14" t="s">
        <v>59</v>
      </c>
      <c r="E829" s="14" t="s">
        <v>99</v>
      </c>
      <c r="F829" s="14" t="s">
        <v>33</v>
      </c>
      <c r="G829" s="14">
        <v>869.0</v>
      </c>
      <c r="H829" s="14"/>
      <c r="I829" s="14" t="s">
        <v>160</v>
      </c>
      <c r="J829" s="14" t="s">
        <v>29</v>
      </c>
      <c r="K829" s="16" t="s">
        <v>24</v>
      </c>
      <c r="L829" s="14">
        <v>3.0</v>
      </c>
      <c r="M829" s="18">
        <v>869.0</v>
      </c>
      <c r="N829" s="14" t="s">
        <v>1269</v>
      </c>
    </row>
    <row r="830">
      <c r="A830" s="14" t="s">
        <v>1089</v>
      </c>
      <c r="B830" s="23">
        <v>45917.0</v>
      </c>
      <c r="C830" s="14" t="s">
        <v>55</v>
      </c>
      <c r="D830" s="14" t="s">
        <v>31</v>
      </c>
      <c r="E830" s="14" t="s">
        <v>49</v>
      </c>
      <c r="F830" s="14" t="s">
        <v>16</v>
      </c>
      <c r="G830" s="14">
        <v>1210.0</v>
      </c>
      <c r="H830" s="14" t="s">
        <v>40</v>
      </c>
      <c r="I830" s="14" t="s">
        <v>182</v>
      </c>
      <c r="J830" s="14" t="s">
        <v>29</v>
      </c>
      <c r="K830" s="16" t="s">
        <v>24</v>
      </c>
      <c r="L830" s="14">
        <v>2.0</v>
      </c>
      <c r="M830" s="18">
        <v>1210.0</v>
      </c>
      <c r="N830" s="14" t="s">
        <v>1267</v>
      </c>
    </row>
    <row r="831">
      <c r="A831" s="14" t="s">
        <v>1090</v>
      </c>
      <c r="B831" s="23">
        <v>45864.0</v>
      </c>
      <c r="C831" s="14" t="s">
        <v>21</v>
      </c>
      <c r="D831" s="14" t="s">
        <v>51</v>
      </c>
      <c r="E831" s="14" t="s">
        <v>79</v>
      </c>
      <c r="F831" s="14" t="s">
        <v>16</v>
      </c>
      <c r="G831" s="14">
        <v>621.0</v>
      </c>
      <c r="H831" s="14"/>
      <c r="I831" s="14" t="s">
        <v>66</v>
      </c>
      <c r="J831" s="14" t="s">
        <v>29</v>
      </c>
      <c r="K831" s="16" t="s">
        <v>19</v>
      </c>
      <c r="L831" s="14">
        <v>1.0</v>
      </c>
      <c r="M831" s="18">
        <v>589.9499999999999</v>
      </c>
      <c r="N831" s="14" t="s">
        <v>1264</v>
      </c>
    </row>
    <row r="832">
      <c r="A832" s="14" t="s">
        <v>1091</v>
      </c>
      <c r="B832" s="23">
        <v>45875.0</v>
      </c>
      <c r="C832" s="14" t="s">
        <v>55</v>
      </c>
      <c r="D832" s="14" t="s">
        <v>38</v>
      </c>
      <c r="E832" s="14" t="s">
        <v>101</v>
      </c>
      <c r="F832" s="14" t="s">
        <v>33</v>
      </c>
      <c r="G832" s="14">
        <v>1104.0</v>
      </c>
      <c r="H832" s="14" t="s">
        <v>34</v>
      </c>
      <c r="I832" s="14" t="s">
        <v>194</v>
      </c>
      <c r="J832" s="14" t="s">
        <v>18</v>
      </c>
      <c r="K832" s="16" t="s">
        <v>19</v>
      </c>
      <c r="L832" s="14">
        <v>5.0</v>
      </c>
      <c r="M832" s="18">
        <v>1048.8</v>
      </c>
      <c r="N832" s="14" t="s">
        <v>1267</v>
      </c>
    </row>
    <row r="833">
      <c r="A833" s="14" t="s">
        <v>1092</v>
      </c>
      <c r="B833" s="23">
        <v>45889.0</v>
      </c>
      <c r="C833" s="14" t="s">
        <v>55</v>
      </c>
      <c r="D833" s="14" t="s">
        <v>26</v>
      </c>
      <c r="E833" s="14" t="s">
        <v>27</v>
      </c>
      <c r="F833" s="14" t="s">
        <v>33</v>
      </c>
      <c r="G833" s="14">
        <v>1336.0</v>
      </c>
      <c r="H833" s="14"/>
      <c r="I833" s="14" t="s">
        <v>164</v>
      </c>
      <c r="J833" s="14" t="s">
        <v>18</v>
      </c>
      <c r="K833" s="16" t="s">
        <v>24</v>
      </c>
      <c r="L833" s="14">
        <v>1.0</v>
      </c>
      <c r="M833" s="18">
        <v>1336.0</v>
      </c>
      <c r="N833" s="14" t="s">
        <v>1267</v>
      </c>
    </row>
    <row r="834">
      <c r="A834" s="14" t="s">
        <v>1093</v>
      </c>
      <c r="B834" s="23">
        <v>45781.0</v>
      </c>
      <c r="C834" s="14" t="s">
        <v>21</v>
      </c>
      <c r="D834" s="14" t="s">
        <v>38</v>
      </c>
      <c r="E834" s="14" t="s">
        <v>65</v>
      </c>
      <c r="F834" s="14" t="s">
        <v>16</v>
      </c>
      <c r="G834" s="14">
        <v>1056.0</v>
      </c>
      <c r="H834" s="14" t="s">
        <v>40</v>
      </c>
      <c r="I834" s="14" t="s">
        <v>86</v>
      </c>
      <c r="J834" s="14" t="s">
        <v>36</v>
      </c>
      <c r="K834" s="16" t="s">
        <v>24</v>
      </c>
      <c r="L834" s="14">
        <v>2.0</v>
      </c>
      <c r="M834" s="18">
        <v>1056.0</v>
      </c>
      <c r="N834" s="14" t="s">
        <v>1268</v>
      </c>
    </row>
    <row r="835">
      <c r="A835" s="14" t="s">
        <v>1094</v>
      </c>
      <c r="B835" s="23">
        <v>45951.0</v>
      </c>
      <c r="C835" s="14" t="s">
        <v>13</v>
      </c>
      <c r="D835" s="14" t="s">
        <v>14</v>
      </c>
      <c r="E835" s="14" t="s">
        <v>74</v>
      </c>
      <c r="F835" s="14" t="s">
        <v>33</v>
      </c>
      <c r="G835" s="14">
        <v>957.0</v>
      </c>
      <c r="H835" s="14"/>
      <c r="I835" s="14" t="s">
        <v>261</v>
      </c>
      <c r="J835" s="14" t="s">
        <v>29</v>
      </c>
      <c r="K835" s="16" t="s">
        <v>24</v>
      </c>
      <c r="L835" s="14">
        <v>5.0</v>
      </c>
      <c r="M835" s="18">
        <v>957.0</v>
      </c>
      <c r="N835" s="14" t="s">
        <v>1270</v>
      </c>
    </row>
    <row r="836">
      <c r="A836" s="14" t="s">
        <v>1095</v>
      </c>
      <c r="B836" s="23">
        <v>46004.0</v>
      </c>
      <c r="C836" s="14" t="s">
        <v>55</v>
      </c>
      <c r="D836" s="14" t="s">
        <v>26</v>
      </c>
      <c r="E836" s="14" t="s">
        <v>27</v>
      </c>
      <c r="F836" s="14" t="s">
        <v>16</v>
      </c>
      <c r="G836" s="14">
        <v>2466.0</v>
      </c>
      <c r="H836" s="14"/>
      <c r="I836" s="14" t="s">
        <v>214</v>
      </c>
      <c r="J836" s="14" t="s">
        <v>29</v>
      </c>
      <c r="K836" s="16" t="s">
        <v>24</v>
      </c>
      <c r="L836" s="14">
        <v>3.0</v>
      </c>
      <c r="M836" s="18">
        <v>2466.0</v>
      </c>
      <c r="N836" s="14" t="s">
        <v>1264</v>
      </c>
    </row>
    <row r="837">
      <c r="A837" s="14" t="s">
        <v>1096</v>
      </c>
      <c r="B837" s="23">
        <v>45829.0</v>
      </c>
      <c r="C837" s="14" t="s">
        <v>55</v>
      </c>
      <c r="D837" s="14" t="s">
        <v>31</v>
      </c>
      <c r="E837" s="14" t="s">
        <v>278</v>
      </c>
      <c r="F837" s="14" t="s">
        <v>16</v>
      </c>
      <c r="G837" s="14">
        <v>1176.0</v>
      </c>
      <c r="H837" s="14" t="s">
        <v>40</v>
      </c>
      <c r="I837" s="14" t="s">
        <v>312</v>
      </c>
      <c r="J837" s="14" t="s">
        <v>29</v>
      </c>
      <c r="K837" s="16" t="s">
        <v>24</v>
      </c>
      <c r="L837" s="14"/>
      <c r="M837" s="18">
        <v>1176.0</v>
      </c>
      <c r="N837" s="14" t="s">
        <v>1264</v>
      </c>
    </row>
    <row r="838">
      <c r="A838" s="14" t="s">
        <v>1097</v>
      </c>
      <c r="B838" s="23">
        <v>45895.0</v>
      </c>
      <c r="C838" s="14" t="s">
        <v>55</v>
      </c>
      <c r="D838" s="14" t="s">
        <v>26</v>
      </c>
      <c r="E838" s="14" t="s">
        <v>82</v>
      </c>
      <c r="F838" s="14" t="s">
        <v>33</v>
      </c>
      <c r="G838" s="14">
        <v>1040.0</v>
      </c>
      <c r="H838" s="14"/>
      <c r="I838" s="14" t="s">
        <v>206</v>
      </c>
      <c r="J838" s="14" t="s">
        <v>36</v>
      </c>
      <c r="K838" s="16" t="s">
        <v>24</v>
      </c>
      <c r="L838" s="14">
        <v>5.0</v>
      </c>
      <c r="M838" s="18">
        <v>1040.0</v>
      </c>
      <c r="N838" s="14" t="s">
        <v>1270</v>
      </c>
    </row>
    <row r="839">
      <c r="A839" s="14" t="s">
        <v>1098</v>
      </c>
      <c r="B839" s="23">
        <v>45974.0</v>
      </c>
      <c r="C839" s="14" t="s">
        <v>55</v>
      </c>
      <c r="D839" s="14" t="s">
        <v>31</v>
      </c>
      <c r="E839" s="14" t="s">
        <v>32</v>
      </c>
      <c r="F839" s="14" t="s">
        <v>16</v>
      </c>
      <c r="G839" s="14">
        <v>2208.0</v>
      </c>
      <c r="H839" s="14" t="s">
        <v>34</v>
      </c>
      <c r="I839" s="14" t="s">
        <v>1099</v>
      </c>
      <c r="J839" s="14" t="s">
        <v>29</v>
      </c>
      <c r="K839" s="16" t="s">
        <v>24</v>
      </c>
      <c r="L839" s="14">
        <v>3.0</v>
      </c>
      <c r="M839" s="18">
        <v>2208.0</v>
      </c>
      <c r="N839" s="14" t="s">
        <v>1265</v>
      </c>
    </row>
    <row r="840">
      <c r="A840" s="14" t="s">
        <v>1100</v>
      </c>
      <c r="B840" s="23">
        <v>45937.0</v>
      </c>
      <c r="C840" s="14" t="s">
        <v>55</v>
      </c>
      <c r="D840" s="14" t="s">
        <v>14</v>
      </c>
      <c r="E840" s="14" t="s">
        <v>74</v>
      </c>
      <c r="F840" s="14" t="s">
        <v>16</v>
      </c>
      <c r="G840" s="14">
        <v>1643.0</v>
      </c>
      <c r="H840" s="14"/>
      <c r="I840" s="14" t="s">
        <v>456</v>
      </c>
      <c r="J840" s="14" t="s">
        <v>18</v>
      </c>
      <c r="K840" s="16" t="s">
        <v>24</v>
      </c>
      <c r="L840" s="14">
        <v>4.0</v>
      </c>
      <c r="M840" s="18">
        <v>1643.0</v>
      </c>
      <c r="N840" s="14" t="s">
        <v>1270</v>
      </c>
    </row>
    <row r="841">
      <c r="A841" s="14" t="s">
        <v>1101</v>
      </c>
      <c r="B841" s="23">
        <v>46004.0</v>
      </c>
      <c r="C841" s="14" t="s">
        <v>21</v>
      </c>
      <c r="D841" s="14" t="s">
        <v>26</v>
      </c>
      <c r="E841" s="14" t="s">
        <v>111</v>
      </c>
      <c r="F841" s="14" t="s">
        <v>33</v>
      </c>
      <c r="G841" s="14">
        <v>1225.0</v>
      </c>
      <c r="H841" s="14"/>
      <c r="I841" s="14" t="s">
        <v>127</v>
      </c>
      <c r="J841" s="14" t="s">
        <v>36</v>
      </c>
      <c r="K841" s="16" t="s">
        <v>24</v>
      </c>
      <c r="L841" s="14">
        <v>4.0</v>
      </c>
      <c r="M841" s="18">
        <v>1225.0</v>
      </c>
      <c r="N841" s="14" t="s">
        <v>1264</v>
      </c>
    </row>
    <row r="842">
      <c r="A842" s="14" t="s">
        <v>1102</v>
      </c>
      <c r="B842" s="23">
        <v>45854.0</v>
      </c>
      <c r="C842" s="14" t="s">
        <v>13</v>
      </c>
      <c r="D842" s="14" t="s">
        <v>31</v>
      </c>
      <c r="E842" s="14" t="s">
        <v>117</v>
      </c>
      <c r="F842" s="14" t="s">
        <v>33</v>
      </c>
      <c r="G842" s="14">
        <v>1034.0</v>
      </c>
      <c r="H842" s="14" t="s">
        <v>40</v>
      </c>
      <c r="I842" s="14" t="s">
        <v>743</v>
      </c>
      <c r="J842" s="14" t="s">
        <v>29</v>
      </c>
      <c r="K842" s="16" t="s">
        <v>24</v>
      </c>
      <c r="L842" s="14">
        <v>1.0</v>
      </c>
      <c r="M842" s="18">
        <v>1034.0</v>
      </c>
      <c r="N842" s="14" t="s">
        <v>1267</v>
      </c>
    </row>
    <row r="843">
      <c r="A843" s="14" t="s">
        <v>1103</v>
      </c>
      <c r="B843" s="23">
        <v>45823.0</v>
      </c>
      <c r="C843" s="14" t="s">
        <v>55</v>
      </c>
      <c r="D843" s="14" t="s">
        <v>59</v>
      </c>
      <c r="E843" s="14" t="s">
        <v>60</v>
      </c>
      <c r="F843" s="14" t="s">
        <v>16</v>
      </c>
      <c r="G843" s="14">
        <v>887.0</v>
      </c>
      <c r="H843" s="14"/>
      <c r="I843" s="14" t="s">
        <v>121</v>
      </c>
      <c r="J843" s="14" t="s">
        <v>36</v>
      </c>
      <c r="K843" s="16" t="s">
        <v>24</v>
      </c>
      <c r="L843" s="14">
        <v>1.0</v>
      </c>
      <c r="M843" s="18">
        <v>887.0</v>
      </c>
      <c r="N843" s="14" t="s">
        <v>1268</v>
      </c>
    </row>
    <row r="844">
      <c r="A844" s="14" t="s">
        <v>1104</v>
      </c>
      <c r="B844" s="23">
        <v>45980.0</v>
      </c>
      <c r="C844" s="14" t="s">
        <v>13</v>
      </c>
      <c r="D844" s="14" t="s">
        <v>14</v>
      </c>
      <c r="E844" s="14" t="s">
        <v>15</v>
      </c>
      <c r="F844" s="14" t="s">
        <v>16</v>
      </c>
      <c r="G844" s="14">
        <v>1115.0</v>
      </c>
      <c r="H844" s="14"/>
      <c r="I844" s="14" t="s">
        <v>89</v>
      </c>
      <c r="J844" s="14" t="s">
        <v>18</v>
      </c>
      <c r="K844" s="16" t="s">
        <v>24</v>
      </c>
      <c r="L844" s="14">
        <v>4.0</v>
      </c>
      <c r="M844" s="18">
        <v>1115.0</v>
      </c>
      <c r="N844" s="14" t="s">
        <v>1267</v>
      </c>
    </row>
    <row r="845">
      <c r="A845" s="14" t="s">
        <v>1105</v>
      </c>
      <c r="B845" s="23">
        <v>46010.0</v>
      </c>
      <c r="C845" s="14" t="s">
        <v>21</v>
      </c>
      <c r="D845" s="14" t="s">
        <v>38</v>
      </c>
      <c r="E845" s="14" t="s">
        <v>46</v>
      </c>
      <c r="F845" s="14" t="s">
        <v>33</v>
      </c>
      <c r="G845" s="14">
        <v>1440.0</v>
      </c>
      <c r="H845" s="14" t="s">
        <v>40</v>
      </c>
      <c r="I845" s="14" t="s">
        <v>35</v>
      </c>
      <c r="J845" s="14" t="s">
        <v>29</v>
      </c>
      <c r="K845" s="16" t="s">
        <v>19</v>
      </c>
      <c r="L845" s="14">
        <v>5.0</v>
      </c>
      <c r="M845" s="18">
        <v>1368.0</v>
      </c>
      <c r="N845" s="14" t="s">
        <v>1266</v>
      </c>
    </row>
    <row r="846">
      <c r="A846" s="14" t="s">
        <v>1106</v>
      </c>
      <c r="B846" s="23">
        <v>45870.0</v>
      </c>
      <c r="C846" s="14" t="s">
        <v>21</v>
      </c>
      <c r="D846" s="14" t="s">
        <v>51</v>
      </c>
      <c r="E846" s="14" t="s">
        <v>56</v>
      </c>
      <c r="F846" s="14" t="s">
        <v>33</v>
      </c>
      <c r="G846" s="14">
        <v>3030.0</v>
      </c>
      <c r="H846" s="14"/>
      <c r="I846" s="14" t="s">
        <v>983</v>
      </c>
      <c r="J846" s="14" t="s">
        <v>36</v>
      </c>
      <c r="K846" s="16" t="s">
        <v>113</v>
      </c>
      <c r="L846" s="14">
        <v>5.0</v>
      </c>
      <c r="M846" s="18">
        <v>2727.0</v>
      </c>
      <c r="N846" s="14" t="s">
        <v>1266</v>
      </c>
    </row>
    <row r="847">
      <c r="A847" s="14" t="s">
        <v>1107</v>
      </c>
      <c r="B847" s="23">
        <v>45831.0</v>
      </c>
      <c r="C847" s="14" t="s">
        <v>55</v>
      </c>
      <c r="D847" s="14" t="s">
        <v>51</v>
      </c>
      <c r="E847" s="14" t="s">
        <v>79</v>
      </c>
      <c r="F847" s="14" t="s">
        <v>33</v>
      </c>
      <c r="G847" s="14">
        <v>800.0</v>
      </c>
      <c r="H847" s="14"/>
      <c r="I847" s="14" t="s">
        <v>279</v>
      </c>
      <c r="J847" s="14" t="s">
        <v>36</v>
      </c>
      <c r="K847" s="16" t="s">
        <v>24</v>
      </c>
      <c r="L847" s="14"/>
      <c r="M847" s="18">
        <v>800.0</v>
      </c>
      <c r="N847" s="14" t="s">
        <v>1269</v>
      </c>
    </row>
    <row r="848">
      <c r="A848" s="14" t="s">
        <v>1108</v>
      </c>
      <c r="B848" s="23">
        <v>46006.0</v>
      </c>
      <c r="C848" s="14" t="s">
        <v>55</v>
      </c>
      <c r="D848" s="14" t="s">
        <v>31</v>
      </c>
      <c r="E848" s="14" t="s">
        <v>117</v>
      </c>
      <c r="F848" s="14" t="s">
        <v>16</v>
      </c>
      <c r="G848" s="14">
        <v>579.0</v>
      </c>
      <c r="H848" s="14" t="s">
        <v>40</v>
      </c>
      <c r="I848" s="14" t="s">
        <v>376</v>
      </c>
      <c r="J848" s="14" t="s">
        <v>29</v>
      </c>
      <c r="K848" s="16" t="s">
        <v>24</v>
      </c>
      <c r="L848" s="14">
        <v>2.0</v>
      </c>
      <c r="M848" s="18">
        <v>579.0</v>
      </c>
      <c r="N848" s="14" t="s">
        <v>1269</v>
      </c>
    </row>
    <row r="849">
      <c r="A849" s="14" t="s">
        <v>1109</v>
      </c>
      <c r="B849" s="23">
        <v>45719.0</v>
      </c>
      <c r="C849" s="14" t="s">
        <v>21</v>
      </c>
      <c r="D849" s="14" t="s">
        <v>59</v>
      </c>
      <c r="E849" s="14" t="s">
        <v>126</v>
      </c>
      <c r="F849" s="14" t="s">
        <v>33</v>
      </c>
      <c r="G849" s="14">
        <v>1540.0</v>
      </c>
      <c r="H849" s="14"/>
      <c r="I849" s="14" t="s">
        <v>123</v>
      </c>
      <c r="J849" s="14" t="s">
        <v>29</v>
      </c>
      <c r="K849" s="16" t="s">
        <v>24</v>
      </c>
      <c r="L849" s="14">
        <v>1.0</v>
      </c>
      <c r="M849" s="18">
        <v>1540.0</v>
      </c>
      <c r="N849" s="14" t="s">
        <v>1269</v>
      </c>
    </row>
    <row r="850">
      <c r="A850" s="14" t="s">
        <v>1110</v>
      </c>
      <c r="B850" s="23">
        <v>45946.0</v>
      </c>
      <c r="C850" s="14" t="s">
        <v>21</v>
      </c>
      <c r="D850" s="14" t="s">
        <v>14</v>
      </c>
      <c r="E850" s="14" t="s">
        <v>22</v>
      </c>
      <c r="F850" s="14" t="s">
        <v>33</v>
      </c>
      <c r="G850" s="14">
        <v>1127.0</v>
      </c>
      <c r="H850" s="14"/>
      <c r="I850" s="14" t="s">
        <v>112</v>
      </c>
      <c r="J850" s="14" t="s">
        <v>29</v>
      </c>
      <c r="K850" s="16" t="s">
        <v>24</v>
      </c>
      <c r="L850" s="14">
        <v>5.0</v>
      </c>
      <c r="M850" s="18">
        <v>1127.0</v>
      </c>
      <c r="N850" s="14" t="s">
        <v>1265</v>
      </c>
    </row>
    <row r="851">
      <c r="A851" s="14" t="s">
        <v>1111</v>
      </c>
      <c r="B851" s="23">
        <v>45992.0</v>
      </c>
      <c r="C851" s="14" t="s">
        <v>55</v>
      </c>
      <c r="D851" s="14" t="s">
        <v>51</v>
      </c>
      <c r="E851" s="14" t="s">
        <v>52</v>
      </c>
      <c r="F851" s="14" t="s">
        <v>33</v>
      </c>
      <c r="G851" s="14">
        <v>3429.0</v>
      </c>
      <c r="H851" s="14"/>
      <c r="I851" s="14" t="s">
        <v>294</v>
      </c>
      <c r="J851" s="14" t="s">
        <v>36</v>
      </c>
      <c r="K851" s="16" t="s">
        <v>19</v>
      </c>
      <c r="L851" s="14">
        <v>1.0</v>
      </c>
      <c r="M851" s="18">
        <v>3257.5499999999997</v>
      </c>
      <c r="N851" s="14" t="s">
        <v>1269</v>
      </c>
    </row>
    <row r="852">
      <c r="A852" s="14" t="s">
        <v>1112</v>
      </c>
      <c r="B852" s="23">
        <v>45842.0</v>
      </c>
      <c r="C852" s="14" t="s">
        <v>21</v>
      </c>
      <c r="D852" s="14" t="s">
        <v>59</v>
      </c>
      <c r="E852" s="14" t="s">
        <v>60</v>
      </c>
      <c r="F852" s="14" t="s">
        <v>33</v>
      </c>
      <c r="G852" s="14">
        <v>2112.0</v>
      </c>
      <c r="H852" s="14"/>
      <c r="I852" s="14" t="s">
        <v>442</v>
      </c>
      <c r="J852" s="14" t="s">
        <v>18</v>
      </c>
      <c r="K852" s="16" t="s">
        <v>24</v>
      </c>
      <c r="L852" s="14">
        <v>5.0</v>
      </c>
      <c r="M852" s="18">
        <v>2112.0</v>
      </c>
      <c r="N852" s="14" t="s">
        <v>1266</v>
      </c>
    </row>
    <row r="853">
      <c r="A853" s="14" t="s">
        <v>1113</v>
      </c>
      <c r="B853" s="23">
        <v>45832.0</v>
      </c>
      <c r="C853" s="14" t="s">
        <v>21</v>
      </c>
      <c r="D853" s="14" t="s">
        <v>14</v>
      </c>
      <c r="E853" s="14" t="s">
        <v>74</v>
      </c>
      <c r="F853" s="14" t="s">
        <v>16</v>
      </c>
      <c r="G853" s="14">
        <v>2064.0</v>
      </c>
      <c r="H853" s="14"/>
      <c r="I853" s="14" t="s">
        <v>466</v>
      </c>
      <c r="J853" s="14" t="s">
        <v>36</v>
      </c>
      <c r="K853" s="16" t="s">
        <v>19</v>
      </c>
      <c r="L853" s="14">
        <v>4.0</v>
      </c>
      <c r="M853" s="18">
        <v>1960.8</v>
      </c>
      <c r="N853" s="14" t="s">
        <v>1270</v>
      </c>
    </row>
    <row r="854">
      <c r="A854" s="14" t="s">
        <v>1114</v>
      </c>
      <c r="B854" s="23">
        <v>45758.0</v>
      </c>
      <c r="C854" s="14" t="s">
        <v>21</v>
      </c>
      <c r="D854" s="14" t="s">
        <v>38</v>
      </c>
      <c r="E854" s="14" t="s">
        <v>166</v>
      </c>
      <c r="F854" s="14" t="s">
        <v>33</v>
      </c>
      <c r="G854" s="14">
        <v>2375.0</v>
      </c>
      <c r="H854" s="14" t="s">
        <v>34</v>
      </c>
      <c r="I854" s="14" t="s">
        <v>675</v>
      </c>
      <c r="J854" s="14" t="s">
        <v>36</v>
      </c>
      <c r="K854" s="16" t="s">
        <v>24</v>
      </c>
      <c r="L854" s="14">
        <v>5.0</v>
      </c>
      <c r="M854" s="18">
        <v>2375.0</v>
      </c>
      <c r="N854" s="14" t="s">
        <v>1266</v>
      </c>
    </row>
    <row r="855">
      <c r="A855" s="14" t="s">
        <v>1115</v>
      </c>
      <c r="B855" s="23">
        <v>45949.0</v>
      </c>
      <c r="C855" s="14" t="s">
        <v>13</v>
      </c>
      <c r="D855" s="14" t="s">
        <v>59</v>
      </c>
      <c r="E855" s="14" t="s">
        <v>126</v>
      </c>
      <c r="F855" s="14" t="s">
        <v>33</v>
      </c>
      <c r="G855" s="14">
        <v>1612.0</v>
      </c>
      <c r="H855" s="14"/>
      <c r="I855" s="14" t="s">
        <v>638</v>
      </c>
      <c r="J855" s="14" t="s">
        <v>18</v>
      </c>
      <c r="K855" s="16" t="s">
        <v>24</v>
      </c>
      <c r="L855" s="14">
        <v>2.0</v>
      </c>
      <c r="M855" s="18">
        <v>1612.0</v>
      </c>
      <c r="N855" s="14" t="s">
        <v>1268</v>
      </c>
    </row>
    <row r="856">
      <c r="A856" s="14" t="s">
        <v>1116</v>
      </c>
      <c r="B856" s="23">
        <v>45754.0</v>
      </c>
      <c r="C856" s="14" t="s">
        <v>13</v>
      </c>
      <c r="D856" s="14" t="s">
        <v>51</v>
      </c>
      <c r="E856" s="14" t="s">
        <v>71</v>
      </c>
      <c r="F856" s="14" t="s">
        <v>16</v>
      </c>
      <c r="G856" s="14">
        <v>1858.0</v>
      </c>
      <c r="H856" s="14"/>
      <c r="I856" s="14" t="s">
        <v>508</v>
      </c>
      <c r="J856" s="14" t="s">
        <v>36</v>
      </c>
      <c r="K856" s="16" t="s">
        <v>24</v>
      </c>
      <c r="L856" s="14">
        <v>3.0</v>
      </c>
      <c r="M856" s="18">
        <v>1858.0</v>
      </c>
      <c r="N856" s="14" t="s">
        <v>1269</v>
      </c>
    </row>
    <row r="857">
      <c r="A857" s="14" t="s">
        <v>1117</v>
      </c>
      <c r="B857" s="23">
        <v>45984.0</v>
      </c>
      <c r="C857" s="14" t="s">
        <v>21</v>
      </c>
      <c r="D857" s="14" t="s">
        <v>59</v>
      </c>
      <c r="E857" s="14" t="s">
        <v>99</v>
      </c>
      <c r="F857" s="14" t="s">
        <v>16</v>
      </c>
      <c r="G857" s="14">
        <v>1314.0</v>
      </c>
      <c r="H857" s="14"/>
      <c r="I857" s="14" t="s">
        <v>607</v>
      </c>
      <c r="J857" s="14" t="s">
        <v>29</v>
      </c>
      <c r="K857" s="16" t="s">
        <v>24</v>
      </c>
      <c r="L857" s="14">
        <v>1.0</v>
      </c>
      <c r="M857" s="18">
        <v>1314.0</v>
      </c>
      <c r="N857" s="14" t="s">
        <v>1268</v>
      </c>
    </row>
    <row r="858">
      <c r="A858" s="14" t="s">
        <v>1118</v>
      </c>
      <c r="B858" s="23">
        <v>45905.0</v>
      </c>
      <c r="C858" s="14" t="s">
        <v>55</v>
      </c>
      <c r="D858" s="14" t="s">
        <v>14</v>
      </c>
      <c r="E858" s="14" t="s">
        <v>15</v>
      </c>
      <c r="F858" s="14" t="s">
        <v>33</v>
      </c>
      <c r="G858" s="14">
        <v>1682.0</v>
      </c>
      <c r="H858" s="14"/>
      <c r="I858" s="14" t="s">
        <v>623</v>
      </c>
      <c r="J858" s="14" t="s">
        <v>18</v>
      </c>
      <c r="K858" s="16" t="s">
        <v>24</v>
      </c>
      <c r="L858" s="14">
        <v>1.0</v>
      </c>
      <c r="M858" s="18">
        <v>1682.0</v>
      </c>
      <c r="N858" s="14" t="s">
        <v>1266</v>
      </c>
    </row>
    <row r="859">
      <c r="A859" s="14" t="s">
        <v>1119</v>
      </c>
      <c r="B859" s="23">
        <v>45765.0</v>
      </c>
      <c r="C859" s="14" t="s">
        <v>13</v>
      </c>
      <c r="D859" s="14" t="s">
        <v>59</v>
      </c>
      <c r="E859" s="14" t="s">
        <v>60</v>
      </c>
      <c r="F859" s="14" t="s">
        <v>33</v>
      </c>
      <c r="G859" s="14">
        <v>383.0</v>
      </c>
      <c r="H859" s="14"/>
      <c r="I859" s="14" t="s">
        <v>167</v>
      </c>
      <c r="J859" s="14" t="s">
        <v>36</v>
      </c>
      <c r="K859" s="16" t="s">
        <v>24</v>
      </c>
      <c r="L859" s="14">
        <v>3.0</v>
      </c>
      <c r="M859" s="18">
        <v>383.0</v>
      </c>
      <c r="N859" s="14" t="s">
        <v>1266</v>
      </c>
    </row>
    <row r="860">
      <c r="A860" s="14" t="s">
        <v>1120</v>
      </c>
      <c r="B860" s="23">
        <v>45955.0</v>
      </c>
      <c r="C860" s="14" t="s">
        <v>13</v>
      </c>
      <c r="D860" s="14" t="s">
        <v>59</v>
      </c>
      <c r="E860" s="14" t="s">
        <v>126</v>
      </c>
      <c r="F860" s="14" t="s">
        <v>33</v>
      </c>
      <c r="G860" s="14">
        <v>2645.0</v>
      </c>
      <c r="H860" s="14"/>
      <c r="I860" s="14" t="s">
        <v>708</v>
      </c>
      <c r="J860" s="14" t="s">
        <v>36</v>
      </c>
      <c r="K860" s="16" t="s">
        <v>24</v>
      </c>
      <c r="L860" s="14"/>
      <c r="M860" s="18">
        <v>2645.0</v>
      </c>
      <c r="N860" s="14" t="s">
        <v>1264</v>
      </c>
    </row>
    <row r="861">
      <c r="A861" s="14" t="s">
        <v>1121</v>
      </c>
      <c r="B861" s="23">
        <v>45960.0</v>
      </c>
      <c r="C861" s="14" t="s">
        <v>13</v>
      </c>
      <c r="D861" s="14" t="s">
        <v>31</v>
      </c>
      <c r="E861" s="14" t="s">
        <v>49</v>
      </c>
      <c r="F861" s="14" t="s">
        <v>33</v>
      </c>
      <c r="G861" s="14">
        <v>982.0</v>
      </c>
      <c r="H861" s="14" t="s">
        <v>40</v>
      </c>
      <c r="I861" s="14" t="s">
        <v>449</v>
      </c>
      <c r="J861" s="14" t="s">
        <v>36</v>
      </c>
      <c r="K861" s="16" t="s">
        <v>24</v>
      </c>
      <c r="L861" s="14">
        <v>4.0</v>
      </c>
      <c r="M861" s="18">
        <v>982.0</v>
      </c>
      <c r="N861" s="14" t="s">
        <v>1265</v>
      </c>
    </row>
    <row r="862">
      <c r="A862" s="14" t="s">
        <v>1122</v>
      </c>
      <c r="B862" s="23">
        <v>45860.0</v>
      </c>
      <c r="C862" s="14" t="s">
        <v>21</v>
      </c>
      <c r="D862" s="14" t="s">
        <v>31</v>
      </c>
      <c r="E862" s="14" t="s">
        <v>32</v>
      </c>
      <c r="F862" s="14" t="s">
        <v>16</v>
      </c>
      <c r="G862" s="14">
        <v>1477.0</v>
      </c>
      <c r="H862" s="14" t="s">
        <v>40</v>
      </c>
      <c r="I862" s="14" t="s">
        <v>647</v>
      </c>
      <c r="J862" s="14" t="s">
        <v>18</v>
      </c>
      <c r="K862" s="16" t="s">
        <v>24</v>
      </c>
      <c r="L862" s="14">
        <v>5.0</v>
      </c>
      <c r="M862" s="18">
        <v>1477.0</v>
      </c>
      <c r="N862" s="14" t="s">
        <v>1270</v>
      </c>
    </row>
    <row r="863">
      <c r="A863" s="14" t="s">
        <v>1123</v>
      </c>
      <c r="B863" s="23">
        <v>45846.0</v>
      </c>
      <c r="C863" s="14" t="s">
        <v>55</v>
      </c>
      <c r="D863" s="14" t="s">
        <v>59</v>
      </c>
      <c r="E863" s="14" t="s">
        <v>85</v>
      </c>
      <c r="F863" s="14" t="s">
        <v>16</v>
      </c>
      <c r="G863" s="14">
        <v>2724.0</v>
      </c>
      <c r="H863" s="14"/>
      <c r="I863" s="14" t="s">
        <v>89</v>
      </c>
      <c r="J863" s="14" t="s">
        <v>36</v>
      </c>
      <c r="K863" s="16" t="s">
        <v>24</v>
      </c>
      <c r="L863" s="14">
        <v>5.0</v>
      </c>
      <c r="M863" s="18">
        <v>2724.0</v>
      </c>
      <c r="N863" s="14" t="s">
        <v>1270</v>
      </c>
    </row>
    <row r="864">
      <c r="A864" s="14" t="s">
        <v>1124</v>
      </c>
      <c r="B864" s="23">
        <v>45901.0</v>
      </c>
      <c r="C864" s="14" t="s">
        <v>13</v>
      </c>
      <c r="D864" s="14" t="s">
        <v>59</v>
      </c>
      <c r="E864" s="14" t="s">
        <v>60</v>
      </c>
      <c r="F864" s="14" t="s">
        <v>16</v>
      </c>
      <c r="G864" s="14">
        <v>614.0</v>
      </c>
      <c r="H864" s="14"/>
      <c r="I864" s="14" t="s">
        <v>452</v>
      </c>
      <c r="J864" s="14" t="s">
        <v>36</v>
      </c>
      <c r="K864" s="16" t="s">
        <v>24</v>
      </c>
      <c r="L864" s="14">
        <v>3.0</v>
      </c>
      <c r="M864" s="18">
        <v>614.0</v>
      </c>
      <c r="N864" s="14" t="s">
        <v>1269</v>
      </c>
    </row>
    <row r="865">
      <c r="A865" s="14" t="s">
        <v>1125</v>
      </c>
      <c r="B865" s="23">
        <v>45750.0</v>
      </c>
      <c r="C865" s="14" t="s">
        <v>21</v>
      </c>
      <c r="D865" s="14" t="s">
        <v>59</v>
      </c>
      <c r="E865" s="14" t="s">
        <v>126</v>
      </c>
      <c r="F865" s="14" t="s">
        <v>33</v>
      </c>
      <c r="G865" s="14">
        <v>1997.0</v>
      </c>
      <c r="H865" s="14"/>
      <c r="I865" s="14" t="s">
        <v>426</v>
      </c>
      <c r="J865" s="14" t="s">
        <v>36</v>
      </c>
      <c r="K865" s="16" t="s">
        <v>24</v>
      </c>
      <c r="L865" s="14">
        <v>4.0</v>
      </c>
      <c r="M865" s="18">
        <v>1997.0</v>
      </c>
      <c r="N865" s="14" t="s">
        <v>1265</v>
      </c>
    </row>
    <row r="866">
      <c r="A866" s="14" t="s">
        <v>1126</v>
      </c>
      <c r="B866" s="23">
        <v>45764.0</v>
      </c>
      <c r="C866" s="14" t="s">
        <v>55</v>
      </c>
      <c r="D866" s="14" t="s">
        <v>14</v>
      </c>
      <c r="E866" s="14" t="s">
        <v>22</v>
      </c>
      <c r="F866" s="14" t="s">
        <v>16</v>
      </c>
      <c r="G866" s="14">
        <v>2871.0</v>
      </c>
      <c r="H866" s="14"/>
      <c r="I866" s="14" t="s">
        <v>227</v>
      </c>
      <c r="J866" s="14" t="s">
        <v>29</v>
      </c>
      <c r="K866" s="16" t="s">
        <v>19</v>
      </c>
      <c r="L866" s="14">
        <v>5.0</v>
      </c>
      <c r="M866" s="18">
        <v>2727.45</v>
      </c>
      <c r="N866" s="14" t="s">
        <v>1265</v>
      </c>
    </row>
    <row r="867">
      <c r="A867" s="14" t="s">
        <v>1127</v>
      </c>
      <c r="B867" s="23">
        <v>45828.0</v>
      </c>
      <c r="C867" s="14" t="s">
        <v>13</v>
      </c>
      <c r="D867" s="14" t="s">
        <v>59</v>
      </c>
      <c r="E867" s="14" t="s">
        <v>85</v>
      </c>
      <c r="F867" s="14" t="s">
        <v>33</v>
      </c>
      <c r="G867" s="14">
        <v>2912.0</v>
      </c>
      <c r="H867" s="14"/>
      <c r="I867" s="14" t="s">
        <v>333</v>
      </c>
      <c r="J867" s="14" t="s">
        <v>29</v>
      </c>
      <c r="K867" s="16" t="s">
        <v>19</v>
      </c>
      <c r="L867" s="14">
        <v>4.0</v>
      </c>
      <c r="M867" s="18">
        <v>2766.4</v>
      </c>
      <c r="N867" s="14" t="s">
        <v>1266</v>
      </c>
    </row>
    <row r="868">
      <c r="A868" s="14" t="s">
        <v>1128</v>
      </c>
      <c r="B868" s="23">
        <v>45688.0</v>
      </c>
      <c r="C868" s="14" t="s">
        <v>21</v>
      </c>
      <c r="D868" s="14" t="s">
        <v>26</v>
      </c>
      <c r="E868" s="14" t="s">
        <v>111</v>
      </c>
      <c r="F868" s="14" t="s">
        <v>16</v>
      </c>
      <c r="G868" s="14">
        <v>1792.0</v>
      </c>
      <c r="H868" s="14"/>
      <c r="I868" s="14" t="s">
        <v>271</v>
      </c>
      <c r="J868" s="14" t="s">
        <v>18</v>
      </c>
      <c r="K868" s="16" t="s">
        <v>24</v>
      </c>
      <c r="L868" s="14"/>
      <c r="M868" s="18">
        <v>1792.0</v>
      </c>
      <c r="N868" s="14" t="s">
        <v>1266</v>
      </c>
    </row>
    <row r="869">
      <c r="A869" s="14" t="s">
        <v>1129</v>
      </c>
      <c r="B869" s="23">
        <v>45935.0</v>
      </c>
      <c r="C869" s="14" t="s">
        <v>21</v>
      </c>
      <c r="D869" s="14" t="s">
        <v>14</v>
      </c>
      <c r="E869" s="14" t="s">
        <v>74</v>
      </c>
      <c r="F869" s="14" t="s">
        <v>33</v>
      </c>
      <c r="G869" s="14">
        <v>1605.0</v>
      </c>
      <c r="H869" s="14"/>
      <c r="I869" s="14" t="s">
        <v>383</v>
      </c>
      <c r="J869" s="14" t="s">
        <v>29</v>
      </c>
      <c r="K869" s="16" t="s">
        <v>24</v>
      </c>
      <c r="L869" s="14">
        <v>4.0</v>
      </c>
      <c r="M869" s="18">
        <v>1605.0</v>
      </c>
      <c r="N869" s="14" t="s">
        <v>1268</v>
      </c>
    </row>
    <row r="870">
      <c r="A870" s="14" t="s">
        <v>1130</v>
      </c>
      <c r="B870" s="23">
        <v>45768.0</v>
      </c>
      <c r="C870" s="14" t="s">
        <v>13</v>
      </c>
      <c r="D870" s="14" t="s">
        <v>51</v>
      </c>
      <c r="E870" s="14" t="s">
        <v>71</v>
      </c>
      <c r="F870" s="14" t="s">
        <v>16</v>
      </c>
      <c r="G870" s="14">
        <v>3113.0</v>
      </c>
      <c r="H870" s="14"/>
      <c r="I870" s="14" t="s">
        <v>234</v>
      </c>
      <c r="J870" s="14" t="s">
        <v>18</v>
      </c>
      <c r="K870" s="16" t="s">
        <v>24</v>
      </c>
      <c r="L870" s="14">
        <v>1.0</v>
      </c>
      <c r="M870" s="18">
        <v>3113.0</v>
      </c>
      <c r="N870" s="14" t="s">
        <v>1269</v>
      </c>
    </row>
    <row r="871">
      <c r="A871" s="14" t="s">
        <v>1131</v>
      </c>
      <c r="B871" s="23">
        <v>45749.0</v>
      </c>
      <c r="C871" s="14" t="s">
        <v>13</v>
      </c>
      <c r="D871" s="14" t="s">
        <v>31</v>
      </c>
      <c r="E871" s="14" t="s">
        <v>258</v>
      </c>
      <c r="F871" s="14" t="s">
        <v>16</v>
      </c>
      <c r="G871" s="14">
        <v>2201.0</v>
      </c>
      <c r="H871" s="14" t="s">
        <v>106</v>
      </c>
      <c r="I871" s="14" t="s">
        <v>94</v>
      </c>
      <c r="J871" s="14" t="s">
        <v>29</v>
      </c>
      <c r="K871" s="16" t="s">
        <v>113</v>
      </c>
      <c r="L871" s="14">
        <v>4.0</v>
      </c>
      <c r="M871" s="18">
        <v>1980.9</v>
      </c>
      <c r="N871" s="14" t="s">
        <v>1267</v>
      </c>
    </row>
    <row r="872">
      <c r="A872" s="14" t="s">
        <v>1132</v>
      </c>
      <c r="B872" s="23">
        <v>45763.0</v>
      </c>
      <c r="C872" s="14" t="s">
        <v>21</v>
      </c>
      <c r="D872" s="14" t="s">
        <v>14</v>
      </c>
      <c r="E872" s="14" t="s">
        <v>15</v>
      </c>
      <c r="F872" s="14" t="s">
        <v>16</v>
      </c>
      <c r="G872" s="14">
        <v>1417.0</v>
      </c>
      <c r="H872" s="14"/>
      <c r="I872" s="14" t="s">
        <v>466</v>
      </c>
      <c r="J872" s="14" t="s">
        <v>18</v>
      </c>
      <c r="K872" s="16" t="s">
        <v>24</v>
      </c>
      <c r="L872" s="14">
        <v>3.0</v>
      </c>
      <c r="M872" s="18">
        <v>1417.0</v>
      </c>
      <c r="N872" s="14" t="s">
        <v>1267</v>
      </c>
    </row>
    <row r="873">
      <c r="A873" s="14" t="s">
        <v>1133</v>
      </c>
      <c r="B873" s="23">
        <v>45788.0</v>
      </c>
      <c r="C873" s="14" t="s">
        <v>55</v>
      </c>
      <c r="D873" s="14" t="s">
        <v>14</v>
      </c>
      <c r="E873" s="14" t="s">
        <v>22</v>
      </c>
      <c r="F873" s="14" t="s">
        <v>16</v>
      </c>
      <c r="G873" s="14">
        <v>3259.0</v>
      </c>
      <c r="H873" s="14"/>
      <c r="I873" s="14" t="s">
        <v>94</v>
      </c>
      <c r="J873" s="14" t="s">
        <v>18</v>
      </c>
      <c r="K873" s="16" t="s">
        <v>24</v>
      </c>
      <c r="L873" s="14">
        <v>1.0</v>
      </c>
      <c r="M873" s="18">
        <v>3259.0</v>
      </c>
      <c r="N873" s="14" t="s">
        <v>1268</v>
      </c>
    </row>
    <row r="874">
      <c r="A874" s="14" t="s">
        <v>1134</v>
      </c>
      <c r="B874" s="23">
        <v>45782.0</v>
      </c>
      <c r="C874" s="14" t="s">
        <v>55</v>
      </c>
      <c r="D874" s="14" t="s">
        <v>51</v>
      </c>
      <c r="E874" s="14" t="s">
        <v>52</v>
      </c>
      <c r="F874" s="14" t="s">
        <v>33</v>
      </c>
      <c r="G874" s="14">
        <v>1967.0</v>
      </c>
      <c r="H874" s="14"/>
      <c r="I874" s="14" t="s">
        <v>1051</v>
      </c>
      <c r="J874" s="14" t="s">
        <v>29</v>
      </c>
      <c r="K874" s="16" t="s">
        <v>24</v>
      </c>
      <c r="L874" s="14">
        <v>1.0</v>
      </c>
      <c r="M874" s="18">
        <v>1967.0</v>
      </c>
      <c r="N874" s="14" t="s">
        <v>1269</v>
      </c>
    </row>
    <row r="875">
      <c r="A875" s="14" t="s">
        <v>1135</v>
      </c>
      <c r="B875" s="23">
        <v>46004.0</v>
      </c>
      <c r="C875" s="14" t="s">
        <v>55</v>
      </c>
      <c r="D875" s="14" t="s">
        <v>59</v>
      </c>
      <c r="E875" s="14" t="s">
        <v>85</v>
      </c>
      <c r="F875" s="14" t="s">
        <v>16</v>
      </c>
      <c r="G875" s="14">
        <v>2638.0</v>
      </c>
      <c r="H875" s="14"/>
      <c r="I875" s="14" t="s">
        <v>821</v>
      </c>
      <c r="J875" s="14" t="s">
        <v>29</v>
      </c>
      <c r="K875" s="16" t="s">
        <v>113</v>
      </c>
      <c r="L875" s="14">
        <v>5.0</v>
      </c>
      <c r="M875" s="18">
        <v>2374.2000000000003</v>
      </c>
      <c r="N875" s="14" t="s">
        <v>1264</v>
      </c>
    </row>
    <row r="876">
      <c r="A876" s="14" t="s">
        <v>1136</v>
      </c>
      <c r="B876" s="23">
        <v>45867.0</v>
      </c>
      <c r="C876" s="14" t="s">
        <v>21</v>
      </c>
      <c r="D876" s="14" t="s">
        <v>14</v>
      </c>
      <c r="E876" s="14" t="s">
        <v>22</v>
      </c>
      <c r="F876" s="14" t="s">
        <v>33</v>
      </c>
      <c r="G876" s="14">
        <v>669.0</v>
      </c>
      <c r="H876" s="14"/>
      <c r="I876" s="14" t="s">
        <v>607</v>
      </c>
      <c r="J876" s="14" t="s">
        <v>29</v>
      </c>
      <c r="K876" s="16" t="s">
        <v>24</v>
      </c>
      <c r="L876" s="14">
        <v>3.0</v>
      </c>
      <c r="M876" s="18">
        <v>669.0</v>
      </c>
      <c r="N876" s="14" t="s">
        <v>1270</v>
      </c>
    </row>
    <row r="877">
      <c r="A877" s="14" t="s">
        <v>1137</v>
      </c>
      <c r="B877" s="23">
        <v>45689.0</v>
      </c>
      <c r="C877" s="14" t="s">
        <v>21</v>
      </c>
      <c r="D877" s="14" t="s">
        <v>51</v>
      </c>
      <c r="E877" s="14" t="s">
        <v>52</v>
      </c>
      <c r="F877" s="14" t="s">
        <v>33</v>
      </c>
      <c r="G877" s="14">
        <v>2032.0</v>
      </c>
      <c r="H877" s="14"/>
      <c r="I877" s="14" t="s">
        <v>214</v>
      </c>
      <c r="J877" s="14" t="s">
        <v>18</v>
      </c>
      <c r="K877" s="16" t="s">
        <v>24</v>
      </c>
      <c r="L877" s="14">
        <v>2.0</v>
      </c>
      <c r="M877" s="18">
        <v>2032.0</v>
      </c>
      <c r="N877" s="14" t="s">
        <v>1264</v>
      </c>
    </row>
    <row r="878">
      <c r="A878" s="14" t="s">
        <v>1138</v>
      </c>
      <c r="B878" s="23">
        <v>45711.0</v>
      </c>
      <c r="C878" s="14" t="s">
        <v>13</v>
      </c>
      <c r="D878" s="14" t="s">
        <v>51</v>
      </c>
      <c r="E878" s="14" t="s">
        <v>56</v>
      </c>
      <c r="F878" s="14" t="s">
        <v>33</v>
      </c>
      <c r="G878" s="14">
        <v>2714.0</v>
      </c>
      <c r="H878" s="14"/>
      <c r="I878" s="14" t="s">
        <v>675</v>
      </c>
      <c r="J878" s="14" t="s">
        <v>36</v>
      </c>
      <c r="K878" s="16" t="s">
        <v>24</v>
      </c>
      <c r="L878" s="14"/>
      <c r="M878" s="18">
        <v>2714.0</v>
      </c>
      <c r="N878" s="14" t="s">
        <v>1268</v>
      </c>
    </row>
    <row r="879">
      <c r="A879" s="14" t="s">
        <v>1139</v>
      </c>
      <c r="B879" s="23">
        <v>45716.0</v>
      </c>
      <c r="C879" s="14" t="s">
        <v>21</v>
      </c>
      <c r="D879" s="14" t="s">
        <v>38</v>
      </c>
      <c r="E879" s="14" t="s">
        <v>39</v>
      </c>
      <c r="F879" s="14" t="s">
        <v>33</v>
      </c>
      <c r="G879" s="14">
        <v>1437.0</v>
      </c>
      <c r="H879" s="14" t="s">
        <v>34</v>
      </c>
      <c r="I879" s="14" t="s">
        <v>302</v>
      </c>
      <c r="J879" s="14" t="s">
        <v>36</v>
      </c>
      <c r="K879" s="16" t="s">
        <v>24</v>
      </c>
      <c r="L879" s="14">
        <v>3.0</v>
      </c>
      <c r="M879" s="18">
        <v>1437.0</v>
      </c>
      <c r="N879" s="14" t="s">
        <v>1266</v>
      </c>
    </row>
    <row r="880">
      <c r="A880" s="14" t="s">
        <v>1140</v>
      </c>
      <c r="B880" s="23">
        <v>45747.0</v>
      </c>
      <c r="C880" s="14" t="s">
        <v>55</v>
      </c>
      <c r="D880" s="14" t="s">
        <v>51</v>
      </c>
      <c r="E880" s="14" t="s">
        <v>93</v>
      </c>
      <c r="F880" s="14" t="s">
        <v>16</v>
      </c>
      <c r="G880" s="14">
        <v>3129.0</v>
      </c>
      <c r="H880" s="14"/>
      <c r="I880" s="14" t="s">
        <v>86</v>
      </c>
      <c r="J880" s="14" t="s">
        <v>18</v>
      </c>
      <c r="K880" s="16" t="s">
        <v>24</v>
      </c>
      <c r="L880" s="14">
        <v>4.0</v>
      </c>
      <c r="M880" s="18">
        <v>3129.0</v>
      </c>
      <c r="N880" s="14" t="s">
        <v>1269</v>
      </c>
    </row>
    <row r="881">
      <c r="A881" s="14" t="s">
        <v>1141</v>
      </c>
      <c r="B881" s="23">
        <v>45806.0</v>
      </c>
      <c r="C881" s="14" t="s">
        <v>21</v>
      </c>
      <c r="D881" s="14" t="s">
        <v>51</v>
      </c>
      <c r="E881" s="14" t="s">
        <v>71</v>
      </c>
      <c r="F881" s="14" t="s">
        <v>16</v>
      </c>
      <c r="G881" s="14">
        <v>2112.0</v>
      </c>
      <c r="H881" s="14"/>
      <c r="I881" s="14" t="s">
        <v>548</v>
      </c>
      <c r="J881" s="14" t="s">
        <v>18</v>
      </c>
      <c r="K881" s="16" t="s">
        <v>113</v>
      </c>
      <c r="L881" s="14">
        <v>4.0</v>
      </c>
      <c r="M881" s="18">
        <v>1900.8</v>
      </c>
      <c r="N881" s="14" t="s">
        <v>1265</v>
      </c>
    </row>
    <row r="882">
      <c r="A882" s="14" t="s">
        <v>1142</v>
      </c>
      <c r="B882" s="23">
        <v>45927.0</v>
      </c>
      <c r="C882" s="14" t="s">
        <v>21</v>
      </c>
      <c r="D882" s="14" t="s">
        <v>51</v>
      </c>
      <c r="E882" s="14" t="s">
        <v>71</v>
      </c>
      <c r="F882" s="14" t="s">
        <v>16</v>
      </c>
      <c r="G882" s="14">
        <v>1518.0</v>
      </c>
      <c r="H882" s="14"/>
      <c r="I882" s="14" t="s">
        <v>224</v>
      </c>
      <c r="J882" s="14" t="s">
        <v>18</v>
      </c>
      <c r="K882" s="16" t="s">
        <v>113</v>
      </c>
      <c r="L882" s="14"/>
      <c r="M882" s="18">
        <v>1366.2</v>
      </c>
      <c r="N882" s="14" t="s">
        <v>1264</v>
      </c>
    </row>
    <row r="883">
      <c r="A883" s="14" t="s">
        <v>1143</v>
      </c>
      <c r="B883" s="23">
        <v>45717.0</v>
      </c>
      <c r="C883" s="14" t="s">
        <v>13</v>
      </c>
      <c r="D883" s="14" t="s">
        <v>51</v>
      </c>
      <c r="E883" s="14" t="s">
        <v>56</v>
      </c>
      <c r="F883" s="14" t="s">
        <v>16</v>
      </c>
      <c r="G883" s="14">
        <v>628.0</v>
      </c>
      <c r="H883" s="14"/>
      <c r="I883" s="14" t="s">
        <v>138</v>
      </c>
      <c r="J883" s="14" t="s">
        <v>36</v>
      </c>
      <c r="K883" s="16" t="s">
        <v>24</v>
      </c>
      <c r="L883" s="14">
        <v>4.0</v>
      </c>
      <c r="M883" s="18">
        <v>628.0</v>
      </c>
      <c r="N883" s="14" t="s">
        <v>1264</v>
      </c>
    </row>
    <row r="884">
      <c r="A884" s="14" t="s">
        <v>1144</v>
      </c>
      <c r="B884" s="23">
        <v>45932.0</v>
      </c>
      <c r="C884" s="14" t="s">
        <v>21</v>
      </c>
      <c r="D884" s="14" t="s">
        <v>51</v>
      </c>
      <c r="E884" s="14" t="s">
        <v>56</v>
      </c>
      <c r="F884" s="14" t="s">
        <v>16</v>
      </c>
      <c r="G884" s="14">
        <v>3160.0</v>
      </c>
      <c r="H884" s="14"/>
      <c r="I884" s="14" t="s">
        <v>148</v>
      </c>
      <c r="J884" s="14" t="s">
        <v>29</v>
      </c>
      <c r="K884" s="16" t="s">
        <v>24</v>
      </c>
      <c r="L884" s="14">
        <v>4.0</v>
      </c>
      <c r="M884" s="18">
        <v>3160.0</v>
      </c>
      <c r="N884" s="14" t="s">
        <v>1265</v>
      </c>
    </row>
    <row r="885">
      <c r="A885" s="14" t="s">
        <v>1145</v>
      </c>
      <c r="B885" s="23">
        <v>45741.0</v>
      </c>
      <c r="C885" s="14" t="s">
        <v>21</v>
      </c>
      <c r="D885" s="14" t="s">
        <v>26</v>
      </c>
      <c r="E885" s="14" t="s">
        <v>111</v>
      </c>
      <c r="F885" s="14" t="s">
        <v>33</v>
      </c>
      <c r="G885" s="14">
        <v>3147.0</v>
      </c>
      <c r="H885" s="14"/>
      <c r="I885" s="14" t="s">
        <v>23</v>
      </c>
      <c r="J885" s="14" t="s">
        <v>18</v>
      </c>
      <c r="K885" s="16" t="s">
        <v>24</v>
      </c>
      <c r="L885" s="14">
        <v>2.0</v>
      </c>
      <c r="M885" s="18">
        <v>3147.0</v>
      </c>
      <c r="N885" s="14" t="s">
        <v>1270</v>
      </c>
    </row>
    <row r="886">
      <c r="A886" s="14" t="s">
        <v>1146</v>
      </c>
      <c r="B886" s="23">
        <v>45682.0</v>
      </c>
      <c r="C886" s="14" t="s">
        <v>55</v>
      </c>
      <c r="D886" s="14" t="s">
        <v>14</v>
      </c>
      <c r="E886" s="14" t="s">
        <v>74</v>
      </c>
      <c r="F886" s="14" t="s">
        <v>16</v>
      </c>
      <c r="G886" s="14">
        <v>1941.0</v>
      </c>
      <c r="H886" s="14"/>
      <c r="I886" s="14" t="s">
        <v>282</v>
      </c>
      <c r="J886" s="14" t="s">
        <v>29</v>
      </c>
      <c r="K886" s="16" t="s">
        <v>24</v>
      </c>
      <c r="L886" s="14">
        <v>5.0</v>
      </c>
      <c r="M886" s="18">
        <v>1941.0</v>
      </c>
      <c r="N886" s="14" t="s">
        <v>1264</v>
      </c>
    </row>
    <row r="887">
      <c r="A887" s="14" t="s">
        <v>1147</v>
      </c>
      <c r="B887" s="23">
        <v>45819.0</v>
      </c>
      <c r="C887" s="14" t="s">
        <v>21</v>
      </c>
      <c r="D887" s="14" t="s">
        <v>38</v>
      </c>
      <c r="E887" s="14" t="s">
        <v>65</v>
      </c>
      <c r="F887" s="14" t="s">
        <v>16</v>
      </c>
      <c r="G887" s="14">
        <v>2733.0</v>
      </c>
      <c r="H887" s="14" t="s">
        <v>106</v>
      </c>
      <c r="I887" s="14" t="s">
        <v>510</v>
      </c>
      <c r="J887" s="14" t="s">
        <v>36</v>
      </c>
      <c r="K887" s="16" t="s">
        <v>19</v>
      </c>
      <c r="L887" s="14">
        <v>3.0</v>
      </c>
      <c r="M887" s="18">
        <v>2596.35</v>
      </c>
      <c r="N887" s="14" t="s">
        <v>1267</v>
      </c>
    </row>
    <row r="888">
      <c r="A888" s="14" t="s">
        <v>1148</v>
      </c>
      <c r="B888" s="23">
        <v>45816.0</v>
      </c>
      <c r="C888" s="14" t="s">
        <v>13</v>
      </c>
      <c r="D888" s="14" t="s">
        <v>59</v>
      </c>
      <c r="E888" s="14" t="s">
        <v>60</v>
      </c>
      <c r="F888" s="14" t="s">
        <v>16</v>
      </c>
      <c r="G888" s="14">
        <v>1010.0</v>
      </c>
      <c r="H888" s="14"/>
      <c r="I888" s="14" t="s">
        <v>510</v>
      </c>
      <c r="J888" s="14" t="s">
        <v>29</v>
      </c>
      <c r="K888" s="16" t="s">
        <v>19</v>
      </c>
      <c r="L888" s="14">
        <v>3.0</v>
      </c>
      <c r="M888" s="18">
        <v>959.5</v>
      </c>
      <c r="N888" s="14" t="s">
        <v>1268</v>
      </c>
    </row>
    <row r="889">
      <c r="A889" s="14" t="s">
        <v>1149</v>
      </c>
      <c r="B889" s="23">
        <v>45786.0</v>
      </c>
      <c r="C889" s="14" t="s">
        <v>21</v>
      </c>
      <c r="D889" s="14" t="s">
        <v>31</v>
      </c>
      <c r="E889" s="14" t="s">
        <v>117</v>
      </c>
      <c r="F889" s="14" t="s">
        <v>33</v>
      </c>
      <c r="G889" s="14">
        <v>1911.0</v>
      </c>
      <c r="H889" s="14" t="s">
        <v>34</v>
      </c>
      <c r="I889" s="14" t="s">
        <v>476</v>
      </c>
      <c r="J889" s="14" t="s">
        <v>29</v>
      </c>
      <c r="K889" s="16" t="s">
        <v>24</v>
      </c>
      <c r="L889" s="14">
        <v>1.0</v>
      </c>
      <c r="M889" s="18">
        <v>1911.0</v>
      </c>
      <c r="N889" s="14" t="s">
        <v>1266</v>
      </c>
    </row>
    <row r="890">
      <c r="A890" s="14" t="s">
        <v>1150</v>
      </c>
      <c r="B890" s="23">
        <v>45868.0</v>
      </c>
      <c r="C890" s="14" t="s">
        <v>55</v>
      </c>
      <c r="D890" s="14" t="s">
        <v>26</v>
      </c>
      <c r="E890" s="14" t="s">
        <v>111</v>
      </c>
      <c r="F890" s="14" t="s">
        <v>16</v>
      </c>
      <c r="G890" s="14">
        <v>2194.0</v>
      </c>
      <c r="H890" s="14"/>
      <c r="I890" s="14" t="s">
        <v>196</v>
      </c>
      <c r="J890" s="14" t="s">
        <v>36</v>
      </c>
      <c r="K890" s="16" t="s">
        <v>19</v>
      </c>
      <c r="L890" s="14">
        <v>2.0</v>
      </c>
      <c r="M890" s="18">
        <v>2084.2999999999997</v>
      </c>
      <c r="N890" s="14" t="s">
        <v>1267</v>
      </c>
    </row>
    <row r="891">
      <c r="A891" s="14" t="s">
        <v>1151</v>
      </c>
      <c r="B891" s="23">
        <v>45838.0</v>
      </c>
      <c r="C891" s="14" t="s">
        <v>13</v>
      </c>
      <c r="D891" s="14" t="s">
        <v>38</v>
      </c>
      <c r="E891" s="14" t="s">
        <v>396</v>
      </c>
      <c r="F891" s="14" t="s">
        <v>33</v>
      </c>
      <c r="G891" s="14">
        <v>911.0</v>
      </c>
      <c r="H891" s="14" t="s">
        <v>40</v>
      </c>
      <c r="I891" s="14" t="s">
        <v>407</v>
      </c>
      <c r="J891" s="14" t="s">
        <v>36</v>
      </c>
      <c r="K891" s="16" t="s">
        <v>24</v>
      </c>
      <c r="L891" s="14">
        <v>5.0</v>
      </c>
      <c r="M891" s="18">
        <v>911.0</v>
      </c>
      <c r="N891" s="14" t="s">
        <v>1269</v>
      </c>
    </row>
    <row r="892">
      <c r="A892" s="14" t="s">
        <v>1152</v>
      </c>
      <c r="B892" s="23">
        <v>45819.0</v>
      </c>
      <c r="C892" s="14" t="s">
        <v>21</v>
      </c>
      <c r="D892" s="14" t="s">
        <v>38</v>
      </c>
      <c r="E892" s="14" t="s">
        <v>101</v>
      </c>
      <c r="F892" s="14" t="s">
        <v>33</v>
      </c>
      <c r="G892" s="14">
        <v>785.0</v>
      </c>
      <c r="H892" s="14" t="s">
        <v>34</v>
      </c>
      <c r="I892" s="14" t="s">
        <v>17</v>
      </c>
      <c r="J892" s="14" t="s">
        <v>29</v>
      </c>
      <c r="K892" s="16" t="s">
        <v>24</v>
      </c>
      <c r="L892" s="14">
        <v>3.0</v>
      </c>
      <c r="M892" s="18">
        <v>785.0</v>
      </c>
      <c r="N892" s="14" t="s">
        <v>1267</v>
      </c>
    </row>
    <row r="893">
      <c r="A893" s="14" t="s">
        <v>1153</v>
      </c>
      <c r="B893" s="23">
        <v>45682.0</v>
      </c>
      <c r="C893" s="14" t="s">
        <v>21</v>
      </c>
      <c r="D893" s="14" t="s">
        <v>51</v>
      </c>
      <c r="E893" s="14" t="s">
        <v>56</v>
      </c>
      <c r="F893" s="14" t="s">
        <v>33</v>
      </c>
      <c r="G893" s="14">
        <v>2066.0</v>
      </c>
      <c r="H893" s="14"/>
      <c r="I893" s="14" t="s">
        <v>541</v>
      </c>
      <c r="J893" s="14" t="s">
        <v>29</v>
      </c>
      <c r="K893" s="16" t="s">
        <v>24</v>
      </c>
      <c r="L893" s="14">
        <v>3.0</v>
      </c>
      <c r="M893" s="18">
        <v>2066.0</v>
      </c>
      <c r="N893" s="14" t="s">
        <v>1264</v>
      </c>
    </row>
    <row r="894">
      <c r="A894" s="14" t="s">
        <v>1154</v>
      </c>
      <c r="B894" s="23">
        <v>45738.0</v>
      </c>
      <c r="C894" s="14" t="s">
        <v>21</v>
      </c>
      <c r="D894" s="14" t="s">
        <v>14</v>
      </c>
      <c r="E894" s="14" t="s">
        <v>22</v>
      </c>
      <c r="F894" s="14" t="s">
        <v>16</v>
      </c>
      <c r="G894" s="14">
        <v>1038.0</v>
      </c>
      <c r="H894" s="14"/>
      <c r="I894" s="14" t="s">
        <v>97</v>
      </c>
      <c r="J894" s="14" t="s">
        <v>18</v>
      </c>
      <c r="K894" s="16" t="s">
        <v>24</v>
      </c>
      <c r="L894" s="14">
        <v>3.0</v>
      </c>
      <c r="M894" s="18">
        <v>1038.0</v>
      </c>
      <c r="N894" s="14" t="s">
        <v>1264</v>
      </c>
    </row>
    <row r="895">
      <c r="A895" s="14" t="s">
        <v>1155</v>
      </c>
      <c r="B895" s="23">
        <v>45981.0</v>
      </c>
      <c r="C895" s="14" t="s">
        <v>13</v>
      </c>
      <c r="D895" s="14" t="s">
        <v>31</v>
      </c>
      <c r="E895" s="14" t="s">
        <v>278</v>
      </c>
      <c r="F895" s="14" t="s">
        <v>33</v>
      </c>
      <c r="G895" s="14">
        <v>2687.0</v>
      </c>
      <c r="H895" s="14" t="s">
        <v>106</v>
      </c>
      <c r="I895" s="14" t="s">
        <v>510</v>
      </c>
      <c r="J895" s="14" t="s">
        <v>29</v>
      </c>
      <c r="K895" s="16" t="s">
        <v>24</v>
      </c>
      <c r="L895" s="14">
        <v>1.0</v>
      </c>
      <c r="M895" s="18">
        <v>2687.0</v>
      </c>
      <c r="N895" s="14" t="s">
        <v>1265</v>
      </c>
    </row>
    <row r="896">
      <c r="A896" s="14" t="s">
        <v>1156</v>
      </c>
      <c r="B896" s="23">
        <v>45821.0</v>
      </c>
      <c r="C896" s="14" t="s">
        <v>21</v>
      </c>
      <c r="D896" s="14" t="s">
        <v>59</v>
      </c>
      <c r="E896" s="14" t="s">
        <v>85</v>
      </c>
      <c r="F896" s="14" t="s">
        <v>33</v>
      </c>
      <c r="G896" s="14">
        <v>3113.0</v>
      </c>
      <c r="H896" s="14"/>
      <c r="I896" s="14" t="s">
        <v>672</v>
      </c>
      <c r="J896" s="14" t="s">
        <v>29</v>
      </c>
      <c r="K896" s="16" t="s">
        <v>24</v>
      </c>
      <c r="L896" s="14">
        <v>4.0</v>
      </c>
      <c r="M896" s="18">
        <v>3113.0</v>
      </c>
      <c r="N896" s="14" t="s">
        <v>1266</v>
      </c>
    </row>
    <row r="897">
      <c r="A897" s="14" t="s">
        <v>1157</v>
      </c>
      <c r="B897" s="23">
        <v>45809.0</v>
      </c>
      <c r="C897" s="14" t="s">
        <v>55</v>
      </c>
      <c r="D897" s="14" t="s">
        <v>14</v>
      </c>
      <c r="E897" s="14" t="s">
        <v>22</v>
      </c>
      <c r="F897" s="14" t="s">
        <v>33</v>
      </c>
      <c r="G897" s="14">
        <v>690.0</v>
      </c>
      <c r="H897" s="14"/>
      <c r="I897" s="14" t="s">
        <v>521</v>
      </c>
      <c r="J897" s="14" t="s">
        <v>18</v>
      </c>
      <c r="K897" s="16" t="s">
        <v>24</v>
      </c>
      <c r="L897" s="14">
        <v>2.0</v>
      </c>
      <c r="M897" s="18">
        <v>690.0</v>
      </c>
      <c r="N897" s="14" t="s">
        <v>1268</v>
      </c>
    </row>
    <row r="898">
      <c r="A898" s="14" t="s">
        <v>1158</v>
      </c>
      <c r="B898" s="23">
        <v>46009.0</v>
      </c>
      <c r="C898" s="14" t="s">
        <v>55</v>
      </c>
      <c r="D898" s="14" t="s">
        <v>59</v>
      </c>
      <c r="E898" s="14" t="s">
        <v>99</v>
      </c>
      <c r="F898" s="14" t="s">
        <v>16</v>
      </c>
      <c r="G898" s="14">
        <v>1338.0</v>
      </c>
      <c r="H898" s="14"/>
      <c r="I898" s="14" t="s">
        <v>312</v>
      </c>
      <c r="J898" s="14" t="s">
        <v>29</v>
      </c>
      <c r="K898" s="16" t="s">
        <v>24</v>
      </c>
      <c r="L898" s="14">
        <v>4.0</v>
      </c>
      <c r="M898" s="18">
        <v>1338.0</v>
      </c>
      <c r="N898" s="14" t="s">
        <v>1265</v>
      </c>
    </row>
    <row r="899">
      <c r="A899" s="14" t="s">
        <v>1159</v>
      </c>
      <c r="B899" s="23">
        <v>45956.0</v>
      </c>
      <c r="C899" s="14" t="s">
        <v>55</v>
      </c>
      <c r="D899" s="14" t="s">
        <v>14</v>
      </c>
      <c r="E899" s="14" t="s">
        <v>74</v>
      </c>
      <c r="F899" s="14" t="s">
        <v>16</v>
      </c>
      <c r="G899" s="14">
        <v>2677.0</v>
      </c>
      <c r="H899" s="14"/>
      <c r="I899" s="14" t="s">
        <v>140</v>
      </c>
      <c r="J899" s="14" t="s">
        <v>36</v>
      </c>
      <c r="K899" s="16" t="s">
        <v>24</v>
      </c>
      <c r="L899" s="14">
        <v>4.0</v>
      </c>
      <c r="M899" s="18">
        <v>2677.0</v>
      </c>
      <c r="N899" s="14" t="s">
        <v>1268</v>
      </c>
    </row>
    <row r="900">
      <c r="A900" s="14" t="s">
        <v>1160</v>
      </c>
      <c r="B900" s="23">
        <v>45884.0</v>
      </c>
      <c r="C900" s="14" t="s">
        <v>55</v>
      </c>
      <c r="D900" s="14" t="s">
        <v>51</v>
      </c>
      <c r="E900" s="14" t="s">
        <v>56</v>
      </c>
      <c r="F900" s="14" t="s">
        <v>16</v>
      </c>
      <c r="G900" s="14">
        <v>1599.0</v>
      </c>
      <c r="H900" s="14"/>
      <c r="I900" s="14" t="s">
        <v>352</v>
      </c>
      <c r="J900" s="14" t="s">
        <v>29</v>
      </c>
      <c r="K900" s="16" t="s">
        <v>24</v>
      </c>
      <c r="L900" s="14">
        <v>3.0</v>
      </c>
      <c r="M900" s="18">
        <v>1599.0</v>
      </c>
      <c r="N900" s="14" t="s">
        <v>1266</v>
      </c>
    </row>
    <row r="901">
      <c r="A901" s="14" t="s">
        <v>1161</v>
      </c>
      <c r="B901" s="23">
        <v>45928.0</v>
      </c>
      <c r="C901" s="14" t="s">
        <v>21</v>
      </c>
      <c r="D901" s="14" t="s">
        <v>38</v>
      </c>
      <c r="E901" s="14" t="s">
        <v>39</v>
      </c>
      <c r="F901" s="14" t="s">
        <v>16</v>
      </c>
      <c r="G901" s="14">
        <v>1450.0</v>
      </c>
      <c r="H901" s="14" t="s">
        <v>106</v>
      </c>
      <c r="I901" s="14" t="s">
        <v>1036</v>
      </c>
      <c r="J901" s="14" t="s">
        <v>36</v>
      </c>
      <c r="K901" s="16" t="s">
        <v>113</v>
      </c>
      <c r="L901" s="14">
        <v>3.0</v>
      </c>
      <c r="M901" s="18">
        <v>1305.0</v>
      </c>
      <c r="N901" s="14" t="s">
        <v>1268</v>
      </c>
    </row>
    <row r="902">
      <c r="A902" s="14" t="s">
        <v>1162</v>
      </c>
      <c r="B902" s="23">
        <v>45665.0</v>
      </c>
      <c r="C902" s="14" t="s">
        <v>13</v>
      </c>
      <c r="D902" s="14" t="s">
        <v>51</v>
      </c>
      <c r="E902" s="14" t="s">
        <v>52</v>
      </c>
      <c r="F902" s="14" t="s">
        <v>33</v>
      </c>
      <c r="G902" s="14">
        <v>2084.0</v>
      </c>
      <c r="H902" s="14"/>
      <c r="I902" s="14" t="s">
        <v>83</v>
      </c>
      <c r="J902" s="14" t="s">
        <v>36</v>
      </c>
      <c r="K902" s="16" t="s">
        <v>19</v>
      </c>
      <c r="L902" s="14">
        <v>4.0</v>
      </c>
      <c r="M902" s="18">
        <v>1979.8</v>
      </c>
      <c r="N902" s="14" t="s">
        <v>1267</v>
      </c>
    </row>
    <row r="903">
      <c r="A903" s="14" t="s">
        <v>1163</v>
      </c>
      <c r="B903" s="23">
        <v>45990.0</v>
      </c>
      <c r="C903" s="14" t="s">
        <v>21</v>
      </c>
      <c r="D903" s="14" t="s">
        <v>31</v>
      </c>
      <c r="E903" s="14" t="s">
        <v>278</v>
      </c>
      <c r="F903" s="14" t="s">
        <v>33</v>
      </c>
      <c r="G903" s="14">
        <v>908.0</v>
      </c>
      <c r="H903" s="14" t="s">
        <v>106</v>
      </c>
      <c r="I903" s="14" t="s">
        <v>306</v>
      </c>
      <c r="J903" s="14" t="s">
        <v>18</v>
      </c>
      <c r="K903" s="16" t="s">
        <v>24</v>
      </c>
      <c r="L903" s="14">
        <v>4.0</v>
      </c>
      <c r="M903" s="18">
        <v>908.0</v>
      </c>
      <c r="N903" s="14" t="s">
        <v>1264</v>
      </c>
    </row>
    <row r="904">
      <c r="A904" s="14" t="s">
        <v>1164</v>
      </c>
      <c r="B904" s="23">
        <v>46000.0</v>
      </c>
      <c r="C904" s="14" t="s">
        <v>21</v>
      </c>
      <c r="D904" s="14" t="s">
        <v>51</v>
      </c>
      <c r="E904" s="14" t="s">
        <v>79</v>
      </c>
      <c r="F904" s="14" t="s">
        <v>33</v>
      </c>
      <c r="G904" s="14">
        <v>775.0</v>
      </c>
      <c r="H904" s="14"/>
      <c r="I904" s="14" t="s">
        <v>456</v>
      </c>
      <c r="J904" s="14" t="s">
        <v>18</v>
      </c>
      <c r="K904" s="16" t="s">
        <v>24</v>
      </c>
      <c r="L904" s="14"/>
      <c r="M904" s="18">
        <v>775.0</v>
      </c>
      <c r="N904" s="14" t="s">
        <v>1270</v>
      </c>
    </row>
    <row r="905">
      <c r="A905" s="14" t="s">
        <v>1165</v>
      </c>
      <c r="B905" s="23">
        <v>45955.0</v>
      </c>
      <c r="C905" s="14" t="s">
        <v>21</v>
      </c>
      <c r="D905" s="14" t="s">
        <v>26</v>
      </c>
      <c r="E905" s="14" t="s">
        <v>68</v>
      </c>
      <c r="F905" s="14" t="s">
        <v>33</v>
      </c>
      <c r="G905" s="14">
        <v>760.0</v>
      </c>
      <c r="H905" s="14"/>
      <c r="I905" s="14" t="s">
        <v>69</v>
      </c>
      <c r="J905" s="14" t="s">
        <v>18</v>
      </c>
      <c r="K905" s="16" t="s">
        <v>24</v>
      </c>
      <c r="L905" s="14">
        <v>1.0</v>
      </c>
      <c r="M905" s="18">
        <v>760.0</v>
      </c>
      <c r="N905" s="14" t="s">
        <v>1264</v>
      </c>
    </row>
    <row r="906">
      <c r="A906" s="14" t="s">
        <v>1166</v>
      </c>
      <c r="B906" s="23">
        <v>45881.0</v>
      </c>
      <c r="C906" s="14" t="s">
        <v>13</v>
      </c>
      <c r="D906" s="14" t="s">
        <v>31</v>
      </c>
      <c r="E906" s="14" t="s">
        <v>49</v>
      </c>
      <c r="F906" s="14" t="s">
        <v>16</v>
      </c>
      <c r="G906" s="14">
        <v>2607.0</v>
      </c>
      <c r="H906" s="14" t="s">
        <v>106</v>
      </c>
      <c r="I906" s="14" t="s">
        <v>162</v>
      </c>
      <c r="J906" s="14" t="s">
        <v>29</v>
      </c>
      <c r="K906" s="16" t="s">
        <v>24</v>
      </c>
      <c r="L906" s="14">
        <v>1.0</v>
      </c>
      <c r="M906" s="18">
        <v>2607.0</v>
      </c>
      <c r="N906" s="14" t="s">
        <v>1270</v>
      </c>
    </row>
    <row r="907">
      <c r="A907" s="14" t="s">
        <v>1167</v>
      </c>
      <c r="B907" s="23">
        <v>45805.0</v>
      </c>
      <c r="C907" s="14" t="s">
        <v>21</v>
      </c>
      <c r="D907" s="14" t="s">
        <v>26</v>
      </c>
      <c r="E907" s="14" t="s">
        <v>96</v>
      </c>
      <c r="F907" s="14" t="s">
        <v>16</v>
      </c>
      <c r="G907" s="14">
        <v>614.0</v>
      </c>
      <c r="H907" s="14"/>
      <c r="I907" s="14" t="s">
        <v>102</v>
      </c>
      <c r="J907" s="14" t="s">
        <v>36</v>
      </c>
      <c r="K907" s="16" t="s">
        <v>24</v>
      </c>
      <c r="L907" s="14">
        <v>3.0</v>
      </c>
      <c r="M907" s="18">
        <v>614.0</v>
      </c>
      <c r="N907" s="14" t="s">
        <v>1267</v>
      </c>
    </row>
    <row r="908">
      <c r="A908" s="14" t="s">
        <v>1168</v>
      </c>
      <c r="B908" s="23">
        <v>45843.0</v>
      </c>
      <c r="C908" s="14" t="s">
        <v>13</v>
      </c>
      <c r="D908" s="14" t="s">
        <v>38</v>
      </c>
      <c r="E908" s="14" t="s">
        <v>43</v>
      </c>
      <c r="F908" s="14" t="s">
        <v>16</v>
      </c>
      <c r="G908" s="14">
        <v>2718.0</v>
      </c>
      <c r="H908" s="14" t="s">
        <v>34</v>
      </c>
      <c r="I908" s="14" t="s">
        <v>194</v>
      </c>
      <c r="J908" s="14" t="s">
        <v>36</v>
      </c>
      <c r="K908" s="16" t="s">
        <v>24</v>
      </c>
      <c r="L908" s="14">
        <v>1.0</v>
      </c>
      <c r="M908" s="18">
        <v>2718.0</v>
      </c>
      <c r="N908" s="14" t="s">
        <v>1264</v>
      </c>
    </row>
    <row r="909">
      <c r="A909" s="14" t="s">
        <v>1169</v>
      </c>
      <c r="B909" s="23">
        <v>45660.0</v>
      </c>
      <c r="C909" s="14" t="s">
        <v>13</v>
      </c>
      <c r="D909" s="14" t="s">
        <v>59</v>
      </c>
      <c r="E909" s="14" t="s">
        <v>60</v>
      </c>
      <c r="F909" s="14" t="s">
        <v>33</v>
      </c>
      <c r="G909" s="14">
        <v>2733.0</v>
      </c>
      <c r="H909" s="14"/>
      <c r="I909" s="14" t="s">
        <v>119</v>
      </c>
      <c r="J909" s="14" t="s">
        <v>18</v>
      </c>
      <c r="K909" s="16" t="s">
        <v>24</v>
      </c>
      <c r="L909" s="14">
        <v>1.0</v>
      </c>
      <c r="M909" s="18">
        <v>2733.0</v>
      </c>
      <c r="N909" s="14" t="s">
        <v>1266</v>
      </c>
    </row>
    <row r="910">
      <c r="A910" s="14" t="s">
        <v>1170</v>
      </c>
      <c r="B910" s="23">
        <v>45794.0</v>
      </c>
      <c r="C910" s="14" t="s">
        <v>13</v>
      </c>
      <c r="D910" s="14" t="s">
        <v>14</v>
      </c>
      <c r="E910" s="14" t="s">
        <v>22</v>
      </c>
      <c r="F910" s="14" t="s">
        <v>33</v>
      </c>
      <c r="G910" s="14">
        <v>3296.0</v>
      </c>
      <c r="H910" s="14"/>
      <c r="I910" s="14" t="s">
        <v>201</v>
      </c>
      <c r="J910" s="14" t="s">
        <v>29</v>
      </c>
      <c r="K910" s="16" t="s">
        <v>24</v>
      </c>
      <c r="L910" s="14">
        <v>1.0</v>
      </c>
      <c r="M910" s="18">
        <v>3296.0</v>
      </c>
      <c r="N910" s="14" t="s">
        <v>1264</v>
      </c>
    </row>
    <row r="911">
      <c r="A911" s="14" t="s">
        <v>1171</v>
      </c>
      <c r="B911" s="23">
        <v>45773.0</v>
      </c>
      <c r="C911" s="14" t="s">
        <v>55</v>
      </c>
      <c r="D911" s="14" t="s">
        <v>14</v>
      </c>
      <c r="E911" s="14" t="s">
        <v>74</v>
      </c>
      <c r="F911" s="14" t="s">
        <v>33</v>
      </c>
      <c r="G911" s="14">
        <v>3346.0</v>
      </c>
      <c r="H911" s="14"/>
      <c r="I911" s="14" t="s">
        <v>403</v>
      </c>
      <c r="J911" s="14" t="s">
        <v>29</v>
      </c>
      <c r="K911" s="16" t="s">
        <v>113</v>
      </c>
      <c r="L911" s="14">
        <v>4.0</v>
      </c>
      <c r="M911" s="18">
        <v>3011.4</v>
      </c>
      <c r="N911" s="14" t="s">
        <v>1264</v>
      </c>
    </row>
    <row r="912">
      <c r="A912" s="14" t="s">
        <v>1172</v>
      </c>
      <c r="B912" s="23">
        <v>45950.0</v>
      </c>
      <c r="C912" s="14" t="s">
        <v>21</v>
      </c>
      <c r="D912" s="14" t="s">
        <v>38</v>
      </c>
      <c r="E912" s="14" t="s">
        <v>396</v>
      </c>
      <c r="F912" s="14" t="s">
        <v>33</v>
      </c>
      <c r="G912" s="14">
        <v>3457.0</v>
      </c>
      <c r="H912" s="14" t="s">
        <v>106</v>
      </c>
      <c r="I912" s="14" t="s">
        <v>426</v>
      </c>
      <c r="J912" s="14" t="s">
        <v>18</v>
      </c>
      <c r="K912" s="16" t="s">
        <v>24</v>
      </c>
      <c r="L912" s="14">
        <v>2.0</v>
      </c>
      <c r="M912" s="18">
        <v>3457.0</v>
      </c>
      <c r="N912" s="14" t="s">
        <v>1269</v>
      </c>
    </row>
    <row r="913">
      <c r="A913" s="14" t="s">
        <v>1173</v>
      </c>
      <c r="B913" s="23">
        <v>45809.0</v>
      </c>
      <c r="C913" s="14" t="s">
        <v>21</v>
      </c>
      <c r="D913" s="14" t="s">
        <v>31</v>
      </c>
      <c r="E913" s="14" t="s">
        <v>32</v>
      </c>
      <c r="F913" s="14" t="s">
        <v>33</v>
      </c>
      <c r="G913" s="14">
        <v>793.0</v>
      </c>
      <c r="H913" s="14" t="s">
        <v>34</v>
      </c>
      <c r="I913" s="14" t="s">
        <v>75</v>
      </c>
      <c r="J913" s="14" t="s">
        <v>36</v>
      </c>
      <c r="K913" s="16" t="s">
        <v>19</v>
      </c>
      <c r="L913" s="14"/>
      <c r="M913" s="18">
        <v>753.3499999999999</v>
      </c>
      <c r="N913" s="14" t="s">
        <v>1268</v>
      </c>
    </row>
    <row r="914">
      <c r="A914" s="14" t="s">
        <v>1174</v>
      </c>
      <c r="B914" s="23">
        <v>45989.0</v>
      </c>
      <c r="C914" s="14" t="s">
        <v>13</v>
      </c>
      <c r="D914" s="14" t="s">
        <v>51</v>
      </c>
      <c r="E914" s="14" t="s">
        <v>52</v>
      </c>
      <c r="F914" s="14" t="s">
        <v>16</v>
      </c>
      <c r="G914" s="14">
        <v>3025.0</v>
      </c>
      <c r="H914" s="14"/>
      <c r="I914" s="14" t="s">
        <v>508</v>
      </c>
      <c r="J914" s="14" t="s">
        <v>36</v>
      </c>
      <c r="K914" s="16" t="s">
        <v>24</v>
      </c>
      <c r="L914" s="14">
        <v>4.0</v>
      </c>
      <c r="M914" s="18">
        <v>3025.0</v>
      </c>
      <c r="N914" s="14" t="s">
        <v>1266</v>
      </c>
    </row>
    <row r="915">
      <c r="A915" s="14" t="s">
        <v>1175</v>
      </c>
      <c r="B915" s="23">
        <v>46004.0</v>
      </c>
      <c r="C915" s="14" t="s">
        <v>13</v>
      </c>
      <c r="D915" s="14" t="s">
        <v>59</v>
      </c>
      <c r="E915" s="14" t="s">
        <v>60</v>
      </c>
      <c r="F915" s="14" t="s">
        <v>33</v>
      </c>
      <c r="G915" s="14">
        <v>2606.0</v>
      </c>
      <c r="H915" s="14"/>
      <c r="I915" s="14" t="s">
        <v>234</v>
      </c>
      <c r="J915" s="14" t="s">
        <v>36</v>
      </c>
      <c r="K915" s="16" t="s">
        <v>24</v>
      </c>
      <c r="L915" s="14">
        <v>4.0</v>
      </c>
      <c r="M915" s="18">
        <v>2606.0</v>
      </c>
      <c r="N915" s="14" t="s">
        <v>1264</v>
      </c>
    </row>
    <row r="916">
      <c r="A916" s="14" t="s">
        <v>1176</v>
      </c>
      <c r="B916" s="23">
        <v>45982.0</v>
      </c>
      <c r="C916" s="14" t="s">
        <v>21</v>
      </c>
      <c r="D916" s="14" t="s">
        <v>51</v>
      </c>
      <c r="E916" s="14" t="s">
        <v>52</v>
      </c>
      <c r="F916" s="14" t="s">
        <v>16</v>
      </c>
      <c r="G916" s="14">
        <v>2883.0</v>
      </c>
      <c r="H916" s="14"/>
      <c r="I916" s="14" t="s">
        <v>184</v>
      </c>
      <c r="J916" s="14" t="s">
        <v>18</v>
      </c>
      <c r="K916" s="16" t="s">
        <v>24</v>
      </c>
      <c r="L916" s="14">
        <v>3.0</v>
      </c>
      <c r="M916" s="18">
        <v>2883.0</v>
      </c>
      <c r="N916" s="14" t="s">
        <v>1266</v>
      </c>
    </row>
    <row r="917">
      <c r="A917" s="14" t="s">
        <v>1177</v>
      </c>
      <c r="B917" s="23">
        <v>45820.0</v>
      </c>
      <c r="C917" s="14" t="s">
        <v>21</v>
      </c>
      <c r="D917" s="14" t="s">
        <v>59</v>
      </c>
      <c r="E917" s="14" t="s">
        <v>85</v>
      </c>
      <c r="F917" s="14" t="s">
        <v>16</v>
      </c>
      <c r="G917" s="14">
        <v>2459.0</v>
      </c>
      <c r="H917" s="14"/>
      <c r="I917" s="14" t="s">
        <v>91</v>
      </c>
      <c r="J917" s="14" t="s">
        <v>29</v>
      </c>
      <c r="K917" s="16" t="s">
        <v>24</v>
      </c>
      <c r="L917" s="14">
        <v>3.0</v>
      </c>
      <c r="M917" s="18">
        <v>2459.0</v>
      </c>
      <c r="N917" s="14" t="s">
        <v>1265</v>
      </c>
    </row>
    <row r="918">
      <c r="A918" s="14" t="s">
        <v>1178</v>
      </c>
      <c r="B918" s="23">
        <v>45867.0</v>
      </c>
      <c r="C918" s="14" t="s">
        <v>21</v>
      </c>
      <c r="D918" s="14" t="s">
        <v>59</v>
      </c>
      <c r="E918" s="14" t="s">
        <v>60</v>
      </c>
      <c r="F918" s="14" t="s">
        <v>16</v>
      </c>
      <c r="G918" s="14">
        <v>1530.0</v>
      </c>
      <c r="H918" s="14"/>
      <c r="I918" s="14" t="s">
        <v>134</v>
      </c>
      <c r="J918" s="14" t="s">
        <v>18</v>
      </c>
      <c r="K918" s="16" t="s">
        <v>24</v>
      </c>
      <c r="L918" s="14">
        <v>3.0</v>
      </c>
      <c r="M918" s="18">
        <v>1530.0</v>
      </c>
      <c r="N918" s="14" t="s">
        <v>1270</v>
      </c>
    </row>
    <row r="919">
      <c r="A919" s="14" t="s">
        <v>1179</v>
      </c>
      <c r="B919" s="23">
        <v>45948.0</v>
      </c>
      <c r="C919" s="14" t="s">
        <v>55</v>
      </c>
      <c r="D919" s="14" t="s">
        <v>31</v>
      </c>
      <c r="E919" s="14" t="s">
        <v>278</v>
      </c>
      <c r="F919" s="14" t="s">
        <v>33</v>
      </c>
      <c r="G919" s="14">
        <v>2556.0</v>
      </c>
      <c r="H919" s="14" t="s">
        <v>34</v>
      </c>
      <c r="I919" s="14" t="s">
        <v>104</v>
      </c>
      <c r="J919" s="14" t="s">
        <v>18</v>
      </c>
      <c r="K919" s="16" t="s">
        <v>24</v>
      </c>
      <c r="L919" s="14">
        <v>5.0</v>
      </c>
      <c r="M919" s="18">
        <v>2556.0</v>
      </c>
      <c r="N919" s="14" t="s">
        <v>1264</v>
      </c>
    </row>
    <row r="920">
      <c r="A920" s="14" t="s">
        <v>1180</v>
      </c>
      <c r="B920" s="23">
        <v>45943.0</v>
      </c>
      <c r="C920" s="14" t="s">
        <v>21</v>
      </c>
      <c r="D920" s="14" t="s">
        <v>59</v>
      </c>
      <c r="E920" s="14" t="s">
        <v>60</v>
      </c>
      <c r="F920" s="14" t="s">
        <v>16</v>
      </c>
      <c r="G920" s="14">
        <v>3006.0</v>
      </c>
      <c r="H920" s="14"/>
      <c r="I920" s="14" t="s">
        <v>69</v>
      </c>
      <c r="J920" s="14" t="s">
        <v>29</v>
      </c>
      <c r="K920" s="16" t="s">
        <v>19</v>
      </c>
      <c r="L920" s="14">
        <v>3.0</v>
      </c>
      <c r="M920" s="18">
        <v>2855.7</v>
      </c>
      <c r="N920" s="14" t="s">
        <v>1269</v>
      </c>
    </row>
    <row r="921">
      <c r="A921" s="14" t="s">
        <v>1181</v>
      </c>
      <c r="B921" s="23">
        <v>45870.0</v>
      </c>
      <c r="C921" s="14" t="s">
        <v>55</v>
      </c>
      <c r="D921" s="14" t="s">
        <v>51</v>
      </c>
      <c r="E921" s="14" t="s">
        <v>52</v>
      </c>
      <c r="F921" s="14" t="s">
        <v>16</v>
      </c>
      <c r="G921" s="14">
        <v>766.0</v>
      </c>
      <c r="H921" s="14"/>
      <c r="I921" s="14" t="s">
        <v>132</v>
      </c>
      <c r="J921" s="14" t="s">
        <v>29</v>
      </c>
      <c r="K921" s="16" t="s">
        <v>24</v>
      </c>
      <c r="L921" s="14">
        <v>2.0</v>
      </c>
      <c r="M921" s="18">
        <v>766.0</v>
      </c>
      <c r="N921" s="14" t="s">
        <v>1266</v>
      </c>
    </row>
    <row r="922">
      <c r="A922" s="14" t="s">
        <v>1182</v>
      </c>
      <c r="B922" s="23">
        <v>45968.0</v>
      </c>
      <c r="C922" s="14" t="s">
        <v>21</v>
      </c>
      <c r="D922" s="14" t="s">
        <v>59</v>
      </c>
      <c r="E922" s="14" t="s">
        <v>88</v>
      </c>
      <c r="F922" s="14" t="s">
        <v>16</v>
      </c>
      <c r="G922" s="14">
        <v>3185.0</v>
      </c>
      <c r="H922" s="14"/>
      <c r="I922" s="14" t="s">
        <v>75</v>
      </c>
      <c r="J922" s="14" t="s">
        <v>36</v>
      </c>
      <c r="K922" s="16" t="s">
        <v>24</v>
      </c>
      <c r="L922" s="14">
        <v>4.0</v>
      </c>
      <c r="M922" s="18">
        <v>3185.0</v>
      </c>
      <c r="N922" s="14" t="s">
        <v>1266</v>
      </c>
    </row>
    <row r="923">
      <c r="A923" s="14" t="s">
        <v>1183</v>
      </c>
      <c r="B923" s="23">
        <v>45892.0</v>
      </c>
      <c r="C923" s="14" t="s">
        <v>13</v>
      </c>
      <c r="D923" s="14" t="s">
        <v>14</v>
      </c>
      <c r="E923" s="14" t="s">
        <v>74</v>
      </c>
      <c r="F923" s="14" t="s">
        <v>33</v>
      </c>
      <c r="G923" s="14">
        <v>1066.0</v>
      </c>
      <c r="H923" s="14"/>
      <c r="I923" s="14" t="s">
        <v>672</v>
      </c>
      <c r="J923" s="14" t="s">
        <v>18</v>
      </c>
      <c r="K923" s="16" t="s">
        <v>24</v>
      </c>
      <c r="L923" s="14">
        <v>5.0</v>
      </c>
      <c r="M923" s="18">
        <v>1066.0</v>
      </c>
      <c r="N923" s="14" t="s">
        <v>1264</v>
      </c>
    </row>
    <row r="924">
      <c r="A924" s="14" t="s">
        <v>1184</v>
      </c>
      <c r="B924" s="23">
        <v>46006.0</v>
      </c>
      <c r="C924" s="14" t="s">
        <v>55</v>
      </c>
      <c r="D924" s="14" t="s">
        <v>51</v>
      </c>
      <c r="E924" s="14" t="s">
        <v>93</v>
      </c>
      <c r="F924" s="14" t="s">
        <v>33</v>
      </c>
      <c r="G924" s="14">
        <v>323.0</v>
      </c>
      <c r="H924" s="14"/>
      <c r="I924" s="14" t="s">
        <v>121</v>
      </c>
      <c r="J924" s="14" t="s">
        <v>18</v>
      </c>
      <c r="K924" s="16" t="s">
        <v>24</v>
      </c>
      <c r="L924" s="14"/>
      <c r="M924" s="18">
        <v>323.0</v>
      </c>
      <c r="N924" s="14" t="s">
        <v>1269</v>
      </c>
    </row>
    <row r="925">
      <c r="A925" s="14" t="s">
        <v>1185</v>
      </c>
      <c r="B925" s="23">
        <v>45743.0</v>
      </c>
      <c r="C925" s="14" t="s">
        <v>21</v>
      </c>
      <c r="D925" s="14" t="s">
        <v>59</v>
      </c>
      <c r="E925" s="14" t="s">
        <v>60</v>
      </c>
      <c r="F925" s="14" t="s">
        <v>33</v>
      </c>
      <c r="G925" s="14">
        <v>1540.0</v>
      </c>
      <c r="H925" s="14"/>
      <c r="I925" s="14" t="s">
        <v>362</v>
      </c>
      <c r="J925" s="14" t="s">
        <v>29</v>
      </c>
      <c r="K925" s="16" t="s">
        <v>24</v>
      </c>
      <c r="L925" s="14"/>
      <c r="M925" s="18">
        <v>1540.0</v>
      </c>
      <c r="N925" s="14" t="s">
        <v>1265</v>
      </c>
    </row>
    <row r="926">
      <c r="A926" s="14" t="s">
        <v>1186</v>
      </c>
      <c r="B926" s="23">
        <v>45847.0</v>
      </c>
      <c r="C926" s="14" t="s">
        <v>13</v>
      </c>
      <c r="D926" s="14" t="s">
        <v>14</v>
      </c>
      <c r="E926" s="14" t="s">
        <v>22</v>
      </c>
      <c r="F926" s="14" t="s">
        <v>33</v>
      </c>
      <c r="G926" s="14">
        <v>658.0</v>
      </c>
      <c r="H926" s="14"/>
      <c r="I926" s="14" t="s">
        <v>182</v>
      </c>
      <c r="J926" s="14" t="s">
        <v>18</v>
      </c>
      <c r="K926" s="16" t="s">
        <v>24</v>
      </c>
      <c r="L926" s="14">
        <v>1.0</v>
      </c>
      <c r="M926" s="18">
        <v>658.0</v>
      </c>
      <c r="N926" s="14" t="s">
        <v>1267</v>
      </c>
    </row>
    <row r="927">
      <c r="A927" s="14" t="s">
        <v>1187</v>
      </c>
      <c r="B927" s="23">
        <v>45743.0</v>
      </c>
      <c r="C927" s="14" t="s">
        <v>21</v>
      </c>
      <c r="D927" s="14" t="s">
        <v>38</v>
      </c>
      <c r="E927" s="14" t="s">
        <v>46</v>
      </c>
      <c r="F927" s="14" t="s">
        <v>16</v>
      </c>
      <c r="G927" s="14">
        <v>2956.0</v>
      </c>
      <c r="H927" s="14" t="s">
        <v>106</v>
      </c>
      <c r="I927" s="14" t="s">
        <v>302</v>
      </c>
      <c r="J927" s="14" t="s">
        <v>29</v>
      </c>
      <c r="K927" s="16" t="s">
        <v>24</v>
      </c>
      <c r="L927" s="14"/>
      <c r="M927" s="18">
        <v>2956.0</v>
      </c>
      <c r="N927" s="14" t="s">
        <v>1265</v>
      </c>
    </row>
    <row r="928">
      <c r="A928" s="14" t="s">
        <v>1188</v>
      </c>
      <c r="B928" s="23">
        <v>45763.0</v>
      </c>
      <c r="C928" s="14" t="s">
        <v>13</v>
      </c>
      <c r="D928" s="14" t="s">
        <v>26</v>
      </c>
      <c r="E928" s="14" t="s">
        <v>82</v>
      </c>
      <c r="F928" s="14" t="s">
        <v>16</v>
      </c>
      <c r="G928" s="14">
        <v>3452.0</v>
      </c>
      <c r="H928" s="14"/>
      <c r="I928" s="14" t="s">
        <v>271</v>
      </c>
      <c r="J928" s="14" t="s">
        <v>18</v>
      </c>
      <c r="K928" s="16" t="s">
        <v>24</v>
      </c>
      <c r="L928" s="14">
        <v>1.0</v>
      </c>
      <c r="M928" s="18">
        <v>3452.0</v>
      </c>
      <c r="N928" s="14" t="s">
        <v>1267</v>
      </c>
    </row>
    <row r="929">
      <c r="A929" s="14" t="s">
        <v>1189</v>
      </c>
      <c r="B929" s="23">
        <v>45827.0</v>
      </c>
      <c r="C929" s="14" t="s">
        <v>21</v>
      </c>
      <c r="D929" s="14" t="s">
        <v>38</v>
      </c>
      <c r="E929" s="14" t="s">
        <v>108</v>
      </c>
      <c r="F929" s="14" t="s">
        <v>16</v>
      </c>
      <c r="G929" s="14">
        <v>2286.0</v>
      </c>
      <c r="H929" s="14" t="s">
        <v>40</v>
      </c>
      <c r="I929" s="14" t="s">
        <v>347</v>
      </c>
      <c r="J929" s="14" t="s">
        <v>18</v>
      </c>
      <c r="K929" s="16" t="s">
        <v>19</v>
      </c>
      <c r="L929" s="14">
        <v>5.0</v>
      </c>
      <c r="M929" s="18">
        <v>2171.7</v>
      </c>
      <c r="N929" s="14" t="s">
        <v>1265</v>
      </c>
    </row>
    <row r="930">
      <c r="A930" s="14" t="s">
        <v>1190</v>
      </c>
      <c r="B930" s="23">
        <v>45846.0</v>
      </c>
      <c r="C930" s="14" t="s">
        <v>21</v>
      </c>
      <c r="D930" s="14" t="s">
        <v>31</v>
      </c>
      <c r="E930" s="14" t="s">
        <v>258</v>
      </c>
      <c r="F930" s="14" t="s">
        <v>33</v>
      </c>
      <c r="G930" s="14">
        <v>508.0</v>
      </c>
      <c r="H930" s="14" t="s">
        <v>40</v>
      </c>
      <c r="I930" s="14" t="s">
        <v>528</v>
      </c>
      <c r="J930" s="14" t="s">
        <v>18</v>
      </c>
      <c r="K930" s="16" t="s">
        <v>24</v>
      </c>
      <c r="L930" s="14"/>
      <c r="M930" s="18">
        <v>508.0</v>
      </c>
      <c r="N930" s="14" t="s">
        <v>1270</v>
      </c>
    </row>
    <row r="931">
      <c r="A931" s="14" t="s">
        <v>1191</v>
      </c>
      <c r="B931" s="23">
        <v>45669.0</v>
      </c>
      <c r="C931" s="14" t="s">
        <v>13</v>
      </c>
      <c r="D931" s="14" t="s">
        <v>59</v>
      </c>
      <c r="E931" s="14" t="s">
        <v>60</v>
      </c>
      <c r="F931" s="14" t="s">
        <v>33</v>
      </c>
      <c r="G931" s="14">
        <v>451.0</v>
      </c>
      <c r="H931" s="14"/>
      <c r="I931" s="14" t="s">
        <v>94</v>
      </c>
      <c r="J931" s="14" t="s">
        <v>36</v>
      </c>
      <c r="K931" s="16" t="s">
        <v>24</v>
      </c>
      <c r="L931" s="14">
        <v>5.0</v>
      </c>
      <c r="M931" s="18">
        <v>451.0</v>
      </c>
      <c r="N931" s="14" t="s">
        <v>1268</v>
      </c>
    </row>
    <row r="932">
      <c r="A932" s="14" t="s">
        <v>1192</v>
      </c>
      <c r="B932" s="23">
        <v>45809.0</v>
      </c>
      <c r="C932" s="14" t="s">
        <v>21</v>
      </c>
      <c r="D932" s="14" t="s">
        <v>14</v>
      </c>
      <c r="E932" s="14" t="s">
        <v>22</v>
      </c>
      <c r="F932" s="14" t="s">
        <v>33</v>
      </c>
      <c r="G932" s="14">
        <v>3225.0</v>
      </c>
      <c r="H932" s="14"/>
      <c r="I932" s="14" t="s">
        <v>638</v>
      </c>
      <c r="J932" s="14" t="s">
        <v>29</v>
      </c>
      <c r="K932" s="16" t="s">
        <v>24</v>
      </c>
      <c r="L932" s="14">
        <v>5.0</v>
      </c>
      <c r="M932" s="18">
        <v>3225.0</v>
      </c>
      <c r="N932" s="14" t="s">
        <v>1268</v>
      </c>
    </row>
    <row r="933">
      <c r="A933" s="14" t="s">
        <v>1193</v>
      </c>
      <c r="B933" s="23">
        <v>45788.0</v>
      </c>
      <c r="C933" s="14" t="s">
        <v>13</v>
      </c>
      <c r="D933" s="14" t="s">
        <v>51</v>
      </c>
      <c r="E933" s="14" t="s">
        <v>52</v>
      </c>
      <c r="F933" s="14" t="s">
        <v>16</v>
      </c>
      <c r="G933" s="14">
        <v>2955.0</v>
      </c>
      <c r="H933" s="14"/>
      <c r="I933" s="14" t="s">
        <v>600</v>
      </c>
      <c r="J933" s="14" t="s">
        <v>36</v>
      </c>
      <c r="K933" s="16" t="s">
        <v>24</v>
      </c>
      <c r="L933" s="14">
        <v>5.0</v>
      </c>
      <c r="M933" s="18">
        <v>2955.0</v>
      </c>
      <c r="N933" s="14" t="s">
        <v>1268</v>
      </c>
    </row>
    <row r="934">
      <c r="A934" s="14" t="s">
        <v>1194</v>
      </c>
      <c r="B934" s="23">
        <v>45917.0</v>
      </c>
      <c r="C934" s="14" t="s">
        <v>21</v>
      </c>
      <c r="D934" s="14" t="s">
        <v>14</v>
      </c>
      <c r="E934" s="14" t="s">
        <v>74</v>
      </c>
      <c r="F934" s="14" t="s">
        <v>33</v>
      </c>
      <c r="G934" s="14">
        <v>385.0</v>
      </c>
      <c r="H934" s="14"/>
      <c r="I934" s="14" t="s">
        <v>745</v>
      </c>
      <c r="J934" s="14" t="s">
        <v>36</v>
      </c>
      <c r="K934" s="16" t="s">
        <v>19</v>
      </c>
      <c r="L934" s="14">
        <v>4.0</v>
      </c>
      <c r="M934" s="18">
        <v>365.75</v>
      </c>
      <c r="N934" s="14" t="s">
        <v>1267</v>
      </c>
    </row>
    <row r="935">
      <c r="A935" s="14" t="s">
        <v>1195</v>
      </c>
      <c r="B935" s="23">
        <v>45921.0</v>
      </c>
      <c r="C935" s="14" t="s">
        <v>21</v>
      </c>
      <c r="D935" s="14" t="s">
        <v>51</v>
      </c>
      <c r="E935" s="14" t="s">
        <v>56</v>
      </c>
      <c r="F935" s="14" t="s">
        <v>16</v>
      </c>
      <c r="G935" s="14">
        <v>2707.0</v>
      </c>
      <c r="H935" s="14"/>
      <c r="I935" s="14" t="s">
        <v>510</v>
      </c>
      <c r="J935" s="14" t="s">
        <v>36</v>
      </c>
      <c r="K935" s="16" t="s">
        <v>113</v>
      </c>
      <c r="L935" s="14"/>
      <c r="M935" s="18">
        <v>2436.3</v>
      </c>
      <c r="N935" s="14" t="s">
        <v>1268</v>
      </c>
    </row>
    <row r="936">
      <c r="A936" s="14" t="s">
        <v>1196</v>
      </c>
      <c r="B936" s="23">
        <v>45967.0</v>
      </c>
      <c r="C936" s="14" t="s">
        <v>13</v>
      </c>
      <c r="D936" s="14" t="s">
        <v>14</v>
      </c>
      <c r="E936" s="14" t="s">
        <v>74</v>
      </c>
      <c r="F936" s="14" t="s">
        <v>16</v>
      </c>
      <c r="G936" s="14">
        <v>3261.0</v>
      </c>
      <c r="H936" s="14"/>
      <c r="I936" s="14" t="s">
        <v>628</v>
      </c>
      <c r="J936" s="14" t="s">
        <v>36</v>
      </c>
      <c r="K936" s="16" t="s">
        <v>113</v>
      </c>
      <c r="L936" s="14"/>
      <c r="M936" s="18">
        <v>2934.9</v>
      </c>
      <c r="N936" s="14" t="s">
        <v>1265</v>
      </c>
    </row>
    <row r="937">
      <c r="A937" s="14" t="s">
        <v>1197</v>
      </c>
      <c r="B937" s="23">
        <v>45815.0</v>
      </c>
      <c r="C937" s="14" t="s">
        <v>21</v>
      </c>
      <c r="D937" s="14" t="s">
        <v>14</v>
      </c>
      <c r="E937" s="14" t="s">
        <v>22</v>
      </c>
      <c r="F937" s="14" t="s">
        <v>33</v>
      </c>
      <c r="G937" s="14">
        <v>963.0</v>
      </c>
      <c r="H937" s="14"/>
      <c r="I937" s="14" t="s">
        <v>123</v>
      </c>
      <c r="J937" s="14" t="s">
        <v>18</v>
      </c>
      <c r="K937" s="16" t="s">
        <v>24</v>
      </c>
      <c r="L937" s="14"/>
      <c r="M937" s="18">
        <v>963.0</v>
      </c>
      <c r="N937" s="14" t="s">
        <v>1264</v>
      </c>
    </row>
    <row r="938">
      <c r="A938" s="14" t="s">
        <v>1198</v>
      </c>
      <c r="B938" s="23">
        <v>45939.0</v>
      </c>
      <c r="C938" s="14" t="s">
        <v>21</v>
      </c>
      <c r="D938" s="14" t="s">
        <v>38</v>
      </c>
      <c r="E938" s="14" t="s">
        <v>166</v>
      </c>
      <c r="F938" s="14" t="s">
        <v>16</v>
      </c>
      <c r="G938" s="14">
        <v>940.0</v>
      </c>
      <c r="H938" s="14" t="s">
        <v>106</v>
      </c>
      <c r="I938" s="14" t="s">
        <v>150</v>
      </c>
      <c r="J938" s="14" t="s">
        <v>36</v>
      </c>
      <c r="K938" s="16" t="s">
        <v>24</v>
      </c>
      <c r="L938" s="14">
        <v>4.0</v>
      </c>
      <c r="M938" s="18">
        <v>940.0</v>
      </c>
      <c r="N938" s="14" t="s">
        <v>1265</v>
      </c>
    </row>
    <row r="939">
      <c r="A939" s="14" t="s">
        <v>1199</v>
      </c>
      <c r="B939" s="23">
        <v>45722.0</v>
      </c>
      <c r="C939" s="14" t="s">
        <v>21</v>
      </c>
      <c r="D939" s="14" t="s">
        <v>59</v>
      </c>
      <c r="E939" s="14" t="s">
        <v>99</v>
      </c>
      <c r="F939" s="14" t="s">
        <v>16</v>
      </c>
      <c r="G939" s="14">
        <v>2580.0</v>
      </c>
      <c r="H939" s="14"/>
      <c r="I939" s="14" t="s">
        <v>115</v>
      </c>
      <c r="J939" s="14" t="s">
        <v>18</v>
      </c>
      <c r="K939" s="16" t="s">
        <v>24</v>
      </c>
      <c r="L939" s="14">
        <v>3.0</v>
      </c>
      <c r="M939" s="18">
        <v>2580.0</v>
      </c>
      <c r="N939" s="14" t="s">
        <v>1265</v>
      </c>
    </row>
    <row r="940">
      <c r="A940" s="14" t="s">
        <v>1200</v>
      </c>
      <c r="B940" s="23">
        <v>45984.0</v>
      </c>
      <c r="C940" s="14" t="s">
        <v>55</v>
      </c>
      <c r="D940" s="14" t="s">
        <v>51</v>
      </c>
      <c r="E940" s="14" t="s">
        <v>79</v>
      </c>
      <c r="F940" s="14" t="s">
        <v>16</v>
      </c>
      <c r="G940" s="14">
        <v>560.0</v>
      </c>
      <c r="H940" s="14"/>
      <c r="I940" s="14" t="s">
        <v>89</v>
      </c>
      <c r="J940" s="14" t="s">
        <v>36</v>
      </c>
      <c r="K940" s="16" t="s">
        <v>24</v>
      </c>
      <c r="L940" s="14">
        <v>2.0</v>
      </c>
      <c r="M940" s="18">
        <v>560.0</v>
      </c>
      <c r="N940" s="14" t="s">
        <v>1268</v>
      </c>
    </row>
    <row r="941">
      <c r="A941" s="14" t="s">
        <v>1201</v>
      </c>
      <c r="B941" s="23">
        <v>45839.0</v>
      </c>
      <c r="C941" s="14" t="s">
        <v>13</v>
      </c>
      <c r="D941" s="14" t="s">
        <v>38</v>
      </c>
      <c r="E941" s="14" t="s">
        <v>46</v>
      </c>
      <c r="F941" s="14" t="s">
        <v>33</v>
      </c>
      <c r="G941" s="14">
        <v>1755.0</v>
      </c>
      <c r="H941" s="14" t="s">
        <v>34</v>
      </c>
      <c r="I941" s="14" t="s">
        <v>474</v>
      </c>
      <c r="J941" s="14" t="s">
        <v>18</v>
      </c>
      <c r="K941" s="16" t="s">
        <v>19</v>
      </c>
      <c r="L941" s="14">
        <v>5.0</v>
      </c>
      <c r="M941" s="18">
        <v>1667.25</v>
      </c>
      <c r="N941" s="14" t="s">
        <v>1270</v>
      </c>
    </row>
    <row r="942">
      <c r="A942" s="14" t="s">
        <v>1202</v>
      </c>
      <c r="B942" s="23">
        <v>46015.0</v>
      </c>
      <c r="C942" s="14" t="s">
        <v>55</v>
      </c>
      <c r="D942" s="14" t="s">
        <v>51</v>
      </c>
      <c r="E942" s="14" t="s">
        <v>79</v>
      </c>
      <c r="F942" s="14" t="s">
        <v>16</v>
      </c>
      <c r="G942" s="14">
        <v>2093.0</v>
      </c>
      <c r="H942" s="14"/>
      <c r="I942" s="14" t="s">
        <v>442</v>
      </c>
      <c r="J942" s="14" t="s">
        <v>18</v>
      </c>
      <c r="K942" s="16" t="s">
        <v>113</v>
      </c>
      <c r="L942" s="14">
        <v>5.0</v>
      </c>
      <c r="M942" s="18">
        <v>1883.7</v>
      </c>
      <c r="N942" s="14" t="s">
        <v>1267</v>
      </c>
    </row>
    <row r="943">
      <c r="A943" s="14" t="s">
        <v>1203</v>
      </c>
      <c r="B943" s="23">
        <v>45707.0</v>
      </c>
      <c r="C943" s="14" t="s">
        <v>55</v>
      </c>
      <c r="D943" s="14" t="s">
        <v>26</v>
      </c>
      <c r="E943" s="14" t="s">
        <v>27</v>
      </c>
      <c r="F943" s="14" t="s">
        <v>16</v>
      </c>
      <c r="G943" s="14">
        <v>984.0</v>
      </c>
      <c r="H943" s="14"/>
      <c r="I943" s="14" t="s">
        <v>91</v>
      </c>
      <c r="J943" s="14" t="s">
        <v>18</v>
      </c>
      <c r="K943" s="16" t="s">
        <v>19</v>
      </c>
      <c r="L943" s="14">
        <v>3.0</v>
      </c>
      <c r="M943" s="18">
        <v>934.8</v>
      </c>
      <c r="N943" s="14" t="s">
        <v>1267</v>
      </c>
    </row>
    <row r="944">
      <c r="A944" s="14" t="s">
        <v>1204</v>
      </c>
      <c r="B944" s="23">
        <v>45899.0</v>
      </c>
      <c r="C944" s="14" t="s">
        <v>21</v>
      </c>
      <c r="D944" s="14" t="s">
        <v>31</v>
      </c>
      <c r="E944" s="14" t="s">
        <v>49</v>
      </c>
      <c r="F944" s="14" t="s">
        <v>33</v>
      </c>
      <c r="G944" s="14">
        <v>3300.0</v>
      </c>
      <c r="H944" s="14" t="s">
        <v>40</v>
      </c>
      <c r="I944" s="14" t="s">
        <v>708</v>
      </c>
      <c r="J944" s="14" t="s">
        <v>18</v>
      </c>
      <c r="K944" s="16" t="s">
        <v>24</v>
      </c>
      <c r="L944" s="14">
        <v>3.0</v>
      </c>
      <c r="M944" s="18">
        <v>3300.0</v>
      </c>
      <c r="N944" s="14" t="s">
        <v>1264</v>
      </c>
    </row>
    <row r="945">
      <c r="A945" s="14" t="s">
        <v>1205</v>
      </c>
      <c r="B945" s="23">
        <v>45865.0</v>
      </c>
      <c r="C945" s="14" t="s">
        <v>21</v>
      </c>
      <c r="D945" s="14" t="s">
        <v>31</v>
      </c>
      <c r="E945" s="14" t="s">
        <v>117</v>
      </c>
      <c r="F945" s="14" t="s">
        <v>16</v>
      </c>
      <c r="G945" s="14">
        <v>3450.0</v>
      </c>
      <c r="H945" s="14" t="s">
        <v>34</v>
      </c>
      <c r="I945" s="14" t="s">
        <v>474</v>
      </c>
      <c r="J945" s="14" t="s">
        <v>18</v>
      </c>
      <c r="K945" s="16" t="s">
        <v>24</v>
      </c>
      <c r="L945" s="14">
        <v>4.0</v>
      </c>
      <c r="M945" s="18">
        <v>3450.0</v>
      </c>
      <c r="N945" s="14" t="s">
        <v>1268</v>
      </c>
    </row>
    <row r="946">
      <c r="A946" s="14" t="s">
        <v>1206</v>
      </c>
      <c r="B946" s="23">
        <v>45668.0</v>
      </c>
      <c r="C946" s="14" t="s">
        <v>55</v>
      </c>
      <c r="D946" s="14" t="s">
        <v>51</v>
      </c>
      <c r="E946" s="14" t="s">
        <v>71</v>
      </c>
      <c r="F946" s="14" t="s">
        <v>16</v>
      </c>
      <c r="G946" s="14">
        <v>1389.0</v>
      </c>
      <c r="H946" s="14"/>
      <c r="I946" s="14" t="s">
        <v>289</v>
      </c>
      <c r="J946" s="14" t="s">
        <v>29</v>
      </c>
      <c r="K946" s="16" t="s">
        <v>19</v>
      </c>
      <c r="L946" s="14">
        <v>3.0</v>
      </c>
      <c r="M946" s="18">
        <v>1319.55</v>
      </c>
      <c r="N946" s="14" t="s">
        <v>1264</v>
      </c>
    </row>
    <row r="947">
      <c r="A947" s="14" t="s">
        <v>1207</v>
      </c>
      <c r="B947" s="23">
        <v>46010.0</v>
      </c>
      <c r="C947" s="14" t="s">
        <v>21</v>
      </c>
      <c r="D947" s="14" t="s">
        <v>14</v>
      </c>
      <c r="E947" s="14" t="s">
        <v>22</v>
      </c>
      <c r="F947" s="14" t="s">
        <v>16</v>
      </c>
      <c r="G947" s="14">
        <v>3385.0</v>
      </c>
      <c r="H947" s="14"/>
      <c r="I947" s="14" t="s">
        <v>318</v>
      </c>
      <c r="J947" s="14" t="s">
        <v>29</v>
      </c>
      <c r="K947" s="16" t="s">
        <v>24</v>
      </c>
      <c r="L947" s="14">
        <v>2.0</v>
      </c>
      <c r="M947" s="18">
        <v>3385.0</v>
      </c>
      <c r="N947" s="14" t="s">
        <v>1266</v>
      </c>
    </row>
    <row r="948">
      <c r="A948" s="14" t="s">
        <v>1208</v>
      </c>
      <c r="B948" s="23">
        <v>45811.0</v>
      </c>
      <c r="C948" s="14" t="s">
        <v>21</v>
      </c>
      <c r="D948" s="14" t="s">
        <v>31</v>
      </c>
      <c r="E948" s="14" t="s">
        <v>32</v>
      </c>
      <c r="F948" s="14" t="s">
        <v>33</v>
      </c>
      <c r="G948" s="14">
        <v>2414.0</v>
      </c>
      <c r="H948" s="14" t="s">
        <v>34</v>
      </c>
      <c r="I948" s="14" t="s">
        <v>438</v>
      </c>
      <c r="J948" s="14" t="s">
        <v>36</v>
      </c>
      <c r="K948" s="16" t="s">
        <v>113</v>
      </c>
      <c r="L948" s="14">
        <v>4.0</v>
      </c>
      <c r="M948" s="18">
        <v>2172.6</v>
      </c>
      <c r="N948" s="14" t="s">
        <v>1270</v>
      </c>
    </row>
    <row r="949">
      <c r="A949" s="14" t="s">
        <v>1209</v>
      </c>
      <c r="B949" s="23">
        <v>45887.0</v>
      </c>
      <c r="C949" s="14" t="s">
        <v>13</v>
      </c>
      <c r="D949" s="14" t="s">
        <v>31</v>
      </c>
      <c r="E949" s="14" t="s">
        <v>117</v>
      </c>
      <c r="F949" s="14" t="s">
        <v>16</v>
      </c>
      <c r="G949" s="14">
        <v>1589.0</v>
      </c>
      <c r="H949" s="14" t="s">
        <v>106</v>
      </c>
      <c r="I949" s="14" t="s">
        <v>426</v>
      </c>
      <c r="J949" s="14" t="s">
        <v>18</v>
      </c>
      <c r="K949" s="16" t="s">
        <v>24</v>
      </c>
      <c r="L949" s="14">
        <v>4.0</v>
      </c>
      <c r="M949" s="18">
        <v>1589.0</v>
      </c>
      <c r="N949" s="14" t="s">
        <v>1269</v>
      </c>
    </row>
    <row r="950">
      <c r="A950" s="14" t="s">
        <v>1210</v>
      </c>
      <c r="B950" s="23">
        <v>45877.0</v>
      </c>
      <c r="C950" s="14" t="s">
        <v>13</v>
      </c>
      <c r="D950" s="14" t="s">
        <v>38</v>
      </c>
      <c r="E950" s="14" t="s">
        <v>108</v>
      </c>
      <c r="F950" s="14" t="s">
        <v>16</v>
      </c>
      <c r="G950" s="14">
        <v>2017.0</v>
      </c>
      <c r="H950" s="14" t="s">
        <v>40</v>
      </c>
      <c r="I950" s="14" t="s">
        <v>426</v>
      </c>
      <c r="J950" s="14" t="s">
        <v>29</v>
      </c>
      <c r="K950" s="16" t="s">
        <v>19</v>
      </c>
      <c r="L950" s="14">
        <v>3.0</v>
      </c>
      <c r="M950" s="18">
        <v>1916.1499999999999</v>
      </c>
      <c r="N950" s="14" t="s">
        <v>1266</v>
      </c>
    </row>
    <row r="951">
      <c r="A951" s="14" t="s">
        <v>1211</v>
      </c>
      <c r="B951" s="23">
        <v>45915.0</v>
      </c>
      <c r="C951" s="14" t="s">
        <v>13</v>
      </c>
      <c r="D951" s="14" t="s">
        <v>14</v>
      </c>
      <c r="E951" s="14" t="s">
        <v>22</v>
      </c>
      <c r="F951" s="14" t="s">
        <v>33</v>
      </c>
      <c r="G951" s="14">
        <v>332.0</v>
      </c>
      <c r="H951" s="14"/>
      <c r="I951" s="14" t="s">
        <v>146</v>
      </c>
      <c r="J951" s="14" t="s">
        <v>29</v>
      </c>
      <c r="K951" s="16" t="s">
        <v>24</v>
      </c>
      <c r="L951" s="14">
        <v>2.0</v>
      </c>
      <c r="M951" s="18">
        <v>332.0</v>
      </c>
      <c r="N951" s="14" t="s">
        <v>1269</v>
      </c>
    </row>
    <row r="952">
      <c r="A952" s="14" t="s">
        <v>1212</v>
      </c>
      <c r="B952" s="23">
        <v>45668.0</v>
      </c>
      <c r="C952" s="14" t="s">
        <v>21</v>
      </c>
      <c r="D952" s="14" t="s">
        <v>14</v>
      </c>
      <c r="E952" s="14" t="s">
        <v>74</v>
      </c>
      <c r="F952" s="14" t="s">
        <v>33</v>
      </c>
      <c r="G952" s="14">
        <v>2529.0</v>
      </c>
      <c r="H952" s="14"/>
      <c r="I952" s="14" t="s">
        <v>123</v>
      </c>
      <c r="J952" s="14" t="s">
        <v>29</v>
      </c>
      <c r="K952" s="16" t="s">
        <v>24</v>
      </c>
      <c r="L952" s="14"/>
      <c r="M952" s="18">
        <v>2529.0</v>
      </c>
      <c r="N952" s="14" t="s">
        <v>1264</v>
      </c>
    </row>
    <row r="953">
      <c r="A953" s="14" t="s">
        <v>1213</v>
      </c>
      <c r="B953" s="23">
        <v>45690.0</v>
      </c>
      <c r="C953" s="14" t="s">
        <v>13</v>
      </c>
      <c r="D953" s="14" t="s">
        <v>51</v>
      </c>
      <c r="E953" s="14" t="s">
        <v>56</v>
      </c>
      <c r="F953" s="14" t="s">
        <v>16</v>
      </c>
      <c r="G953" s="14">
        <v>645.0</v>
      </c>
      <c r="H953" s="14"/>
      <c r="I953" s="14" t="s">
        <v>371</v>
      </c>
      <c r="J953" s="14" t="s">
        <v>29</v>
      </c>
      <c r="K953" s="16" t="s">
        <v>24</v>
      </c>
      <c r="L953" s="14"/>
      <c r="M953" s="18">
        <v>645.0</v>
      </c>
      <c r="N953" s="14" t="s">
        <v>1268</v>
      </c>
    </row>
    <row r="954">
      <c r="A954" s="14" t="s">
        <v>1214</v>
      </c>
      <c r="B954" s="23">
        <v>45907.0</v>
      </c>
      <c r="C954" s="14" t="s">
        <v>13</v>
      </c>
      <c r="D954" s="14" t="s">
        <v>14</v>
      </c>
      <c r="E954" s="14" t="s">
        <v>22</v>
      </c>
      <c r="F954" s="14" t="s">
        <v>16</v>
      </c>
      <c r="G954" s="14">
        <v>1175.0</v>
      </c>
      <c r="H954" s="14"/>
      <c r="I954" s="14" t="s">
        <v>614</v>
      </c>
      <c r="J954" s="14" t="s">
        <v>29</v>
      </c>
      <c r="K954" s="16" t="s">
        <v>24</v>
      </c>
      <c r="L954" s="14">
        <v>5.0</v>
      </c>
      <c r="M954" s="18">
        <v>1175.0</v>
      </c>
      <c r="N954" s="14" t="s">
        <v>1268</v>
      </c>
    </row>
    <row r="955">
      <c r="A955" s="14" t="s">
        <v>1215</v>
      </c>
      <c r="B955" s="23">
        <v>45824.0</v>
      </c>
      <c r="C955" s="14" t="s">
        <v>55</v>
      </c>
      <c r="D955" s="14" t="s">
        <v>51</v>
      </c>
      <c r="E955" s="14" t="s">
        <v>79</v>
      </c>
      <c r="F955" s="14" t="s">
        <v>16</v>
      </c>
      <c r="G955" s="14">
        <v>2511.0</v>
      </c>
      <c r="H955" s="14"/>
      <c r="I955" s="14" t="s">
        <v>308</v>
      </c>
      <c r="J955" s="14" t="s">
        <v>36</v>
      </c>
      <c r="K955" s="16" t="s">
        <v>24</v>
      </c>
      <c r="L955" s="14">
        <v>3.0</v>
      </c>
      <c r="M955" s="18">
        <v>2511.0</v>
      </c>
      <c r="N955" s="14" t="s">
        <v>1269</v>
      </c>
    </row>
    <row r="956">
      <c r="A956" s="14" t="s">
        <v>1216</v>
      </c>
      <c r="B956" s="23">
        <v>45710.0</v>
      </c>
      <c r="C956" s="14" t="s">
        <v>55</v>
      </c>
      <c r="D956" s="14" t="s">
        <v>14</v>
      </c>
      <c r="E956" s="14" t="s">
        <v>74</v>
      </c>
      <c r="F956" s="14" t="s">
        <v>16</v>
      </c>
      <c r="G956" s="14">
        <v>1827.0</v>
      </c>
      <c r="H956" s="14"/>
      <c r="I956" s="14" t="s">
        <v>148</v>
      </c>
      <c r="J956" s="14" t="s">
        <v>29</v>
      </c>
      <c r="K956" s="16" t="s">
        <v>24</v>
      </c>
      <c r="L956" s="14">
        <v>1.0</v>
      </c>
      <c r="M956" s="18">
        <v>1827.0</v>
      </c>
      <c r="N956" s="14" t="s">
        <v>1264</v>
      </c>
    </row>
    <row r="957">
      <c r="A957" s="14" t="s">
        <v>1217</v>
      </c>
      <c r="B957" s="23">
        <v>45994.0</v>
      </c>
      <c r="C957" s="14" t="s">
        <v>55</v>
      </c>
      <c r="D957" s="14" t="s">
        <v>38</v>
      </c>
      <c r="E957" s="14" t="s">
        <v>65</v>
      </c>
      <c r="F957" s="14" t="s">
        <v>33</v>
      </c>
      <c r="G957" s="14">
        <v>2156.0</v>
      </c>
      <c r="H957" s="14" t="s">
        <v>34</v>
      </c>
      <c r="I957" s="14" t="s">
        <v>89</v>
      </c>
      <c r="J957" s="14" t="s">
        <v>18</v>
      </c>
      <c r="K957" s="16" t="s">
        <v>19</v>
      </c>
      <c r="L957" s="14">
        <v>5.0</v>
      </c>
      <c r="M957" s="18">
        <v>2048.2</v>
      </c>
      <c r="N957" s="14" t="s">
        <v>1267</v>
      </c>
    </row>
    <row r="958">
      <c r="A958" s="14" t="s">
        <v>1218</v>
      </c>
      <c r="B958" s="23">
        <v>45837.0</v>
      </c>
      <c r="C958" s="14" t="s">
        <v>13</v>
      </c>
      <c r="D958" s="14" t="s">
        <v>26</v>
      </c>
      <c r="E958" s="14" t="s">
        <v>111</v>
      </c>
      <c r="F958" s="14" t="s">
        <v>16</v>
      </c>
      <c r="G958" s="14">
        <v>1525.0</v>
      </c>
      <c r="H958" s="14"/>
      <c r="I958" s="14" t="s">
        <v>129</v>
      </c>
      <c r="J958" s="14" t="s">
        <v>29</v>
      </c>
      <c r="K958" s="16" t="s">
        <v>19</v>
      </c>
      <c r="L958" s="14"/>
      <c r="M958" s="18">
        <v>1448.75</v>
      </c>
      <c r="N958" s="14" t="s">
        <v>1268</v>
      </c>
    </row>
    <row r="959">
      <c r="A959" s="14" t="s">
        <v>1219</v>
      </c>
      <c r="B959" s="23">
        <v>45728.0</v>
      </c>
      <c r="C959" s="14" t="s">
        <v>21</v>
      </c>
      <c r="D959" s="14" t="s">
        <v>26</v>
      </c>
      <c r="E959" s="14" t="s">
        <v>111</v>
      </c>
      <c r="F959" s="14" t="s">
        <v>16</v>
      </c>
      <c r="G959" s="14">
        <v>2428.0</v>
      </c>
      <c r="H959" s="14"/>
      <c r="I959" s="14" t="s">
        <v>821</v>
      </c>
      <c r="J959" s="14" t="s">
        <v>18</v>
      </c>
      <c r="K959" s="16" t="s">
        <v>24</v>
      </c>
      <c r="L959" s="14">
        <v>5.0</v>
      </c>
      <c r="M959" s="18">
        <v>2428.0</v>
      </c>
      <c r="N959" s="14" t="s">
        <v>1267</v>
      </c>
    </row>
    <row r="960">
      <c r="A960" s="14" t="s">
        <v>1220</v>
      </c>
      <c r="B960" s="23">
        <v>45677.0</v>
      </c>
      <c r="C960" s="14" t="s">
        <v>21</v>
      </c>
      <c r="D960" s="14" t="s">
        <v>26</v>
      </c>
      <c r="E960" s="14" t="s">
        <v>82</v>
      </c>
      <c r="F960" s="14" t="s">
        <v>33</v>
      </c>
      <c r="G960" s="14">
        <v>701.0</v>
      </c>
      <c r="H960" s="14"/>
      <c r="I960" s="14" t="s">
        <v>302</v>
      </c>
      <c r="J960" s="14" t="s">
        <v>29</v>
      </c>
      <c r="K960" s="16" t="s">
        <v>24</v>
      </c>
      <c r="L960" s="14">
        <v>4.0</v>
      </c>
      <c r="M960" s="18">
        <v>701.0</v>
      </c>
      <c r="N960" s="14" t="s">
        <v>1269</v>
      </c>
    </row>
    <row r="961">
      <c r="A961" s="14" t="s">
        <v>1221</v>
      </c>
      <c r="B961" s="23">
        <v>45759.0</v>
      </c>
      <c r="C961" s="14" t="s">
        <v>21</v>
      </c>
      <c r="D961" s="14" t="s">
        <v>38</v>
      </c>
      <c r="E961" s="14" t="s">
        <v>65</v>
      </c>
      <c r="F961" s="14" t="s">
        <v>16</v>
      </c>
      <c r="G961" s="14">
        <v>2250.0</v>
      </c>
      <c r="H961" s="14" t="s">
        <v>34</v>
      </c>
      <c r="I961" s="14" t="s">
        <v>672</v>
      </c>
      <c r="J961" s="14" t="s">
        <v>36</v>
      </c>
      <c r="K961" s="16" t="s">
        <v>24</v>
      </c>
      <c r="L961" s="14"/>
      <c r="M961" s="18">
        <v>2250.0</v>
      </c>
      <c r="N961" s="14" t="s">
        <v>1264</v>
      </c>
    </row>
    <row r="962">
      <c r="A962" s="14" t="s">
        <v>1222</v>
      </c>
      <c r="B962" s="23">
        <v>45805.0</v>
      </c>
      <c r="C962" s="14" t="s">
        <v>13</v>
      </c>
      <c r="D962" s="14" t="s">
        <v>26</v>
      </c>
      <c r="E962" s="14" t="s">
        <v>68</v>
      </c>
      <c r="F962" s="14" t="s">
        <v>33</v>
      </c>
      <c r="G962" s="14">
        <v>2693.0</v>
      </c>
      <c r="H962" s="14"/>
      <c r="I962" s="14" t="s">
        <v>376</v>
      </c>
      <c r="J962" s="14" t="s">
        <v>29</v>
      </c>
      <c r="K962" s="16" t="s">
        <v>24</v>
      </c>
      <c r="L962" s="14">
        <v>4.0</v>
      </c>
      <c r="M962" s="18">
        <v>2693.0</v>
      </c>
      <c r="N962" s="14" t="s">
        <v>1267</v>
      </c>
    </row>
    <row r="963">
      <c r="A963" s="14" t="s">
        <v>1223</v>
      </c>
      <c r="B963" s="23">
        <v>45785.0</v>
      </c>
      <c r="C963" s="14" t="s">
        <v>21</v>
      </c>
      <c r="D963" s="14" t="s">
        <v>14</v>
      </c>
      <c r="E963" s="14" t="s">
        <v>74</v>
      </c>
      <c r="F963" s="14" t="s">
        <v>33</v>
      </c>
      <c r="G963" s="14">
        <v>891.0</v>
      </c>
      <c r="H963" s="14"/>
      <c r="I963" s="14" t="s">
        <v>312</v>
      </c>
      <c r="J963" s="14" t="s">
        <v>18</v>
      </c>
      <c r="K963" s="16" t="s">
        <v>24</v>
      </c>
      <c r="L963" s="14">
        <v>4.0</v>
      </c>
      <c r="M963" s="18">
        <v>891.0</v>
      </c>
      <c r="N963" s="14" t="s">
        <v>1265</v>
      </c>
    </row>
    <row r="964">
      <c r="A964" s="14" t="s">
        <v>1224</v>
      </c>
      <c r="B964" s="23">
        <v>45740.0</v>
      </c>
      <c r="C964" s="14" t="s">
        <v>21</v>
      </c>
      <c r="D964" s="14" t="s">
        <v>31</v>
      </c>
      <c r="E964" s="14" t="s">
        <v>278</v>
      </c>
      <c r="F964" s="14" t="s">
        <v>16</v>
      </c>
      <c r="G964" s="14">
        <v>2165.0</v>
      </c>
      <c r="H964" s="14" t="s">
        <v>40</v>
      </c>
      <c r="I964" s="14" t="s">
        <v>506</v>
      </c>
      <c r="J964" s="14" t="s">
        <v>18</v>
      </c>
      <c r="K964" s="16" t="s">
        <v>19</v>
      </c>
      <c r="L964" s="14">
        <v>5.0</v>
      </c>
      <c r="M964" s="18">
        <v>2056.75</v>
      </c>
      <c r="N964" s="14" t="s">
        <v>1269</v>
      </c>
    </row>
    <row r="965">
      <c r="A965" s="14" t="s">
        <v>1225</v>
      </c>
      <c r="B965" s="23">
        <v>45834.0</v>
      </c>
      <c r="C965" s="14" t="s">
        <v>55</v>
      </c>
      <c r="D965" s="14" t="s">
        <v>51</v>
      </c>
      <c r="E965" s="14" t="s">
        <v>93</v>
      </c>
      <c r="F965" s="14" t="s">
        <v>33</v>
      </c>
      <c r="G965" s="14">
        <v>795.0</v>
      </c>
      <c r="H965" s="14"/>
      <c r="I965" s="14" t="s">
        <v>296</v>
      </c>
      <c r="J965" s="14" t="s">
        <v>29</v>
      </c>
      <c r="K965" s="16" t="s">
        <v>24</v>
      </c>
      <c r="L965" s="14">
        <v>5.0</v>
      </c>
      <c r="M965" s="18">
        <v>795.0</v>
      </c>
      <c r="N965" s="14" t="s">
        <v>1265</v>
      </c>
    </row>
    <row r="966">
      <c r="A966" s="14" t="s">
        <v>1226</v>
      </c>
      <c r="B966" s="23">
        <v>45784.0</v>
      </c>
      <c r="C966" s="14" t="s">
        <v>13</v>
      </c>
      <c r="D966" s="14" t="s">
        <v>31</v>
      </c>
      <c r="E966" s="14" t="s">
        <v>117</v>
      </c>
      <c r="F966" s="14" t="s">
        <v>33</v>
      </c>
      <c r="G966" s="14">
        <v>1542.0</v>
      </c>
      <c r="H966" s="14" t="s">
        <v>34</v>
      </c>
      <c r="I966" s="14" t="s">
        <v>112</v>
      </c>
      <c r="J966" s="14" t="s">
        <v>36</v>
      </c>
      <c r="K966" s="16" t="s">
        <v>24</v>
      </c>
      <c r="L966" s="14">
        <v>2.0</v>
      </c>
      <c r="M966" s="18">
        <v>1542.0</v>
      </c>
      <c r="N966" s="14" t="s">
        <v>1267</v>
      </c>
    </row>
    <row r="967">
      <c r="A967" s="14" t="s">
        <v>1227</v>
      </c>
      <c r="B967" s="23">
        <v>45789.0</v>
      </c>
      <c r="C967" s="14" t="s">
        <v>13</v>
      </c>
      <c r="D967" s="14" t="s">
        <v>31</v>
      </c>
      <c r="E967" s="14" t="s">
        <v>278</v>
      </c>
      <c r="F967" s="14" t="s">
        <v>33</v>
      </c>
      <c r="G967" s="14">
        <v>1461.0</v>
      </c>
      <c r="H967" s="14" t="s">
        <v>106</v>
      </c>
      <c r="I967" s="14" t="s">
        <v>214</v>
      </c>
      <c r="J967" s="14" t="s">
        <v>18</v>
      </c>
      <c r="K967" s="16" t="s">
        <v>19</v>
      </c>
      <c r="L967" s="14">
        <v>4.0</v>
      </c>
      <c r="M967" s="18">
        <v>1387.95</v>
      </c>
      <c r="N967" s="14" t="s">
        <v>1269</v>
      </c>
    </row>
    <row r="968">
      <c r="A968" s="14" t="s">
        <v>1228</v>
      </c>
      <c r="B968" s="23">
        <v>45953.0</v>
      </c>
      <c r="C968" s="14" t="s">
        <v>55</v>
      </c>
      <c r="D968" s="14" t="s">
        <v>38</v>
      </c>
      <c r="E968" s="14" t="s">
        <v>65</v>
      </c>
      <c r="F968" s="14" t="s">
        <v>33</v>
      </c>
      <c r="G968" s="14">
        <v>2010.0</v>
      </c>
      <c r="H968" s="14" t="s">
        <v>106</v>
      </c>
      <c r="I968" s="14" t="s">
        <v>251</v>
      </c>
      <c r="J968" s="14" t="s">
        <v>29</v>
      </c>
      <c r="K968" s="16" t="s">
        <v>24</v>
      </c>
      <c r="L968" s="14">
        <v>4.0</v>
      </c>
      <c r="M968" s="18">
        <v>2010.0</v>
      </c>
      <c r="N968" s="14" t="s">
        <v>1265</v>
      </c>
    </row>
    <row r="969">
      <c r="A969" s="14" t="s">
        <v>1229</v>
      </c>
      <c r="B969" s="23">
        <v>45999.0</v>
      </c>
      <c r="C969" s="14" t="s">
        <v>21</v>
      </c>
      <c r="D969" s="14" t="s">
        <v>51</v>
      </c>
      <c r="E969" s="14" t="s">
        <v>56</v>
      </c>
      <c r="F969" s="14" t="s">
        <v>33</v>
      </c>
      <c r="G969" s="14">
        <v>3420.0</v>
      </c>
      <c r="H969" s="14"/>
      <c r="I969" s="14" t="s">
        <v>61</v>
      </c>
      <c r="J969" s="14" t="s">
        <v>29</v>
      </c>
      <c r="K969" s="16" t="s">
        <v>24</v>
      </c>
      <c r="L969" s="14">
        <v>4.0</v>
      </c>
      <c r="M969" s="18">
        <v>3420.0</v>
      </c>
      <c r="N969" s="14" t="s">
        <v>1269</v>
      </c>
    </row>
    <row r="970">
      <c r="A970" s="14" t="s">
        <v>1230</v>
      </c>
      <c r="B970" s="23">
        <v>45805.0</v>
      </c>
      <c r="C970" s="14" t="s">
        <v>13</v>
      </c>
      <c r="D970" s="14" t="s">
        <v>14</v>
      </c>
      <c r="E970" s="14" t="s">
        <v>74</v>
      </c>
      <c r="F970" s="14" t="s">
        <v>16</v>
      </c>
      <c r="G970" s="14">
        <v>665.0</v>
      </c>
      <c r="H970" s="14"/>
      <c r="I970" s="14" t="s">
        <v>123</v>
      </c>
      <c r="J970" s="14" t="s">
        <v>29</v>
      </c>
      <c r="K970" s="16" t="s">
        <v>24</v>
      </c>
      <c r="L970" s="14">
        <v>4.0</v>
      </c>
      <c r="M970" s="18">
        <v>665.0</v>
      </c>
      <c r="N970" s="14" t="s">
        <v>1267</v>
      </c>
    </row>
    <row r="971">
      <c r="A971" s="14" t="s">
        <v>1231</v>
      </c>
      <c r="B971" s="23">
        <v>45766.0</v>
      </c>
      <c r="C971" s="14" t="s">
        <v>55</v>
      </c>
      <c r="D971" s="14" t="s">
        <v>31</v>
      </c>
      <c r="E971" s="14" t="s">
        <v>32</v>
      </c>
      <c r="F971" s="14" t="s">
        <v>33</v>
      </c>
      <c r="G971" s="14">
        <v>3046.0</v>
      </c>
      <c r="H971" s="14" t="s">
        <v>40</v>
      </c>
      <c r="I971" s="14" t="s">
        <v>160</v>
      </c>
      <c r="J971" s="14" t="s">
        <v>29</v>
      </c>
      <c r="K971" s="16" t="s">
        <v>24</v>
      </c>
      <c r="L971" s="14">
        <v>1.0</v>
      </c>
      <c r="M971" s="18">
        <v>3046.0</v>
      </c>
      <c r="N971" s="14" t="s">
        <v>1264</v>
      </c>
    </row>
    <row r="972">
      <c r="A972" s="14" t="s">
        <v>1232</v>
      </c>
      <c r="B972" s="23">
        <v>45950.0</v>
      </c>
      <c r="C972" s="14" t="s">
        <v>55</v>
      </c>
      <c r="D972" s="14" t="s">
        <v>31</v>
      </c>
      <c r="E972" s="14" t="s">
        <v>117</v>
      </c>
      <c r="F972" s="14" t="s">
        <v>33</v>
      </c>
      <c r="G972" s="14">
        <v>2937.0</v>
      </c>
      <c r="H972" s="14" t="s">
        <v>40</v>
      </c>
      <c r="I972" s="14" t="s">
        <v>358</v>
      </c>
      <c r="J972" s="14" t="s">
        <v>18</v>
      </c>
      <c r="K972" s="16" t="s">
        <v>24</v>
      </c>
      <c r="L972" s="14">
        <v>5.0</v>
      </c>
      <c r="M972" s="18">
        <v>2937.0</v>
      </c>
      <c r="N972" s="14" t="s">
        <v>1269</v>
      </c>
    </row>
    <row r="973">
      <c r="A973" s="14" t="s">
        <v>1233</v>
      </c>
      <c r="B973" s="23">
        <v>45981.0</v>
      </c>
      <c r="C973" s="14" t="s">
        <v>21</v>
      </c>
      <c r="D973" s="14" t="s">
        <v>26</v>
      </c>
      <c r="E973" s="14" t="s">
        <v>96</v>
      </c>
      <c r="F973" s="14" t="s">
        <v>16</v>
      </c>
      <c r="G973" s="14">
        <v>3374.0</v>
      </c>
      <c r="H973" s="14"/>
      <c r="I973" s="14" t="s">
        <v>506</v>
      </c>
      <c r="J973" s="14" t="s">
        <v>29</v>
      </c>
      <c r="K973" s="16" t="s">
        <v>19</v>
      </c>
      <c r="L973" s="14">
        <v>1.0</v>
      </c>
      <c r="M973" s="18">
        <v>3205.2999999999997</v>
      </c>
      <c r="N973" s="14" t="s">
        <v>1265</v>
      </c>
    </row>
    <row r="974">
      <c r="A974" s="14" t="s">
        <v>1234</v>
      </c>
      <c r="B974" s="23">
        <v>45821.0</v>
      </c>
      <c r="C974" s="14" t="s">
        <v>55</v>
      </c>
      <c r="D974" s="14" t="s">
        <v>14</v>
      </c>
      <c r="E974" s="14" t="s">
        <v>22</v>
      </c>
      <c r="F974" s="14" t="s">
        <v>16</v>
      </c>
      <c r="G974" s="14">
        <v>1426.0</v>
      </c>
      <c r="H974" s="14"/>
      <c r="I974" s="14" t="s">
        <v>541</v>
      </c>
      <c r="J974" s="14" t="s">
        <v>18</v>
      </c>
      <c r="K974" s="16" t="s">
        <v>19</v>
      </c>
      <c r="L974" s="14">
        <v>5.0</v>
      </c>
      <c r="M974" s="18">
        <v>1354.7</v>
      </c>
      <c r="N974" s="14" t="s">
        <v>1266</v>
      </c>
    </row>
    <row r="975">
      <c r="A975" s="14" t="s">
        <v>1235</v>
      </c>
      <c r="B975" s="23">
        <v>45755.0</v>
      </c>
      <c r="C975" s="14" t="s">
        <v>21</v>
      </c>
      <c r="D975" s="14" t="s">
        <v>59</v>
      </c>
      <c r="E975" s="14" t="s">
        <v>88</v>
      </c>
      <c r="F975" s="14" t="s">
        <v>33</v>
      </c>
      <c r="G975" s="14">
        <v>2712.0</v>
      </c>
      <c r="H975" s="14"/>
      <c r="I975" s="14" t="s">
        <v>164</v>
      </c>
      <c r="J975" s="14" t="s">
        <v>36</v>
      </c>
      <c r="K975" s="16" t="s">
        <v>19</v>
      </c>
      <c r="L975" s="14">
        <v>1.0</v>
      </c>
      <c r="M975" s="18">
        <v>2576.4</v>
      </c>
      <c r="N975" s="14" t="s">
        <v>1270</v>
      </c>
    </row>
    <row r="976">
      <c r="A976" s="14" t="s">
        <v>1236</v>
      </c>
      <c r="B976" s="23">
        <v>45982.0</v>
      </c>
      <c r="C976" s="14" t="s">
        <v>21</v>
      </c>
      <c r="D976" s="14" t="s">
        <v>51</v>
      </c>
      <c r="E976" s="14" t="s">
        <v>56</v>
      </c>
      <c r="F976" s="14" t="s">
        <v>16</v>
      </c>
      <c r="G976" s="14">
        <v>398.0</v>
      </c>
      <c r="H976" s="14"/>
      <c r="I976" s="14" t="s">
        <v>170</v>
      </c>
      <c r="J976" s="14" t="s">
        <v>36</v>
      </c>
      <c r="K976" s="16" t="s">
        <v>24</v>
      </c>
      <c r="L976" s="14">
        <v>1.0</v>
      </c>
      <c r="M976" s="18">
        <v>398.0</v>
      </c>
      <c r="N976" s="14" t="s">
        <v>1266</v>
      </c>
    </row>
    <row r="977">
      <c r="A977" s="14" t="s">
        <v>1237</v>
      </c>
      <c r="B977" s="23">
        <v>45689.0</v>
      </c>
      <c r="C977" s="14" t="s">
        <v>21</v>
      </c>
      <c r="D977" s="14" t="s">
        <v>38</v>
      </c>
      <c r="E977" s="14" t="s">
        <v>65</v>
      </c>
      <c r="F977" s="14" t="s">
        <v>16</v>
      </c>
      <c r="G977" s="14">
        <v>1048.0</v>
      </c>
      <c r="H977" s="14" t="s">
        <v>34</v>
      </c>
      <c r="I977" s="14" t="s">
        <v>192</v>
      </c>
      <c r="J977" s="14" t="s">
        <v>18</v>
      </c>
      <c r="K977" s="16" t="s">
        <v>24</v>
      </c>
      <c r="L977" s="14">
        <v>4.0</v>
      </c>
      <c r="M977" s="18">
        <v>1048.0</v>
      </c>
      <c r="N977" s="14" t="s">
        <v>1264</v>
      </c>
    </row>
    <row r="978">
      <c r="A978" s="14" t="s">
        <v>1238</v>
      </c>
      <c r="B978" s="23">
        <v>45840.0</v>
      </c>
      <c r="C978" s="14" t="s">
        <v>13</v>
      </c>
      <c r="D978" s="14" t="s">
        <v>14</v>
      </c>
      <c r="E978" s="14" t="s">
        <v>15</v>
      </c>
      <c r="F978" s="14" t="s">
        <v>16</v>
      </c>
      <c r="G978" s="14">
        <v>1043.0</v>
      </c>
      <c r="H978" s="14"/>
      <c r="I978" s="14" t="s">
        <v>304</v>
      </c>
      <c r="J978" s="14" t="s">
        <v>29</v>
      </c>
      <c r="K978" s="16" t="s">
        <v>24</v>
      </c>
      <c r="L978" s="14">
        <v>4.0</v>
      </c>
      <c r="M978" s="18">
        <v>1043.0</v>
      </c>
      <c r="N978" s="14" t="s">
        <v>1267</v>
      </c>
    </row>
    <row r="979">
      <c r="A979" s="14" t="s">
        <v>1239</v>
      </c>
      <c r="B979" s="23">
        <v>45665.0</v>
      </c>
      <c r="C979" s="14" t="s">
        <v>13</v>
      </c>
      <c r="D979" s="14" t="s">
        <v>38</v>
      </c>
      <c r="E979" s="14" t="s">
        <v>39</v>
      </c>
      <c r="F979" s="14" t="s">
        <v>16</v>
      </c>
      <c r="G979" s="14">
        <v>1356.0</v>
      </c>
      <c r="H979" s="14" t="s">
        <v>34</v>
      </c>
      <c r="I979" s="14" t="s">
        <v>476</v>
      </c>
      <c r="J979" s="14" t="s">
        <v>18</v>
      </c>
      <c r="K979" s="16" t="s">
        <v>24</v>
      </c>
      <c r="L979" s="14">
        <v>2.0</v>
      </c>
      <c r="M979" s="18">
        <v>1356.0</v>
      </c>
      <c r="N979" s="14" t="s">
        <v>1267</v>
      </c>
    </row>
    <row r="980">
      <c r="A980" s="14" t="s">
        <v>1240</v>
      </c>
      <c r="B980" s="23">
        <v>45948.0</v>
      </c>
      <c r="C980" s="14" t="s">
        <v>21</v>
      </c>
      <c r="D980" s="14" t="s">
        <v>26</v>
      </c>
      <c r="E980" s="14" t="s">
        <v>96</v>
      </c>
      <c r="F980" s="14" t="s">
        <v>16</v>
      </c>
      <c r="G980" s="14">
        <v>2383.0</v>
      </c>
      <c r="H980" s="14"/>
      <c r="I980" s="14" t="s">
        <v>318</v>
      </c>
      <c r="J980" s="14" t="s">
        <v>29</v>
      </c>
      <c r="K980" s="16" t="s">
        <v>24</v>
      </c>
      <c r="L980" s="14">
        <v>1.0</v>
      </c>
      <c r="M980" s="18">
        <v>2383.0</v>
      </c>
      <c r="N980" s="14" t="s">
        <v>1264</v>
      </c>
    </row>
    <row r="981">
      <c r="A981" s="14" t="s">
        <v>1241</v>
      </c>
      <c r="B981" s="23">
        <v>45867.0</v>
      </c>
      <c r="C981" s="14" t="s">
        <v>21</v>
      </c>
      <c r="D981" s="14" t="s">
        <v>51</v>
      </c>
      <c r="E981" s="14" t="s">
        <v>93</v>
      </c>
      <c r="F981" s="14" t="s">
        <v>33</v>
      </c>
      <c r="G981" s="14">
        <v>2565.0</v>
      </c>
      <c r="H981" s="14"/>
      <c r="I981" s="14" t="s">
        <v>97</v>
      </c>
      <c r="J981" s="14" t="s">
        <v>18</v>
      </c>
      <c r="K981" s="16" t="s">
        <v>24</v>
      </c>
      <c r="L981" s="14">
        <v>4.0</v>
      </c>
      <c r="M981" s="18">
        <v>2565.0</v>
      </c>
      <c r="N981" s="14" t="s">
        <v>1270</v>
      </c>
    </row>
    <row r="982">
      <c r="A982" s="14" t="s">
        <v>1242</v>
      </c>
      <c r="B982" s="23">
        <v>45678.0</v>
      </c>
      <c r="C982" s="14" t="s">
        <v>13</v>
      </c>
      <c r="D982" s="14" t="s">
        <v>14</v>
      </c>
      <c r="E982" s="14" t="s">
        <v>15</v>
      </c>
      <c r="F982" s="14" t="s">
        <v>16</v>
      </c>
      <c r="G982" s="14">
        <v>2569.0</v>
      </c>
      <c r="H982" s="14"/>
      <c r="I982" s="14" t="s">
        <v>642</v>
      </c>
      <c r="J982" s="14" t="s">
        <v>29</v>
      </c>
      <c r="K982" s="16" t="s">
        <v>24</v>
      </c>
      <c r="L982" s="14">
        <v>5.0</v>
      </c>
      <c r="M982" s="18">
        <v>2569.0</v>
      </c>
      <c r="N982" s="14" t="s">
        <v>1270</v>
      </c>
    </row>
    <row r="983">
      <c r="A983" s="14" t="s">
        <v>1243</v>
      </c>
      <c r="B983" s="23">
        <v>45793.0</v>
      </c>
      <c r="C983" s="14" t="s">
        <v>21</v>
      </c>
      <c r="D983" s="14" t="s">
        <v>14</v>
      </c>
      <c r="E983" s="14" t="s">
        <v>15</v>
      </c>
      <c r="F983" s="14" t="s">
        <v>33</v>
      </c>
      <c r="G983" s="14">
        <v>2126.0</v>
      </c>
      <c r="H983" s="14"/>
      <c r="I983" s="14" t="s">
        <v>893</v>
      </c>
      <c r="J983" s="14" t="s">
        <v>29</v>
      </c>
      <c r="K983" s="16" t="s">
        <v>24</v>
      </c>
      <c r="L983" s="14">
        <v>2.0</v>
      </c>
      <c r="M983" s="18">
        <v>2126.0</v>
      </c>
      <c r="N983" s="14" t="s">
        <v>1266</v>
      </c>
    </row>
    <row r="984">
      <c r="A984" s="14" t="s">
        <v>1244</v>
      </c>
      <c r="B984" s="23">
        <v>45745.0</v>
      </c>
      <c r="C984" s="14" t="s">
        <v>21</v>
      </c>
      <c r="D984" s="14" t="s">
        <v>51</v>
      </c>
      <c r="E984" s="14" t="s">
        <v>52</v>
      </c>
      <c r="F984" s="14" t="s">
        <v>16</v>
      </c>
      <c r="G984" s="14">
        <v>2501.0</v>
      </c>
      <c r="H984" s="14"/>
      <c r="I984" s="14" t="s">
        <v>66</v>
      </c>
      <c r="J984" s="14" t="s">
        <v>29</v>
      </c>
      <c r="K984" s="16" t="s">
        <v>24</v>
      </c>
      <c r="L984" s="14">
        <v>1.0</v>
      </c>
      <c r="M984" s="18">
        <v>2501.0</v>
      </c>
      <c r="N984" s="14" t="s">
        <v>1264</v>
      </c>
    </row>
    <row r="985">
      <c r="A985" s="14" t="s">
        <v>1245</v>
      </c>
      <c r="B985" s="23">
        <v>45910.0</v>
      </c>
      <c r="C985" s="14" t="s">
        <v>21</v>
      </c>
      <c r="D985" s="14" t="s">
        <v>59</v>
      </c>
      <c r="E985" s="14" t="s">
        <v>126</v>
      </c>
      <c r="F985" s="14" t="s">
        <v>33</v>
      </c>
      <c r="G985" s="14">
        <v>302.0</v>
      </c>
      <c r="H985" s="14"/>
      <c r="I985" s="14" t="s">
        <v>638</v>
      </c>
      <c r="J985" s="14" t="s">
        <v>36</v>
      </c>
      <c r="K985" s="16" t="s">
        <v>24</v>
      </c>
      <c r="L985" s="14">
        <v>3.0</v>
      </c>
      <c r="M985" s="18">
        <v>302.0</v>
      </c>
      <c r="N985" s="14" t="s">
        <v>1267</v>
      </c>
    </row>
    <row r="986">
      <c r="A986" s="14" t="s">
        <v>1246</v>
      </c>
      <c r="B986" s="23">
        <v>45684.0</v>
      </c>
      <c r="C986" s="14" t="s">
        <v>21</v>
      </c>
      <c r="D986" s="14" t="s">
        <v>14</v>
      </c>
      <c r="E986" s="14" t="s">
        <v>74</v>
      </c>
      <c r="F986" s="14" t="s">
        <v>33</v>
      </c>
      <c r="G986" s="14">
        <v>2696.0</v>
      </c>
      <c r="H986" s="14"/>
      <c r="I986" s="14" t="s">
        <v>431</v>
      </c>
      <c r="J986" s="14" t="s">
        <v>36</v>
      </c>
      <c r="K986" s="16" t="s">
        <v>24</v>
      </c>
      <c r="L986" s="14"/>
      <c r="M986" s="18">
        <v>2696.0</v>
      </c>
      <c r="N986" s="14" t="s">
        <v>1269</v>
      </c>
    </row>
    <row r="987">
      <c r="A987" s="14" t="s">
        <v>1247</v>
      </c>
      <c r="B987" s="23">
        <v>45961.0</v>
      </c>
      <c r="C987" s="14" t="s">
        <v>13</v>
      </c>
      <c r="D987" s="14" t="s">
        <v>26</v>
      </c>
      <c r="E987" s="14" t="s">
        <v>96</v>
      </c>
      <c r="F987" s="14" t="s">
        <v>16</v>
      </c>
      <c r="G987" s="14">
        <v>667.0</v>
      </c>
      <c r="H987" s="14"/>
      <c r="I987" s="14" t="s">
        <v>121</v>
      </c>
      <c r="J987" s="14" t="s">
        <v>29</v>
      </c>
      <c r="K987" s="16" t="s">
        <v>24</v>
      </c>
      <c r="L987" s="14">
        <v>2.0</v>
      </c>
      <c r="M987" s="18">
        <v>667.0</v>
      </c>
      <c r="N987" s="14" t="s">
        <v>1266</v>
      </c>
    </row>
    <row r="988">
      <c r="A988" s="14" t="s">
        <v>1248</v>
      </c>
      <c r="B988" s="23">
        <v>45911.0</v>
      </c>
      <c r="C988" s="14" t="s">
        <v>21</v>
      </c>
      <c r="D988" s="14" t="s">
        <v>14</v>
      </c>
      <c r="E988" s="14" t="s">
        <v>22</v>
      </c>
      <c r="F988" s="14" t="s">
        <v>33</v>
      </c>
      <c r="G988" s="14">
        <v>1163.0</v>
      </c>
      <c r="H988" s="14"/>
      <c r="I988" s="14" t="s">
        <v>204</v>
      </c>
      <c r="J988" s="14" t="s">
        <v>29</v>
      </c>
      <c r="K988" s="16" t="s">
        <v>113</v>
      </c>
      <c r="L988" s="14">
        <v>3.0</v>
      </c>
      <c r="M988" s="18">
        <v>1046.7</v>
      </c>
      <c r="N988" s="14" t="s">
        <v>1265</v>
      </c>
    </row>
    <row r="989">
      <c r="A989" s="14" t="s">
        <v>1249</v>
      </c>
      <c r="B989" s="23">
        <v>45673.0</v>
      </c>
      <c r="C989" s="14" t="s">
        <v>21</v>
      </c>
      <c r="D989" s="14" t="s">
        <v>14</v>
      </c>
      <c r="E989" s="14" t="s">
        <v>74</v>
      </c>
      <c r="F989" s="14" t="s">
        <v>33</v>
      </c>
      <c r="G989" s="14">
        <v>1418.0</v>
      </c>
      <c r="H989" s="14"/>
      <c r="I989" s="14" t="s">
        <v>300</v>
      </c>
      <c r="J989" s="14" t="s">
        <v>29</v>
      </c>
      <c r="K989" s="16" t="s">
        <v>113</v>
      </c>
      <c r="L989" s="14">
        <v>3.0</v>
      </c>
      <c r="M989" s="18">
        <v>1276.2</v>
      </c>
      <c r="N989" s="14" t="s">
        <v>1265</v>
      </c>
    </row>
    <row r="990">
      <c r="A990" s="14" t="s">
        <v>1250</v>
      </c>
      <c r="B990" s="23">
        <v>45950.0</v>
      </c>
      <c r="C990" s="14" t="s">
        <v>21</v>
      </c>
      <c r="D990" s="14" t="s">
        <v>31</v>
      </c>
      <c r="E990" s="14" t="s">
        <v>32</v>
      </c>
      <c r="F990" s="14" t="s">
        <v>33</v>
      </c>
      <c r="G990" s="14">
        <v>2947.0</v>
      </c>
      <c r="H990" s="14" t="s">
        <v>106</v>
      </c>
      <c r="I990" s="14" t="s">
        <v>158</v>
      </c>
      <c r="J990" s="14" t="s">
        <v>29</v>
      </c>
      <c r="K990" s="16" t="s">
        <v>24</v>
      </c>
      <c r="L990" s="14">
        <v>1.0</v>
      </c>
      <c r="M990" s="18">
        <v>2947.0</v>
      </c>
      <c r="N990" s="14" t="s">
        <v>1269</v>
      </c>
    </row>
    <row r="991">
      <c r="A991" s="14" t="s">
        <v>1251</v>
      </c>
      <c r="B991" s="23">
        <v>45670.0</v>
      </c>
      <c r="C991" s="14" t="s">
        <v>21</v>
      </c>
      <c r="D991" s="14" t="s">
        <v>14</v>
      </c>
      <c r="E991" s="14" t="s">
        <v>15</v>
      </c>
      <c r="F991" s="14" t="s">
        <v>33</v>
      </c>
      <c r="G991" s="14">
        <v>3423.0</v>
      </c>
      <c r="H991" s="14"/>
      <c r="I991" s="14" t="s">
        <v>429</v>
      </c>
      <c r="J991" s="14" t="s">
        <v>29</v>
      </c>
      <c r="K991" s="16" t="s">
        <v>24</v>
      </c>
      <c r="L991" s="14"/>
      <c r="M991" s="18">
        <v>3423.0</v>
      </c>
      <c r="N991" s="14" t="s">
        <v>1269</v>
      </c>
    </row>
    <row r="992">
      <c r="A992" s="14" t="s">
        <v>1252</v>
      </c>
      <c r="B992" s="23">
        <v>45754.0</v>
      </c>
      <c r="C992" s="14" t="s">
        <v>21</v>
      </c>
      <c r="D992" s="14" t="s">
        <v>14</v>
      </c>
      <c r="E992" s="14" t="s">
        <v>15</v>
      </c>
      <c r="F992" s="14" t="s">
        <v>16</v>
      </c>
      <c r="G992" s="14">
        <v>3053.0</v>
      </c>
      <c r="H992" s="14"/>
      <c r="I992" s="14" t="s">
        <v>298</v>
      </c>
      <c r="J992" s="14" t="s">
        <v>36</v>
      </c>
      <c r="K992" s="16" t="s">
        <v>113</v>
      </c>
      <c r="L992" s="14">
        <v>4.0</v>
      </c>
      <c r="M992" s="18">
        <v>2747.7000000000003</v>
      </c>
      <c r="N992" s="14" t="s">
        <v>1269</v>
      </c>
    </row>
    <row r="993">
      <c r="A993" s="14" t="s">
        <v>1253</v>
      </c>
      <c r="B993" s="23">
        <v>45735.0</v>
      </c>
      <c r="C993" s="14" t="s">
        <v>21</v>
      </c>
      <c r="D993" s="14" t="s">
        <v>26</v>
      </c>
      <c r="E993" s="14" t="s">
        <v>212</v>
      </c>
      <c r="F993" s="14" t="s">
        <v>33</v>
      </c>
      <c r="G993" s="14">
        <v>3445.0</v>
      </c>
      <c r="H993" s="14"/>
      <c r="I993" s="14" t="s">
        <v>167</v>
      </c>
      <c r="J993" s="14" t="s">
        <v>18</v>
      </c>
      <c r="K993" s="16" t="s">
        <v>24</v>
      </c>
      <c r="L993" s="14">
        <v>3.0</v>
      </c>
      <c r="M993" s="18">
        <v>3445.0</v>
      </c>
      <c r="N993" s="14" t="s">
        <v>1267</v>
      </c>
    </row>
    <row r="994">
      <c r="A994" s="14" t="s">
        <v>1254</v>
      </c>
      <c r="B994" s="23">
        <v>45983.0</v>
      </c>
      <c r="C994" s="14" t="s">
        <v>55</v>
      </c>
      <c r="D994" s="14" t="s">
        <v>31</v>
      </c>
      <c r="E994" s="14" t="s">
        <v>32</v>
      </c>
      <c r="F994" s="14" t="s">
        <v>16</v>
      </c>
      <c r="G994" s="14">
        <v>3406.0</v>
      </c>
      <c r="H994" s="14" t="s">
        <v>106</v>
      </c>
      <c r="I994" s="14" t="s">
        <v>146</v>
      </c>
      <c r="J994" s="14" t="s">
        <v>29</v>
      </c>
      <c r="K994" s="16" t="s">
        <v>113</v>
      </c>
      <c r="L994" s="14">
        <v>3.0</v>
      </c>
      <c r="M994" s="18">
        <v>3065.4</v>
      </c>
      <c r="N994" s="14" t="s">
        <v>1264</v>
      </c>
    </row>
    <row r="995">
      <c r="A995" s="14" t="s">
        <v>1255</v>
      </c>
      <c r="B995" s="23">
        <v>45665.0</v>
      </c>
      <c r="C995" s="14" t="s">
        <v>21</v>
      </c>
      <c r="D995" s="14" t="s">
        <v>31</v>
      </c>
      <c r="E995" s="14" t="s">
        <v>117</v>
      </c>
      <c r="F995" s="14" t="s">
        <v>33</v>
      </c>
      <c r="G995" s="14">
        <v>1259.0</v>
      </c>
      <c r="H995" s="14" t="s">
        <v>40</v>
      </c>
      <c r="I995" s="14" t="s">
        <v>456</v>
      </c>
      <c r="J995" s="14" t="s">
        <v>36</v>
      </c>
      <c r="K995" s="16" t="s">
        <v>24</v>
      </c>
      <c r="L995" s="14">
        <v>4.0</v>
      </c>
      <c r="M995" s="18">
        <v>1259.0</v>
      </c>
      <c r="N995" s="14" t="s">
        <v>1267</v>
      </c>
    </row>
    <row r="996">
      <c r="A996" s="14" t="s">
        <v>1256</v>
      </c>
      <c r="B996" s="23">
        <v>45899.0</v>
      </c>
      <c r="C996" s="14" t="s">
        <v>55</v>
      </c>
      <c r="D996" s="14" t="s">
        <v>14</v>
      </c>
      <c r="E996" s="14" t="s">
        <v>22</v>
      </c>
      <c r="F996" s="14" t="s">
        <v>16</v>
      </c>
      <c r="G996" s="14">
        <v>1103.0</v>
      </c>
      <c r="H996" s="14"/>
      <c r="I996" s="14" t="s">
        <v>336</v>
      </c>
      <c r="J996" s="14" t="s">
        <v>36</v>
      </c>
      <c r="K996" s="16" t="s">
        <v>24</v>
      </c>
      <c r="L996" s="14">
        <v>3.0</v>
      </c>
      <c r="M996" s="18">
        <v>1103.0</v>
      </c>
      <c r="N996" s="14" t="s">
        <v>1264</v>
      </c>
    </row>
    <row r="997">
      <c r="A997" s="14" t="s">
        <v>1257</v>
      </c>
      <c r="B997" s="23">
        <v>45717.0</v>
      </c>
      <c r="C997" s="14" t="s">
        <v>21</v>
      </c>
      <c r="D997" s="14" t="s">
        <v>26</v>
      </c>
      <c r="E997" s="14" t="s">
        <v>96</v>
      </c>
      <c r="F997" s="14" t="s">
        <v>33</v>
      </c>
      <c r="G997" s="14">
        <v>2560.0</v>
      </c>
      <c r="H997" s="14"/>
      <c r="I997" s="14" t="s">
        <v>459</v>
      </c>
      <c r="J997" s="14" t="s">
        <v>29</v>
      </c>
      <c r="K997" s="16" t="s">
        <v>19</v>
      </c>
      <c r="L997" s="14"/>
      <c r="M997" s="18">
        <v>2432.0</v>
      </c>
      <c r="N997" s="14" t="s">
        <v>1264</v>
      </c>
    </row>
    <row r="998">
      <c r="A998" s="14" t="s">
        <v>1258</v>
      </c>
      <c r="B998" s="23">
        <v>45750.0</v>
      </c>
      <c r="C998" s="14" t="s">
        <v>55</v>
      </c>
      <c r="D998" s="14" t="s">
        <v>14</v>
      </c>
      <c r="E998" s="14" t="s">
        <v>22</v>
      </c>
      <c r="F998" s="14" t="s">
        <v>16</v>
      </c>
      <c r="G998" s="14">
        <v>2709.0</v>
      </c>
      <c r="H998" s="14"/>
      <c r="I998" s="14" t="s">
        <v>182</v>
      </c>
      <c r="J998" s="14" t="s">
        <v>29</v>
      </c>
      <c r="K998" s="16" t="s">
        <v>24</v>
      </c>
      <c r="L998" s="14">
        <v>3.0</v>
      </c>
      <c r="M998" s="18">
        <v>2709.0</v>
      </c>
      <c r="N998" s="14" t="s">
        <v>1265</v>
      </c>
    </row>
    <row r="999">
      <c r="A999" s="14" t="s">
        <v>1259</v>
      </c>
      <c r="B999" s="23">
        <v>45707.0</v>
      </c>
      <c r="C999" s="14" t="s">
        <v>21</v>
      </c>
      <c r="D999" s="14" t="s">
        <v>26</v>
      </c>
      <c r="E999" s="14" t="s">
        <v>82</v>
      </c>
      <c r="F999" s="14" t="s">
        <v>33</v>
      </c>
      <c r="G999" s="14">
        <v>3077.0</v>
      </c>
      <c r="H999" s="14"/>
      <c r="I999" s="14" t="s">
        <v>190</v>
      </c>
      <c r="J999" s="14" t="s">
        <v>29</v>
      </c>
      <c r="K999" s="16" t="s">
        <v>24</v>
      </c>
      <c r="L999" s="14">
        <v>5.0</v>
      </c>
      <c r="M999" s="18">
        <v>3077.0</v>
      </c>
      <c r="N999" s="14" t="s">
        <v>1267</v>
      </c>
    </row>
    <row r="1000">
      <c r="A1000" s="14" t="s">
        <v>1260</v>
      </c>
      <c r="B1000" s="23">
        <v>45841.0</v>
      </c>
      <c r="C1000" s="14" t="s">
        <v>55</v>
      </c>
      <c r="D1000" s="14" t="s">
        <v>51</v>
      </c>
      <c r="E1000" s="14" t="s">
        <v>52</v>
      </c>
      <c r="F1000" s="14" t="s">
        <v>33</v>
      </c>
      <c r="G1000" s="14">
        <v>2049.0</v>
      </c>
      <c r="H1000" s="14"/>
      <c r="I1000" s="14" t="s">
        <v>497</v>
      </c>
      <c r="J1000" s="14" t="s">
        <v>29</v>
      </c>
      <c r="K1000" s="16" t="s">
        <v>113</v>
      </c>
      <c r="L1000" s="14">
        <v>1.0</v>
      </c>
      <c r="M1000" s="18">
        <v>1844.1000000000001</v>
      </c>
      <c r="N1000" s="14" t="s">
        <v>1265</v>
      </c>
    </row>
    <row r="1001">
      <c r="A1001" s="14" t="s">
        <v>1261</v>
      </c>
      <c r="B1001" s="23">
        <v>45917.0</v>
      </c>
      <c r="C1001" s="14" t="s">
        <v>13</v>
      </c>
      <c r="D1001" s="14" t="s">
        <v>51</v>
      </c>
      <c r="E1001" s="14" t="s">
        <v>56</v>
      </c>
      <c r="F1001" s="14" t="s">
        <v>33</v>
      </c>
      <c r="G1001" s="14">
        <v>798.0</v>
      </c>
      <c r="H1001" s="14"/>
      <c r="I1001" s="14" t="s">
        <v>438</v>
      </c>
      <c r="J1001" s="14" t="s">
        <v>29</v>
      </c>
      <c r="K1001" s="16" t="s">
        <v>24</v>
      </c>
      <c r="L1001" s="14">
        <v>3.0</v>
      </c>
      <c r="M1001" s="18">
        <v>798.0</v>
      </c>
      <c r="N1001" s="14" t="s">
        <v>1267</v>
      </c>
    </row>
    <row r="1002">
      <c r="A1002" s="14"/>
      <c r="B1002" s="2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8"/>
      <c r="N1002" s="14"/>
    </row>
    <row r="1003">
      <c r="A1003" s="14"/>
      <c r="B1003" s="2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8"/>
      <c r="N1003" s="14"/>
    </row>
    <row r="1004">
      <c r="A1004" s="14"/>
      <c r="B1004" s="2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8"/>
      <c r="N1004" s="14"/>
    </row>
    <row r="1005">
      <c r="A1005" s="14"/>
      <c r="B1005" s="2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8"/>
      <c r="N1005" s="14"/>
    </row>
    <row r="1006">
      <c r="A1006" s="14"/>
      <c r="B1006" s="2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8"/>
      <c r="N1006" s="14"/>
    </row>
    <row r="1007">
      <c r="A1007" s="14"/>
      <c r="B1007" s="23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8"/>
      <c r="N1007" s="14"/>
    </row>
    <row r="1008">
      <c r="A1008" s="14"/>
      <c r="B1008" s="23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8"/>
      <c r="N1008" s="14"/>
    </row>
    <row r="1009">
      <c r="A1009" s="14"/>
      <c r="B1009" s="23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8"/>
      <c r="N1009" s="14"/>
    </row>
    <row r="1010">
      <c r="A1010" s="14"/>
      <c r="B1010" s="23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8"/>
      <c r="N1010" s="14"/>
    </row>
    <row r="1011">
      <c r="A1011" s="14"/>
      <c r="B1011" s="23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8"/>
      <c r="N1011" s="14"/>
    </row>
    <row r="1012">
      <c r="A1012" s="14"/>
      <c r="B1012" s="23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8"/>
      <c r="N1012" s="14"/>
    </row>
    <row r="1013">
      <c r="A1013" s="14"/>
      <c r="B1013" s="23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8"/>
      <c r="N1013" s="14"/>
    </row>
    <row r="1014">
      <c r="A1014" s="14"/>
      <c r="B1014" s="23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8"/>
      <c r="N1014" s="14"/>
    </row>
    <row r="1015">
      <c r="A1015" s="14"/>
      <c r="B1015" s="23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8"/>
      <c r="N1015" s="14"/>
    </row>
    <row r="1016">
      <c r="A1016" s="14"/>
      <c r="B1016" s="23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8"/>
      <c r="N1016" s="14"/>
    </row>
    <row r="1017">
      <c r="A1017" s="14"/>
      <c r="B1017" s="23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8"/>
      <c r="N1017" s="14"/>
    </row>
    <row r="1018">
      <c r="A1018" s="14"/>
      <c r="B1018" s="23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8"/>
      <c r="N1018" s="14"/>
    </row>
    <row r="1019">
      <c r="A1019" s="14"/>
      <c r="B1019" s="23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8"/>
      <c r="N1019" s="14"/>
    </row>
    <row r="1020">
      <c r="A1020" s="14"/>
      <c r="B1020" s="23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8"/>
      <c r="N1020" s="14"/>
    </row>
    <row r="1021">
      <c r="A1021" s="14"/>
      <c r="B1021" s="23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8"/>
      <c r="N1021" s="14"/>
    </row>
    <row r="1022">
      <c r="A1022" s="14"/>
      <c r="B1022" s="23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8"/>
      <c r="N1022" s="14"/>
    </row>
    <row r="1023">
      <c r="A1023" s="14"/>
      <c r="B1023" s="23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8"/>
      <c r="N1023" s="14"/>
    </row>
    <row r="1024">
      <c r="A1024" s="14"/>
      <c r="B1024" s="23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8"/>
      <c r="N1024" s="14"/>
    </row>
    <row r="1025">
      <c r="A1025" s="14"/>
      <c r="B1025" s="23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8"/>
      <c r="N1025" s="14"/>
    </row>
    <row r="1026">
      <c r="A1026" s="14"/>
      <c r="B1026" s="23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8"/>
      <c r="N1026" s="14"/>
    </row>
    <row r="1027">
      <c r="A1027" s="14"/>
      <c r="B1027" s="23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8"/>
      <c r="N1027" s="14"/>
    </row>
    <row r="1028">
      <c r="A1028" s="14"/>
      <c r="B1028" s="23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8"/>
      <c r="N1028" s="14"/>
    </row>
    <row r="1029">
      <c r="A1029" s="14"/>
      <c r="B1029" s="23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8"/>
      <c r="N1029" s="14"/>
    </row>
    <row r="1030">
      <c r="A1030" s="14"/>
      <c r="B1030" s="23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8"/>
      <c r="N1030" s="14"/>
    </row>
    <row r="1031">
      <c r="A1031" s="14"/>
      <c r="B1031" s="23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8"/>
      <c r="N1031" s="14"/>
    </row>
    <row r="1032">
      <c r="A1032" s="14"/>
      <c r="B1032" s="23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8"/>
      <c r="N1032" s="14"/>
    </row>
    <row r="1033">
      <c r="A1033" s="14"/>
      <c r="B1033" s="23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8"/>
      <c r="N1033" s="14"/>
    </row>
    <row r="1034">
      <c r="A1034" s="14"/>
      <c r="B1034" s="23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8"/>
      <c r="N1034" s="14"/>
    </row>
    <row r="1035">
      <c r="A1035" s="14"/>
      <c r="B1035" s="23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8"/>
      <c r="N1035" s="14"/>
    </row>
    <row r="1036">
      <c r="A1036" s="14"/>
      <c r="B1036" s="23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8"/>
      <c r="N1036" s="14"/>
    </row>
    <row r="1037">
      <c r="A1037" s="14"/>
      <c r="B1037" s="23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8"/>
      <c r="N1037" s="14"/>
    </row>
    <row r="1038">
      <c r="A1038" s="14"/>
      <c r="B1038" s="23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8"/>
      <c r="N1038" s="14"/>
    </row>
    <row r="1039">
      <c r="A1039" s="14"/>
      <c r="B1039" s="23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8"/>
      <c r="N1039" s="14"/>
    </row>
    <row r="1040">
      <c r="A1040" s="14"/>
      <c r="B1040" s="23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8"/>
      <c r="N1040" s="14"/>
    </row>
    <row r="1041">
      <c r="A1041" s="14"/>
      <c r="B1041" s="23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8"/>
      <c r="N1041" s="14"/>
    </row>
    <row r="1042">
      <c r="A1042" s="14"/>
      <c r="B1042" s="23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8"/>
      <c r="N1042" s="14"/>
    </row>
    <row r="1043">
      <c r="A1043" s="14"/>
      <c r="B1043" s="23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8"/>
      <c r="N1043" s="14"/>
    </row>
    <row r="1044">
      <c r="A1044" s="14"/>
      <c r="B1044" s="23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8"/>
      <c r="N1044" s="14"/>
    </row>
    <row r="1045">
      <c r="A1045" s="14"/>
      <c r="B1045" s="23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8"/>
      <c r="N1045" s="14"/>
    </row>
    <row r="1046">
      <c r="A1046" s="14"/>
      <c r="B1046" s="23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8"/>
      <c r="N1046" s="14"/>
    </row>
    <row r="1047">
      <c r="A1047" s="14"/>
      <c r="B1047" s="23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8"/>
      <c r="N1047" s="14"/>
    </row>
    <row r="1048">
      <c r="A1048" s="14"/>
      <c r="B1048" s="23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8"/>
      <c r="N1048" s="14"/>
    </row>
    <row r="1049">
      <c r="A1049" s="14"/>
      <c r="B1049" s="23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8"/>
      <c r="N1049" s="14"/>
    </row>
    <row r="1050">
      <c r="A1050" s="14"/>
      <c r="B1050" s="23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8"/>
      <c r="N1050" s="14"/>
    </row>
    <row r="1051">
      <c r="A1051" s="14"/>
      <c r="B1051" s="23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8"/>
      <c r="N1051" s="14"/>
    </row>
    <row r="1052">
      <c r="A1052" s="14"/>
      <c r="B1052" s="23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8"/>
      <c r="N1052" s="14"/>
    </row>
    <row r="1053">
      <c r="A1053" s="14"/>
      <c r="B1053" s="23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8"/>
      <c r="N1053" s="14"/>
    </row>
    <row r="1054">
      <c r="A1054" s="14"/>
      <c r="B1054" s="23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8"/>
      <c r="N1054" s="14"/>
    </row>
    <row r="1055">
      <c r="A1055" s="14"/>
      <c r="B1055" s="2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8"/>
      <c r="N1055" s="14"/>
    </row>
    <row r="1056">
      <c r="A1056" s="14"/>
      <c r="B1056" s="23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8"/>
      <c r="N1056" s="14"/>
    </row>
    <row r="1057">
      <c r="A1057" s="14"/>
      <c r="B1057" s="23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8"/>
      <c r="N1057" s="14"/>
    </row>
    <row r="1058">
      <c r="A1058" s="14"/>
      <c r="B1058" s="23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8"/>
      <c r="N1058" s="14"/>
    </row>
    <row r="1059">
      <c r="A1059" s="14"/>
      <c r="B1059" s="23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8"/>
      <c r="N1059" s="14"/>
    </row>
    <row r="1060">
      <c r="A1060" s="14"/>
      <c r="B1060" s="23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8"/>
      <c r="N1060" s="14"/>
    </row>
    <row r="1061">
      <c r="A1061" s="14"/>
      <c r="B1061" s="2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8"/>
      <c r="N1061" s="14"/>
    </row>
    <row r="1062">
      <c r="A1062" s="14"/>
      <c r="B1062" s="2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8"/>
      <c r="N1062" s="14"/>
    </row>
    <row r="1063">
      <c r="A1063" s="14"/>
      <c r="B1063" s="2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8"/>
      <c r="N1063" s="14"/>
    </row>
    <row r="1064">
      <c r="A1064" s="14"/>
      <c r="B1064" s="2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8"/>
      <c r="N1064" s="14"/>
    </row>
    <row r="1065">
      <c r="A1065" s="14"/>
      <c r="B1065" s="2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8"/>
      <c r="N1065" s="14"/>
    </row>
    <row r="1066">
      <c r="A1066" s="14"/>
      <c r="B1066" s="2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8"/>
      <c r="N1066" s="14"/>
    </row>
    <row r="1067">
      <c r="A1067" s="14"/>
      <c r="B1067" s="2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8"/>
      <c r="N1067" s="14"/>
    </row>
    <row r="1068">
      <c r="A1068" s="14"/>
      <c r="B1068" s="2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8"/>
      <c r="N1068" s="14"/>
    </row>
    <row r="1069">
      <c r="A1069" s="14"/>
      <c r="B1069" s="2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8"/>
      <c r="N1069" s="14"/>
    </row>
    <row r="1070">
      <c r="A1070" s="14"/>
      <c r="B1070" s="2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8"/>
      <c r="N1070" s="14"/>
    </row>
    <row r="1071">
      <c r="A1071" s="14"/>
      <c r="B1071" s="2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8"/>
      <c r="N1071" s="14"/>
    </row>
    <row r="1072">
      <c r="A1072" s="14"/>
      <c r="B1072" s="2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8"/>
      <c r="N1072" s="14"/>
    </row>
    <row r="1073">
      <c r="A1073" s="14"/>
      <c r="B1073" s="23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8"/>
      <c r="N1073" s="14"/>
    </row>
    <row r="1074">
      <c r="A1074" s="14"/>
      <c r="B1074" s="23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8"/>
      <c r="N1074" s="14"/>
    </row>
    <row r="1075">
      <c r="A1075" s="14"/>
      <c r="B1075" s="23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8"/>
      <c r="N1075" s="14"/>
    </row>
    <row r="1076">
      <c r="A1076" s="14"/>
      <c r="B1076" s="23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8"/>
      <c r="N1076" s="14"/>
    </row>
    <row r="1077">
      <c r="A1077" s="14"/>
      <c r="B1077" s="23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8"/>
      <c r="N1077" s="14"/>
    </row>
    <row r="1078">
      <c r="A1078" s="14"/>
      <c r="B1078" s="23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8"/>
      <c r="N1078" s="14"/>
    </row>
    <row r="1079">
      <c r="A1079" s="14"/>
      <c r="B1079" s="23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8"/>
      <c r="N1079" s="14"/>
    </row>
    <row r="1080">
      <c r="A1080" s="14"/>
      <c r="B1080" s="23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8"/>
      <c r="N1080" s="14"/>
    </row>
    <row r="1081">
      <c r="A1081" s="14"/>
      <c r="B1081" s="23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8"/>
      <c r="N1081" s="14"/>
    </row>
    <row r="1082">
      <c r="A1082" s="14"/>
      <c r="B1082" s="23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8"/>
      <c r="N1082" s="14"/>
    </row>
    <row r="1083">
      <c r="A1083" s="14"/>
      <c r="B1083" s="23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8"/>
      <c r="N1083" s="14"/>
    </row>
    <row r="1084">
      <c r="A1084" s="14"/>
      <c r="B1084" s="23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8"/>
      <c r="N1084" s="14"/>
    </row>
    <row r="1085">
      <c r="A1085" s="14"/>
      <c r="B1085" s="23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8"/>
      <c r="N1085" s="14"/>
    </row>
    <row r="1086">
      <c r="A1086" s="14"/>
      <c r="B1086" s="23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8"/>
      <c r="N1086" s="14"/>
    </row>
    <row r="1087">
      <c r="A1087" s="14"/>
      <c r="B1087" s="23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8"/>
      <c r="N1087" s="14"/>
    </row>
    <row r="1088">
      <c r="A1088" s="14"/>
      <c r="B1088" s="23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8"/>
      <c r="N1088" s="14"/>
    </row>
    <row r="1089">
      <c r="A1089" s="14"/>
      <c r="B1089" s="23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8"/>
      <c r="N1089" s="14"/>
    </row>
    <row r="1090">
      <c r="A1090" s="14"/>
      <c r="B1090" s="23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8"/>
      <c r="N1090" s="14"/>
    </row>
    <row r="1091">
      <c r="A1091" s="14"/>
      <c r="B1091" s="23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8"/>
      <c r="N1091" s="14"/>
    </row>
    <row r="1092">
      <c r="A1092" s="14"/>
      <c r="B1092" s="23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8"/>
      <c r="N1092" s="14"/>
    </row>
    <row r="1093">
      <c r="A1093" s="14"/>
      <c r="B1093" s="23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8"/>
      <c r="N1093" s="14"/>
    </row>
    <row r="1094">
      <c r="A1094" s="14"/>
      <c r="B1094" s="23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8"/>
      <c r="N1094" s="14"/>
    </row>
    <row r="1095">
      <c r="A1095" s="14"/>
      <c r="B1095" s="23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8"/>
      <c r="N1095" s="14"/>
    </row>
    <row r="1096">
      <c r="A1096" s="14"/>
      <c r="B1096" s="23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8"/>
      <c r="N1096" s="14"/>
    </row>
    <row r="1097">
      <c r="A1097" s="14"/>
      <c r="B1097" s="23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8"/>
      <c r="N1097" s="14"/>
    </row>
    <row r="1098">
      <c r="A1098" s="14"/>
      <c r="B1098" s="23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8"/>
      <c r="N1098" s="14"/>
    </row>
    <row r="1099">
      <c r="A1099" s="14"/>
      <c r="B1099" s="23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8"/>
      <c r="N1099" s="14"/>
    </row>
    <row r="1100">
      <c r="A1100" s="14"/>
      <c r="B1100" s="23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8"/>
      <c r="N1100" s="14"/>
    </row>
    <row r="1101">
      <c r="A1101" s="14"/>
      <c r="B1101" s="23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8"/>
      <c r="N1101" s="14"/>
    </row>
    <row r="1102">
      <c r="A1102" s="14"/>
      <c r="B1102" s="23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8"/>
      <c r="N1102" s="14"/>
    </row>
    <row r="1103">
      <c r="A1103" s="14"/>
      <c r="B1103" s="23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8"/>
      <c r="N1103" s="14"/>
    </row>
    <row r="1104">
      <c r="A1104" s="14"/>
      <c r="B1104" s="23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8"/>
      <c r="N1104" s="14"/>
    </row>
    <row r="1105">
      <c r="A1105" s="14"/>
      <c r="B1105" s="23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8"/>
      <c r="N1105" s="14"/>
    </row>
    <row r="1106">
      <c r="A1106" s="14"/>
      <c r="B1106" s="23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8"/>
      <c r="N1106" s="14"/>
    </row>
    <row r="1107">
      <c r="A1107" s="14"/>
      <c r="B1107" s="23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8"/>
      <c r="N1107" s="14"/>
    </row>
    <row r="1108">
      <c r="A1108" s="14"/>
      <c r="B1108" s="23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8"/>
      <c r="N1108" s="14"/>
    </row>
    <row r="1109">
      <c r="A1109" s="14"/>
      <c r="B1109" s="23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8"/>
      <c r="N1109" s="14"/>
    </row>
    <row r="1110">
      <c r="A1110" s="14"/>
      <c r="B1110" s="23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8"/>
      <c r="N1110" s="14"/>
    </row>
    <row r="1111">
      <c r="A1111" s="14"/>
      <c r="B1111" s="23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8"/>
      <c r="N1111" s="14"/>
    </row>
    <row r="1112">
      <c r="A1112" s="14"/>
      <c r="B1112" s="23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8"/>
      <c r="N1112" s="14"/>
    </row>
    <row r="1113">
      <c r="A1113" s="14"/>
      <c r="B1113" s="23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8"/>
      <c r="N1113" s="14"/>
    </row>
    <row r="1114">
      <c r="A1114" s="14"/>
      <c r="B1114" s="23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8"/>
      <c r="N1114" s="14"/>
    </row>
    <row r="1115">
      <c r="A1115" s="14"/>
      <c r="B1115" s="23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8"/>
      <c r="N1115" s="14"/>
    </row>
    <row r="1116">
      <c r="A1116" s="14"/>
      <c r="B1116" s="23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8"/>
      <c r="N1116" s="14"/>
    </row>
    <row r="1117">
      <c r="A1117" s="14"/>
      <c r="B1117" s="23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8"/>
      <c r="N1117" s="14"/>
    </row>
    <row r="1118">
      <c r="A1118" s="14"/>
      <c r="B1118" s="23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8"/>
      <c r="N1118" s="14"/>
    </row>
    <row r="1119">
      <c r="A1119" s="14"/>
      <c r="B1119" s="23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8"/>
      <c r="N1119" s="14"/>
    </row>
    <row r="1120">
      <c r="A1120" s="14"/>
      <c r="B1120" s="23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8"/>
      <c r="N1120" s="14"/>
    </row>
    <row r="1121">
      <c r="A1121" s="14"/>
      <c r="B1121" s="23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8"/>
      <c r="N1121" s="14"/>
    </row>
    <row r="1122">
      <c r="A1122" s="14"/>
      <c r="B1122" s="23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8"/>
      <c r="N1122" s="14"/>
    </row>
    <row r="1123">
      <c r="A1123" s="14"/>
      <c r="B1123" s="23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8"/>
      <c r="N1123" s="14"/>
    </row>
    <row r="1124">
      <c r="A1124" s="14"/>
      <c r="B1124" s="23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8"/>
      <c r="N1124" s="14"/>
    </row>
    <row r="1125">
      <c r="A1125" s="14"/>
      <c r="B1125" s="23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8"/>
      <c r="N1125" s="14"/>
    </row>
    <row r="1126">
      <c r="A1126" s="14"/>
      <c r="B1126" s="23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8"/>
      <c r="N1126" s="14"/>
    </row>
    <row r="1127">
      <c r="A1127" s="14"/>
      <c r="B1127" s="23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8"/>
      <c r="N1127" s="14"/>
    </row>
    <row r="1128">
      <c r="A1128" s="14"/>
      <c r="B1128" s="23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8"/>
      <c r="N1128" s="14"/>
    </row>
    <row r="1129">
      <c r="A1129" s="14"/>
      <c r="B1129" s="23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8"/>
      <c r="N1129" s="14"/>
    </row>
    <row r="1130">
      <c r="A1130" s="14"/>
      <c r="B1130" s="23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8"/>
      <c r="N1130" s="14"/>
    </row>
    <row r="1131">
      <c r="A1131" s="14"/>
      <c r="B1131" s="23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8"/>
      <c r="N1131" s="14"/>
    </row>
    <row r="1132">
      <c r="A1132" s="14"/>
      <c r="B1132" s="23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8"/>
      <c r="N1132" s="14"/>
    </row>
    <row r="1133">
      <c r="A1133" s="14"/>
      <c r="B1133" s="23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8"/>
      <c r="N1133" s="14"/>
    </row>
    <row r="1134">
      <c r="A1134" s="14"/>
      <c r="B1134" s="23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8"/>
      <c r="N1134" s="14"/>
    </row>
    <row r="1135">
      <c r="A1135" s="14"/>
      <c r="B1135" s="23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8"/>
      <c r="N1135" s="14"/>
    </row>
    <row r="1136">
      <c r="A1136" s="14"/>
      <c r="B1136" s="23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8"/>
      <c r="N1136" s="14"/>
    </row>
    <row r="1137">
      <c r="A1137" s="14"/>
      <c r="B1137" s="23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8"/>
      <c r="N1137" s="14"/>
    </row>
    <row r="1138">
      <c r="A1138" s="14"/>
      <c r="B1138" s="23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8"/>
      <c r="N1138" s="14"/>
    </row>
    <row r="1139">
      <c r="A1139" s="14"/>
      <c r="B1139" s="23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8"/>
      <c r="N1139" s="14"/>
    </row>
    <row r="1140">
      <c r="A1140" s="14"/>
      <c r="B1140" s="23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8"/>
      <c r="N1140" s="14"/>
    </row>
    <row r="1141">
      <c r="A1141" s="14"/>
      <c r="B1141" s="23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8"/>
      <c r="N1141" s="14"/>
    </row>
    <row r="1142">
      <c r="A1142" s="14"/>
      <c r="B1142" s="23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8"/>
      <c r="N1142" s="14"/>
    </row>
    <row r="1143">
      <c r="A1143" s="14"/>
      <c r="B1143" s="23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8"/>
      <c r="N1143" s="14"/>
    </row>
    <row r="1144">
      <c r="A1144" s="14"/>
      <c r="B1144" s="23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8"/>
      <c r="N1144" s="14"/>
    </row>
    <row r="1145">
      <c r="A1145" s="14"/>
      <c r="B1145" s="23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8"/>
      <c r="N1145" s="14"/>
    </row>
    <row r="1146">
      <c r="A1146" s="14"/>
      <c r="B1146" s="23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8"/>
      <c r="N1146" s="14"/>
    </row>
    <row r="1147">
      <c r="A1147" s="14"/>
      <c r="B1147" s="23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8"/>
      <c r="N1147" s="14"/>
    </row>
    <row r="1148">
      <c r="A1148" s="14"/>
      <c r="B1148" s="23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8"/>
      <c r="N1148" s="14"/>
    </row>
    <row r="1149">
      <c r="A1149" s="14"/>
      <c r="B1149" s="23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8"/>
      <c r="N1149" s="14"/>
    </row>
    <row r="1150">
      <c r="A1150" s="14"/>
      <c r="B1150" s="23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8"/>
      <c r="N1150" s="14"/>
    </row>
    <row r="1151">
      <c r="A1151" s="14"/>
      <c r="B1151" s="23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8"/>
      <c r="N1151" s="14"/>
    </row>
    <row r="1152">
      <c r="A1152" s="14"/>
      <c r="B1152" s="23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8"/>
      <c r="N1152" s="14"/>
    </row>
    <row r="1153">
      <c r="A1153" s="14"/>
      <c r="B1153" s="23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8"/>
      <c r="N1153" s="14"/>
    </row>
    <row r="1154">
      <c r="A1154" s="14"/>
      <c r="B1154" s="23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8"/>
      <c r="N1154" s="14"/>
    </row>
    <row r="1155">
      <c r="A1155" s="14"/>
      <c r="B1155" s="23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8"/>
      <c r="N1155" s="14"/>
    </row>
    <row r="1156">
      <c r="A1156" s="14"/>
      <c r="B1156" s="23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8"/>
      <c r="N1156" s="14"/>
    </row>
    <row r="1157">
      <c r="A1157" s="14"/>
      <c r="B1157" s="23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8"/>
      <c r="N1157" s="14"/>
    </row>
    <row r="1158">
      <c r="A1158" s="14"/>
      <c r="B1158" s="23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8"/>
      <c r="N1158" s="14"/>
    </row>
    <row r="1159">
      <c r="A1159" s="14"/>
      <c r="B1159" s="23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8"/>
      <c r="N1159" s="14"/>
    </row>
    <row r="1160">
      <c r="A1160" s="14"/>
      <c r="B1160" s="23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8"/>
      <c r="N1160" s="14"/>
    </row>
    <row r="1161">
      <c r="A1161" s="14"/>
      <c r="B1161" s="23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8"/>
      <c r="N1161" s="14"/>
    </row>
    <row r="1162">
      <c r="A1162" s="14"/>
      <c r="B1162" s="23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8"/>
      <c r="N1162" s="14"/>
    </row>
    <row r="1163">
      <c r="A1163" s="14"/>
      <c r="B1163" s="23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8"/>
      <c r="N1163" s="14"/>
    </row>
    <row r="1164">
      <c r="A1164" s="14"/>
      <c r="B1164" s="23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8"/>
      <c r="N1164" s="14"/>
    </row>
    <row r="1165">
      <c r="A1165" s="14"/>
      <c r="B1165" s="23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8"/>
      <c r="N1165" s="14"/>
    </row>
    <row r="1166">
      <c r="A1166" s="14"/>
      <c r="B1166" s="23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8"/>
      <c r="N1166" s="14"/>
    </row>
    <row r="1167">
      <c r="A1167" s="14"/>
      <c r="B1167" s="23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8"/>
      <c r="N1167" s="14"/>
    </row>
    <row r="1168">
      <c r="A1168" s="14"/>
      <c r="B1168" s="23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8"/>
      <c r="N1168" s="14"/>
    </row>
    <row r="1169">
      <c r="A1169" s="14"/>
      <c r="B1169" s="23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8"/>
      <c r="N1169" s="14"/>
    </row>
    <row r="1170">
      <c r="A1170" s="14"/>
      <c r="B1170" s="23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8"/>
      <c r="N1170" s="14"/>
    </row>
    <row r="1171">
      <c r="A1171" s="14"/>
      <c r="B1171" s="23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8"/>
      <c r="N1171" s="14"/>
    </row>
    <row r="1172">
      <c r="A1172" s="14"/>
      <c r="B1172" s="23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8"/>
      <c r="N1172" s="14"/>
    </row>
    <row r="1173">
      <c r="A1173" s="14"/>
      <c r="B1173" s="23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8"/>
      <c r="N1173" s="14"/>
    </row>
    <row r="1174">
      <c r="A1174" s="14"/>
      <c r="B1174" s="23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8"/>
      <c r="N1174" s="14"/>
    </row>
    <row r="1175">
      <c r="A1175" s="14"/>
      <c r="B1175" s="23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8"/>
      <c r="N1175" s="14"/>
    </row>
    <row r="1176">
      <c r="A1176" s="14"/>
      <c r="B1176" s="23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8"/>
      <c r="N1176" s="14"/>
    </row>
    <row r="1177">
      <c r="A1177" s="14"/>
      <c r="B1177" s="23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8"/>
      <c r="N1177" s="14"/>
    </row>
    <row r="1178">
      <c r="A1178" s="14"/>
      <c r="B1178" s="23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8"/>
      <c r="N1178" s="14"/>
    </row>
    <row r="1179">
      <c r="A1179" s="14"/>
      <c r="B1179" s="23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8"/>
      <c r="N1179" s="14"/>
    </row>
    <row r="1180">
      <c r="A1180" s="14"/>
      <c r="B1180" s="23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8"/>
      <c r="N1180" s="14"/>
    </row>
    <row r="1181">
      <c r="A1181" s="14"/>
      <c r="B1181" s="23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8"/>
      <c r="N1181" s="14"/>
    </row>
    <row r="1182">
      <c r="A1182" s="14"/>
      <c r="B1182" s="23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8"/>
      <c r="N1182" s="14"/>
    </row>
    <row r="1183">
      <c r="A1183" s="14"/>
      <c r="B1183" s="23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8"/>
      <c r="N1183" s="14"/>
    </row>
    <row r="1184">
      <c r="A1184" s="14"/>
      <c r="B1184" s="23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8"/>
      <c r="N1184" s="14"/>
    </row>
    <row r="1185">
      <c r="A1185" s="14"/>
      <c r="B1185" s="23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8"/>
      <c r="N1185" s="14"/>
    </row>
    <row r="1186">
      <c r="A1186" s="14"/>
      <c r="B1186" s="23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8"/>
      <c r="N1186" s="14"/>
    </row>
    <row r="1187">
      <c r="A1187" s="14"/>
      <c r="B1187" s="23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8"/>
      <c r="N1187" s="14"/>
    </row>
    <row r="1188">
      <c r="A1188" s="14"/>
      <c r="B1188" s="23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8"/>
      <c r="N1188" s="14"/>
    </row>
    <row r="1189">
      <c r="A1189" s="14"/>
      <c r="B1189" s="23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8"/>
      <c r="N1189" s="14"/>
    </row>
    <row r="1190">
      <c r="A1190" s="14"/>
      <c r="B1190" s="23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8"/>
      <c r="N1190" s="14"/>
    </row>
    <row r="1191">
      <c r="A1191" s="14"/>
      <c r="B1191" s="23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8"/>
      <c r="N1191" s="14"/>
    </row>
    <row r="1192">
      <c r="A1192" s="14"/>
      <c r="B1192" s="23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8"/>
      <c r="N1192" s="14"/>
    </row>
    <row r="1193">
      <c r="A1193" s="14"/>
      <c r="B1193" s="23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8"/>
      <c r="N1193" s="14"/>
    </row>
    <row r="1194">
      <c r="A1194" s="14"/>
      <c r="B1194" s="23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8"/>
      <c r="N1194" s="14"/>
    </row>
    <row r="1195">
      <c r="A1195" s="14"/>
      <c r="B1195" s="23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8"/>
      <c r="N1195" s="14"/>
    </row>
    <row r="1196">
      <c r="A1196" s="14"/>
      <c r="B1196" s="23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8"/>
      <c r="N1196" s="14"/>
    </row>
    <row r="1197">
      <c r="A1197" s="14"/>
      <c r="B1197" s="23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8"/>
      <c r="N1197" s="14"/>
    </row>
    <row r="1198">
      <c r="A1198" s="14"/>
      <c r="B1198" s="23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8"/>
      <c r="N1198" s="14"/>
    </row>
    <row r="1199">
      <c r="A1199" s="14"/>
      <c r="B1199" s="23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8"/>
      <c r="N1199" s="14"/>
    </row>
    <row r="1200">
      <c r="A1200" s="14"/>
      <c r="B1200" s="23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8"/>
      <c r="N1200" s="14"/>
    </row>
    <row r="1201">
      <c r="A1201" s="14"/>
      <c r="B1201" s="23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8"/>
      <c r="N1201" s="14"/>
    </row>
    <row r="1202">
      <c r="A1202" s="14"/>
      <c r="B1202" s="23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8"/>
      <c r="N1202" s="14"/>
    </row>
    <row r="1203">
      <c r="A1203" s="14"/>
      <c r="B1203" s="23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8"/>
      <c r="N1203" s="14"/>
    </row>
    <row r="1204">
      <c r="A1204" s="14"/>
      <c r="B1204" s="23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8"/>
      <c r="N1204" s="14"/>
    </row>
    <row r="1205">
      <c r="A1205" s="14"/>
      <c r="B1205" s="23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8"/>
      <c r="N1205" s="14"/>
    </row>
    <row r="1206">
      <c r="A1206" s="14"/>
      <c r="B1206" s="23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8"/>
      <c r="N1206" s="14"/>
    </row>
    <row r="1207">
      <c r="A1207" s="14"/>
      <c r="B1207" s="23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8"/>
      <c r="N1207" s="14"/>
    </row>
    <row r="1208">
      <c r="A1208" s="14"/>
      <c r="B1208" s="23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8"/>
      <c r="N1208" s="14"/>
    </row>
    <row r="1209">
      <c r="A1209" s="14"/>
      <c r="B1209" s="23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8"/>
      <c r="N1209" s="14"/>
    </row>
    <row r="1210">
      <c r="A1210" s="14"/>
      <c r="B1210" s="23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8"/>
      <c r="N1210" s="14"/>
    </row>
    <row r="1211">
      <c r="A1211" s="14"/>
      <c r="B1211" s="23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8"/>
      <c r="N1211" s="14"/>
    </row>
    <row r="1212">
      <c r="A1212" s="14"/>
      <c r="B1212" s="23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8"/>
      <c r="N1212" s="14"/>
    </row>
    <row r="1213">
      <c r="A1213" s="14"/>
      <c r="B1213" s="23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8"/>
      <c r="N1213" s="14"/>
    </row>
    <row r="1214">
      <c r="A1214" s="14"/>
      <c r="B1214" s="23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8"/>
      <c r="N1214" s="14"/>
    </row>
    <row r="1215">
      <c r="A1215" s="14"/>
      <c r="B1215" s="23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8"/>
      <c r="N1215" s="14"/>
    </row>
    <row r="1216">
      <c r="A1216" s="14"/>
      <c r="B1216" s="23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8"/>
      <c r="N1216" s="14"/>
    </row>
    <row r="1217">
      <c r="A1217" s="14"/>
      <c r="B1217" s="23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8"/>
      <c r="N1217" s="14"/>
    </row>
    <row r="1218">
      <c r="A1218" s="14"/>
      <c r="B1218" s="23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8"/>
      <c r="N1218" s="14"/>
    </row>
    <row r="1219">
      <c r="A1219" s="14"/>
      <c r="B1219" s="23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8"/>
      <c r="N1219" s="14"/>
    </row>
    <row r="1220">
      <c r="A1220" s="14"/>
      <c r="B1220" s="23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8"/>
      <c r="N1220" s="14"/>
    </row>
    <row r="1221">
      <c r="A1221" s="14"/>
      <c r="B1221" s="23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8"/>
      <c r="N1221" s="14"/>
    </row>
    <row r="1222">
      <c r="A1222" s="14"/>
      <c r="B1222" s="23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8"/>
      <c r="N1222" s="14"/>
    </row>
    <row r="1223">
      <c r="A1223" s="14"/>
      <c r="B1223" s="23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8"/>
      <c r="N1223" s="14"/>
    </row>
    <row r="1224">
      <c r="A1224" s="14"/>
      <c r="B1224" s="23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8"/>
      <c r="N1224" s="14"/>
    </row>
    <row r="1225">
      <c r="A1225" s="14"/>
      <c r="B1225" s="23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8"/>
      <c r="N1225" s="14"/>
    </row>
    <row r="1226">
      <c r="A1226" s="14"/>
      <c r="B1226" s="23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8"/>
      <c r="N1226" s="14"/>
    </row>
    <row r="1227">
      <c r="A1227" s="14"/>
      <c r="B1227" s="23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8"/>
      <c r="N1227" s="14"/>
    </row>
    <row r="1228">
      <c r="A1228" s="14"/>
      <c r="B1228" s="23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8"/>
      <c r="N1228" s="14"/>
    </row>
    <row r="1229">
      <c r="A1229" s="14"/>
      <c r="B1229" s="23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8"/>
      <c r="N1229" s="14"/>
    </row>
    <row r="1230">
      <c r="A1230" s="14"/>
      <c r="B1230" s="23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8"/>
      <c r="N1230" s="14"/>
    </row>
    <row r="1231">
      <c r="A1231" s="14"/>
      <c r="B1231" s="23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8"/>
      <c r="N1231" s="14"/>
    </row>
    <row r="1232">
      <c r="A1232" s="14"/>
      <c r="B1232" s="23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8"/>
      <c r="N1232" s="14"/>
    </row>
    <row r="1233">
      <c r="A1233" s="14"/>
      <c r="B1233" s="23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8"/>
      <c r="N1233" s="14"/>
    </row>
    <row r="1234">
      <c r="A1234" s="14"/>
      <c r="B1234" s="23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8"/>
      <c r="N1234" s="14"/>
    </row>
    <row r="1235">
      <c r="A1235" s="14"/>
      <c r="B1235" s="23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8"/>
      <c r="N1235" s="14"/>
    </row>
    <row r="1236">
      <c r="A1236" s="14"/>
      <c r="B1236" s="23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8"/>
      <c r="N1236" s="14"/>
    </row>
    <row r="1237">
      <c r="A1237" s="14"/>
      <c r="B1237" s="23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8"/>
      <c r="N1237" s="14"/>
    </row>
    <row r="1238">
      <c r="A1238" s="14"/>
      <c r="B1238" s="23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8"/>
      <c r="N1238" s="14"/>
    </row>
    <row r="1239">
      <c r="A1239" s="14"/>
      <c r="B1239" s="23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8"/>
      <c r="N1239" s="14"/>
    </row>
    <row r="1240">
      <c r="A1240" s="14"/>
      <c r="B1240" s="23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8"/>
      <c r="N1240" s="14"/>
    </row>
    <row r="1241">
      <c r="A1241" s="14"/>
      <c r="B1241" s="23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8"/>
      <c r="N1241" s="14"/>
    </row>
    <row r="1242">
      <c r="A1242" s="14"/>
      <c r="B1242" s="23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8"/>
      <c r="N1242" s="14"/>
    </row>
    <row r="1243">
      <c r="A1243" s="14"/>
      <c r="B1243" s="23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8"/>
      <c r="N1243" s="14"/>
    </row>
    <row r="1244">
      <c r="A1244" s="14"/>
      <c r="B1244" s="23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8"/>
      <c r="N1244" s="14"/>
    </row>
    <row r="1245">
      <c r="A1245" s="14"/>
      <c r="B1245" s="23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8"/>
      <c r="N1245" s="14"/>
    </row>
    <row r="1246">
      <c r="A1246" s="14"/>
      <c r="B1246" s="23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8"/>
      <c r="N1246" s="14"/>
    </row>
    <row r="1247">
      <c r="A1247" s="14"/>
      <c r="B1247" s="23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8"/>
      <c r="N1247" s="14"/>
    </row>
    <row r="1248">
      <c r="A1248" s="14"/>
      <c r="B1248" s="23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8"/>
      <c r="N1248" s="14"/>
    </row>
    <row r="1249">
      <c r="A1249" s="14"/>
      <c r="B1249" s="23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8"/>
      <c r="N1249" s="14"/>
    </row>
    <row r="1250">
      <c r="A1250" s="14"/>
      <c r="B1250" s="23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8"/>
      <c r="N1250" s="14"/>
    </row>
    <row r="1251">
      <c r="A1251" s="14"/>
      <c r="B1251" s="23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8"/>
      <c r="N1251" s="14"/>
    </row>
    <row r="1252">
      <c r="A1252" s="14"/>
      <c r="B1252" s="23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8"/>
      <c r="N1252" s="14"/>
    </row>
    <row r="1253">
      <c r="A1253" s="14"/>
      <c r="B1253" s="23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8"/>
      <c r="N1253" s="14"/>
    </row>
    <row r="1254">
      <c r="A1254" s="14"/>
      <c r="B1254" s="23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8"/>
      <c r="N1254" s="14"/>
    </row>
    <row r="1255">
      <c r="A1255" s="14"/>
      <c r="B1255" s="23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8"/>
      <c r="N1255" s="14"/>
    </row>
    <row r="1256">
      <c r="A1256" s="14"/>
      <c r="B1256" s="23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8"/>
      <c r="N1256" s="14"/>
    </row>
    <row r="1257">
      <c r="A1257" s="14"/>
      <c r="B1257" s="23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8"/>
      <c r="N1257" s="14"/>
    </row>
    <row r="1258">
      <c r="A1258" s="14"/>
      <c r="B1258" s="23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8"/>
      <c r="N1258" s="14"/>
    </row>
    <row r="1259">
      <c r="A1259" s="14"/>
      <c r="B1259" s="23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8"/>
      <c r="N1259" s="14"/>
    </row>
    <row r="1260">
      <c r="A1260" s="14"/>
      <c r="B1260" s="23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8"/>
      <c r="N1260" s="14"/>
    </row>
    <row r="1261">
      <c r="A1261" s="14"/>
      <c r="B1261" s="23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8"/>
      <c r="N1261" s="14"/>
    </row>
    <row r="1262">
      <c r="A1262" s="14"/>
      <c r="B1262" s="23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8"/>
      <c r="N1262" s="14"/>
    </row>
    <row r="1263">
      <c r="A1263" s="14"/>
      <c r="B1263" s="23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8"/>
      <c r="N1263" s="14"/>
    </row>
    <row r="1264">
      <c r="A1264" s="14"/>
      <c r="B1264" s="23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8"/>
      <c r="N1264" s="14"/>
    </row>
    <row r="1265">
      <c r="A1265" s="14"/>
      <c r="B1265" s="23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8"/>
      <c r="N1265" s="14"/>
    </row>
    <row r="1266">
      <c r="A1266" s="14"/>
      <c r="B1266" s="23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8"/>
      <c r="N1266" s="14"/>
    </row>
    <row r="1267">
      <c r="A1267" s="14"/>
      <c r="B1267" s="23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8"/>
      <c r="N1267" s="14"/>
    </row>
    <row r="1268">
      <c r="A1268" s="14"/>
      <c r="B1268" s="23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8"/>
      <c r="N1268" s="14"/>
    </row>
    <row r="1269">
      <c r="A1269" s="14"/>
      <c r="B1269" s="23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8"/>
      <c r="N1269" s="14"/>
    </row>
    <row r="1270">
      <c r="A1270" s="14"/>
      <c r="B1270" s="23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8"/>
      <c r="N1270" s="14"/>
    </row>
    <row r="1271">
      <c r="A1271" s="14"/>
      <c r="B1271" s="23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8"/>
      <c r="N1271" s="14"/>
    </row>
    <row r="1272">
      <c r="A1272" s="14"/>
      <c r="B1272" s="23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8"/>
      <c r="N1272" s="14"/>
    </row>
    <row r="1273">
      <c r="A1273" s="14"/>
      <c r="B1273" s="23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8"/>
      <c r="N1273" s="14"/>
    </row>
    <row r="1274">
      <c r="A1274" s="14"/>
      <c r="B1274" s="23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8"/>
      <c r="N1274" s="14"/>
    </row>
    <row r="1275">
      <c r="A1275" s="14"/>
      <c r="B1275" s="23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8"/>
      <c r="N1275" s="14"/>
    </row>
    <row r="1276">
      <c r="A1276" s="14"/>
      <c r="B1276" s="23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8"/>
      <c r="N1276" s="14"/>
    </row>
    <row r="1277">
      <c r="A1277" s="14"/>
      <c r="B1277" s="23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8"/>
      <c r="N1277" s="14"/>
    </row>
    <row r="1278">
      <c r="A1278" s="14"/>
      <c r="B1278" s="23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8"/>
      <c r="N1278" s="14"/>
    </row>
    <row r="1279">
      <c r="A1279" s="14"/>
      <c r="B1279" s="23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8"/>
      <c r="N1279" s="14"/>
    </row>
    <row r="1280">
      <c r="A1280" s="14"/>
      <c r="B1280" s="23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8"/>
      <c r="N1280" s="14"/>
    </row>
    <row r="1281">
      <c r="A1281" s="14"/>
      <c r="B1281" s="23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8"/>
      <c r="N1281" s="14"/>
    </row>
    <row r="1282">
      <c r="A1282" s="14"/>
      <c r="B1282" s="23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8"/>
      <c r="N1282" s="14"/>
    </row>
    <row r="1283">
      <c r="A1283" s="14"/>
      <c r="B1283" s="23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8"/>
      <c r="N1283" s="14"/>
    </row>
    <row r="1284">
      <c r="A1284" s="14"/>
      <c r="B1284" s="23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8"/>
      <c r="N1284" s="14"/>
    </row>
    <row r="1285">
      <c r="A1285" s="14"/>
      <c r="B1285" s="23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8"/>
      <c r="N1285" s="14"/>
    </row>
    <row r="1286">
      <c r="A1286" s="14"/>
      <c r="B1286" s="23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8"/>
      <c r="N1286" s="14"/>
    </row>
    <row r="1287">
      <c r="A1287" s="14"/>
      <c r="B1287" s="23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8"/>
      <c r="N1287" s="14"/>
    </row>
    <row r="1288">
      <c r="A1288" s="14"/>
      <c r="B1288" s="23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8"/>
      <c r="N1288" s="14"/>
    </row>
    <row r="1289">
      <c r="A1289" s="14"/>
      <c r="B1289" s="23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8"/>
      <c r="N1289" s="14"/>
    </row>
    <row r="1290">
      <c r="A1290" s="14"/>
      <c r="B1290" s="23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8"/>
      <c r="N1290" s="14"/>
    </row>
    <row r="1291">
      <c r="A1291" s="14"/>
      <c r="B1291" s="23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8"/>
      <c r="N1291" s="14"/>
    </row>
    <row r="1292">
      <c r="A1292" s="14"/>
      <c r="B1292" s="23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8"/>
      <c r="N1292" s="14"/>
    </row>
    <row r="1293">
      <c r="A1293" s="14"/>
      <c r="B1293" s="23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8"/>
      <c r="N1293" s="14"/>
    </row>
    <row r="1294">
      <c r="A1294" s="14"/>
      <c r="B1294" s="23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8"/>
      <c r="N1294" s="14"/>
    </row>
    <row r="1295">
      <c r="A1295" s="14"/>
      <c r="B1295" s="23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8"/>
      <c r="N1295" s="14"/>
    </row>
    <row r="1296">
      <c r="A1296" s="14"/>
      <c r="B1296" s="23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8"/>
      <c r="N1296" s="14"/>
    </row>
    <row r="1297">
      <c r="A1297" s="14"/>
      <c r="B1297" s="23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8"/>
      <c r="N1297" s="14"/>
    </row>
    <row r="1298">
      <c r="A1298" s="14"/>
      <c r="B1298" s="23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8"/>
      <c r="N1298" s="14"/>
    </row>
    <row r="1299">
      <c r="A1299" s="14"/>
      <c r="B1299" s="23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8"/>
      <c r="N1299" s="14"/>
    </row>
    <row r="1300">
      <c r="A1300" s="14"/>
      <c r="B1300" s="23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8"/>
      <c r="N1300" s="14"/>
    </row>
    <row r="1301">
      <c r="A1301" s="14"/>
      <c r="B1301" s="23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8"/>
      <c r="N1301" s="14"/>
    </row>
    <row r="1302">
      <c r="A1302" s="14"/>
      <c r="B1302" s="23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8"/>
      <c r="N1302" s="14"/>
    </row>
    <row r="1303">
      <c r="A1303" s="14"/>
      <c r="B1303" s="23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8"/>
      <c r="N1303" s="14"/>
    </row>
    <row r="1304">
      <c r="A1304" s="14"/>
      <c r="B1304" s="23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8"/>
      <c r="N1304" s="14"/>
    </row>
    <row r="1305">
      <c r="A1305" s="14"/>
      <c r="B1305" s="23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8"/>
      <c r="N1305" s="14"/>
    </row>
    <row r="1306">
      <c r="A1306" s="14"/>
      <c r="B1306" s="23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8"/>
      <c r="N1306" s="14"/>
    </row>
    <row r="1307">
      <c r="A1307" s="14"/>
      <c r="B1307" s="23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8"/>
      <c r="N1307" s="14"/>
    </row>
    <row r="1308">
      <c r="A1308" s="14"/>
      <c r="B1308" s="23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8"/>
      <c r="N1308" s="14"/>
    </row>
    <row r="1309">
      <c r="A1309" s="14"/>
      <c r="B1309" s="23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8"/>
      <c r="N1309" s="14"/>
    </row>
    <row r="1310">
      <c r="A1310" s="14"/>
      <c r="B1310" s="23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8"/>
      <c r="N1310" s="14"/>
    </row>
    <row r="1311">
      <c r="A1311" s="14"/>
      <c r="B1311" s="23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8"/>
      <c r="N1311" s="14"/>
    </row>
    <row r="1312">
      <c r="A1312" s="14"/>
      <c r="B1312" s="23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8"/>
      <c r="N1312" s="14"/>
    </row>
    <row r="1313">
      <c r="A1313" s="14"/>
      <c r="B1313" s="23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8"/>
      <c r="N1313" s="14"/>
    </row>
    <row r="1314">
      <c r="A1314" s="14"/>
      <c r="B1314" s="23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8"/>
      <c r="N1314" s="14"/>
    </row>
    <row r="1315">
      <c r="A1315" s="14"/>
      <c r="B1315" s="23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8"/>
      <c r="N1315" s="14"/>
    </row>
    <row r="1316">
      <c r="A1316" s="14"/>
      <c r="B1316" s="23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8"/>
      <c r="N1316" s="14"/>
    </row>
    <row r="1317">
      <c r="A1317" s="14"/>
      <c r="B1317" s="23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8"/>
      <c r="N1317" s="14"/>
    </row>
    <row r="1318">
      <c r="A1318" s="14"/>
      <c r="B1318" s="23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8"/>
      <c r="N1318" s="14"/>
    </row>
    <row r="1319">
      <c r="A1319" s="14"/>
      <c r="B1319" s="23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8"/>
      <c r="N1319" s="14"/>
    </row>
    <row r="1320">
      <c r="A1320" s="14"/>
      <c r="B1320" s="23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8"/>
      <c r="N1320" s="14"/>
    </row>
    <row r="1321">
      <c r="A1321" s="14"/>
      <c r="B1321" s="23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8"/>
      <c r="N1321" s="14"/>
    </row>
    <row r="1322">
      <c r="A1322" s="14"/>
      <c r="B1322" s="23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8"/>
      <c r="N1322" s="14"/>
    </row>
    <row r="1323">
      <c r="A1323" s="14"/>
      <c r="B1323" s="23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8"/>
      <c r="N1323" s="14"/>
    </row>
    <row r="1324">
      <c r="A1324" s="14"/>
      <c r="B1324" s="23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8"/>
      <c r="N1324" s="14"/>
    </row>
    <row r="1325">
      <c r="A1325" s="14"/>
      <c r="B1325" s="23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8"/>
      <c r="N1325" s="14"/>
    </row>
    <row r="1326">
      <c r="A1326" s="14"/>
      <c r="B1326" s="23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8"/>
      <c r="N1326" s="14"/>
    </row>
    <row r="1327">
      <c r="A1327" s="14"/>
      <c r="B1327" s="23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8"/>
      <c r="N1327" s="14"/>
    </row>
    <row r="1328">
      <c r="A1328" s="14"/>
      <c r="B1328" s="23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8"/>
      <c r="N1328" s="14"/>
    </row>
    <row r="1329">
      <c r="A1329" s="14"/>
      <c r="B1329" s="23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8"/>
      <c r="N1329" s="14"/>
    </row>
    <row r="1330">
      <c r="A1330" s="14"/>
      <c r="B1330" s="23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8"/>
      <c r="N1330" s="14"/>
    </row>
    <row r="1331">
      <c r="A1331" s="14"/>
      <c r="B1331" s="23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8"/>
      <c r="N1331" s="14"/>
    </row>
    <row r="1332">
      <c r="A1332" s="14"/>
      <c r="B1332" s="23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8"/>
      <c r="N1332" s="14"/>
    </row>
    <row r="1333">
      <c r="A1333" s="14"/>
      <c r="B1333" s="23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8"/>
      <c r="N1333" s="14"/>
    </row>
    <row r="1334">
      <c r="A1334" s="14"/>
      <c r="B1334" s="23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8"/>
      <c r="N1334" s="14"/>
    </row>
    <row r="1335">
      <c r="A1335" s="14"/>
      <c r="B1335" s="23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8"/>
      <c r="N1335" s="14"/>
    </row>
    <row r="1336">
      <c r="A1336" s="14"/>
      <c r="B1336" s="23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8"/>
      <c r="N1336" s="14"/>
    </row>
    <row r="1337">
      <c r="A1337" s="14"/>
      <c r="B1337" s="23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8"/>
      <c r="N1337" s="14"/>
    </row>
    <row r="1338">
      <c r="A1338" s="14"/>
      <c r="B1338" s="23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8"/>
      <c r="N1338" s="14"/>
    </row>
    <row r="1339">
      <c r="A1339" s="14"/>
      <c r="B1339" s="23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8"/>
      <c r="N1339" s="14"/>
    </row>
    <row r="1340">
      <c r="A1340" s="14"/>
      <c r="B1340" s="23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8"/>
      <c r="N1340" s="14"/>
    </row>
    <row r="1341">
      <c r="A1341" s="14"/>
      <c r="B1341" s="23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8"/>
      <c r="N1341" s="14"/>
    </row>
    <row r="1342">
      <c r="A1342" s="14"/>
      <c r="B1342" s="23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8"/>
      <c r="N1342" s="14"/>
    </row>
    <row r="1343">
      <c r="A1343" s="14"/>
      <c r="B1343" s="23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8"/>
      <c r="N1343" s="14"/>
    </row>
    <row r="1344">
      <c r="A1344" s="14"/>
      <c r="B1344" s="23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8"/>
      <c r="N1344" s="14"/>
    </row>
    <row r="1345">
      <c r="A1345" s="14"/>
      <c r="B1345" s="23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8"/>
      <c r="N1345" s="14"/>
    </row>
    <row r="1346">
      <c r="A1346" s="14"/>
      <c r="B1346" s="23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8"/>
      <c r="N1346" s="14"/>
    </row>
    <row r="1347">
      <c r="A1347" s="14"/>
      <c r="B1347" s="23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8"/>
      <c r="N1347" s="14"/>
    </row>
    <row r="1348">
      <c r="A1348" s="14"/>
      <c r="B1348" s="23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8"/>
      <c r="N1348" s="14"/>
    </row>
    <row r="1349">
      <c r="A1349" s="14"/>
      <c r="B1349" s="23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8"/>
      <c r="N1349" s="14"/>
    </row>
    <row r="1350">
      <c r="A1350" s="14"/>
      <c r="B1350" s="23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8"/>
      <c r="N1350" s="14"/>
    </row>
    <row r="1351">
      <c r="A1351" s="14"/>
      <c r="B1351" s="23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8"/>
      <c r="N1351" s="14"/>
    </row>
    <row r="1352">
      <c r="A1352" s="14"/>
      <c r="B1352" s="23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8"/>
      <c r="N1352" s="14"/>
    </row>
    <row r="1353">
      <c r="A1353" s="14"/>
      <c r="B1353" s="23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8"/>
      <c r="N1353" s="14"/>
    </row>
    <row r="1354">
      <c r="A1354" s="14"/>
      <c r="B1354" s="23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8"/>
      <c r="N1354" s="14"/>
    </row>
    <row r="1355">
      <c r="A1355" s="14"/>
      <c r="B1355" s="23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8"/>
      <c r="N1355" s="14"/>
    </row>
    <row r="1356">
      <c r="A1356" s="14"/>
      <c r="B1356" s="23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8"/>
      <c r="N1356" s="14"/>
    </row>
    <row r="1357">
      <c r="A1357" s="14"/>
      <c r="B1357" s="23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8"/>
      <c r="N1357" s="14"/>
    </row>
    <row r="1358">
      <c r="A1358" s="14"/>
      <c r="B1358" s="23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8"/>
      <c r="N1358" s="14"/>
    </row>
    <row r="1359">
      <c r="A1359" s="14"/>
      <c r="B1359" s="23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8"/>
      <c r="N1359" s="14"/>
    </row>
    <row r="1360">
      <c r="A1360" s="14"/>
      <c r="B1360" s="23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8"/>
      <c r="N1360" s="14"/>
    </row>
    <row r="1361">
      <c r="A1361" s="14"/>
      <c r="B1361" s="23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8"/>
      <c r="N1361" s="14"/>
    </row>
    <row r="1362">
      <c r="A1362" s="14"/>
      <c r="B1362" s="23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8"/>
      <c r="N1362" s="14"/>
    </row>
    <row r="1363">
      <c r="A1363" s="14"/>
      <c r="B1363" s="23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8"/>
      <c r="N1363" s="14"/>
    </row>
    <row r="1364">
      <c r="A1364" s="14"/>
      <c r="B1364" s="23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8"/>
      <c r="N1364" s="14"/>
    </row>
    <row r="1365">
      <c r="A1365" s="14"/>
      <c r="B1365" s="23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8"/>
      <c r="N1365" s="14"/>
    </row>
    <row r="1366">
      <c r="A1366" s="14"/>
      <c r="B1366" s="23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8"/>
      <c r="N1366" s="14"/>
    </row>
    <row r="1367">
      <c r="A1367" s="14"/>
      <c r="B1367" s="23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8"/>
      <c r="N1367" s="14"/>
    </row>
    <row r="1368">
      <c r="A1368" s="14"/>
      <c r="B1368" s="23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8"/>
      <c r="N1368" s="14"/>
    </row>
    <row r="1369">
      <c r="A1369" s="14"/>
      <c r="B1369" s="23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8"/>
      <c r="N1369" s="14"/>
    </row>
    <row r="1370">
      <c r="A1370" s="14"/>
      <c r="B1370" s="23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8"/>
      <c r="N1370" s="14"/>
    </row>
    <row r="1371">
      <c r="A1371" s="14"/>
      <c r="B1371" s="23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8"/>
      <c r="N1371" s="14"/>
    </row>
    <row r="1372">
      <c r="A1372" s="14"/>
      <c r="B1372" s="23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8"/>
      <c r="N1372" s="14"/>
    </row>
    <row r="1373">
      <c r="A1373" s="14"/>
      <c r="B1373" s="23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8"/>
      <c r="N1373" s="14"/>
    </row>
    <row r="1374">
      <c r="A1374" s="14"/>
      <c r="B1374" s="23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8"/>
      <c r="N1374" s="14"/>
    </row>
    <row r="1375">
      <c r="A1375" s="14"/>
      <c r="B1375" s="23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8"/>
      <c r="N1375" s="14"/>
    </row>
    <row r="1376">
      <c r="A1376" s="14"/>
      <c r="B1376" s="23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8"/>
      <c r="N1376" s="14"/>
    </row>
    <row r="1377">
      <c r="A1377" s="14"/>
      <c r="B1377" s="23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8"/>
      <c r="N1377" s="14"/>
    </row>
    <row r="1378">
      <c r="A1378" s="14"/>
      <c r="B1378" s="23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8"/>
      <c r="N1378" s="14"/>
    </row>
    <row r="1379">
      <c r="A1379" s="14"/>
      <c r="B1379" s="23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8"/>
      <c r="N1379" s="14"/>
    </row>
    <row r="1380">
      <c r="A1380" s="14"/>
      <c r="B1380" s="23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8"/>
      <c r="N1380" s="14"/>
    </row>
    <row r="1381">
      <c r="A1381" s="14"/>
      <c r="B1381" s="23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8"/>
      <c r="N1381" s="14"/>
    </row>
    <row r="1382">
      <c r="A1382" s="14"/>
      <c r="B1382" s="23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8"/>
      <c r="N1382" s="14"/>
    </row>
    <row r="1383">
      <c r="A1383" s="14"/>
      <c r="B1383" s="23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8"/>
      <c r="N1383" s="14"/>
    </row>
    <row r="1384">
      <c r="A1384" s="14"/>
      <c r="B1384" s="23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8"/>
      <c r="N1384" s="14"/>
    </row>
    <row r="1385">
      <c r="A1385" s="14"/>
      <c r="B1385" s="23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8"/>
      <c r="N1385" s="14"/>
    </row>
    <row r="1386">
      <c r="A1386" s="14"/>
      <c r="B1386" s="23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8"/>
      <c r="N1386" s="14"/>
    </row>
    <row r="1387">
      <c r="A1387" s="14"/>
      <c r="B1387" s="23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8"/>
      <c r="N1387" s="14"/>
    </row>
    <row r="1388">
      <c r="A1388" s="14"/>
      <c r="B1388" s="23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8"/>
      <c r="N1388" s="14"/>
    </row>
    <row r="1389">
      <c r="A1389" s="14"/>
      <c r="B1389" s="23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8"/>
      <c r="N1389" s="14"/>
    </row>
    <row r="1390">
      <c r="A1390" s="14"/>
      <c r="B1390" s="23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8"/>
      <c r="N1390" s="14"/>
    </row>
    <row r="1391">
      <c r="A1391" s="14"/>
      <c r="B1391" s="23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8"/>
      <c r="N1391" s="14"/>
    </row>
    <row r="1392">
      <c r="A1392" s="14"/>
      <c r="B1392" s="23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8"/>
      <c r="N1392" s="14"/>
    </row>
    <row r="1393">
      <c r="A1393" s="14"/>
      <c r="B1393" s="23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8"/>
      <c r="N1393" s="14"/>
    </row>
    <row r="1394">
      <c r="A1394" s="14"/>
      <c r="B1394" s="23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8"/>
      <c r="N1394" s="14"/>
    </row>
    <row r="1395">
      <c r="A1395" s="14"/>
      <c r="B1395" s="23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8"/>
      <c r="N1395" s="14"/>
    </row>
    <row r="1396">
      <c r="A1396" s="14"/>
      <c r="B1396" s="23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8"/>
      <c r="N1396" s="14"/>
    </row>
    <row r="1397">
      <c r="A1397" s="14"/>
      <c r="B1397" s="23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8"/>
      <c r="N1397" s="14"/>
    </row>
    <row r="1398">
      <c r="A1398" s="14"/>
      <c r="B1398" s="23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8"/>
      <c r="N1398" s="14"/>
    </row>
    <row r="1399">
      <c r="A1399" s="14"/>
      <c r="B1399" s="23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8"/>
      <c r="N1399" s="14"/>
    </row>
    <row r="1400">
      <c r="A1400" s="14"/>
      <c r="B1400" s="23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8"/>
      <c r="N1400" s="14"/>
    </row>
    <row r="1401">
      <c r="A1401" s="14"/>
      <c r="B1401" s="23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8"/>
      <c r="N1401" s="14"/>
    </row>
    <row r="1402">
      <c r="A1402" s="14"/>
      <c r="B1402" s="23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8"/>
      <c r="N1402" s="14"/>
    </row>
    <row r="1403">
      <c r="A1403" s="14"/>
      <c r="B1403" s="23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8"/>
      <c r="N1403" s="14"/>
    </row>
    <row r="1404">
      <c r="A1404" s="14"/>
      <c r="B1404" s="23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8"/>
      <c r="N1404" s="14"/>
    </row>
    <row r="1405">
      <c r="A1405" s="14"/>
      <c r="B1405" s="23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8"/>
      <c r="N1405" s="14"/>
    </row>
    <row r="1406">
      <c r="A1406" s="14"/>
      <c r="B1406" s="23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8"/>
      <c r="N1406" s="14"/>
    </row>
    <row r="1407">
      <c r="A1407" s="14"/>
      <c r="B1407" s="23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8"/>
      <c r="N1407" s="14"/>
    </row>
    <row r="1408">
      <c r="A1408" s="14"/>
      <c r="B1408" s="23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8"/>
      <c r="N1408" s="14"/>
    </row>
    <row r="1409">
      <c r="A1409" s="14"/>
      <c r="B1409" s="23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8"/>
      <c r="N1409" s="14"/>
    </row>
    <row r="1410">
      <c r="A1410" s="14"/>
      <c r="B1410" s="23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8"/>
      <c r="N1410" s="14"/>
    </row>
    <row r="1411">
      <c r="A1411" s="14"/>
      <c r="B1411" s="23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8"/>
      <c r="N1411" s="14"/>
    </row>
    <row r="1412">
      <c r="A1412" s="14"/>
      <c r="B1412" s="23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8"/>
      <c r="N1412" s="14"/>
    </row>
    <row r="1413">
      <c r="A1413" s="14"/>
      <c r="B1413" s="23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8"/>
      <c r="N1413" s="14"/>
    </row>
    <row r="1414">
      <c r="A1414" s="14"/>
      <c r="B1414" s="23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8"/>
      <c r="N1414" s="14"/>
    </row>
    <row r="1415">
      <c r="A1415" s="14"/>
      <c r="B1415" s="23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8"/>
      <c r="N1415" s="14"/>
    </row>
    <row r="1416">
      <c r="A1416" s="14"/>
      <c r="B1416" s="23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8"/>
      <c r="N1416" s="14"/>
    </row>
    <row r="1417">
      <c r="A1417" s="14"/>
      <c r="B1417" s="23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8"/>
      <c r="N1417" s="14"/>
    </row>
    <row r="1418">
      <c r="A1418" s="14"/>
      <c r="B1418" s="23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8"/>
      <c r="N1418" s="14"/>
    </row>
    <row r="1419">
      <c r="A1419" s="14"/>
      <c r="B1419" s="23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8"/>
      <c r="N1419" s="14"/>
    </row>
    <row r="1420">
      <c r="A1420" s="14"/>
      <c r="B1420" s="23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8"/>
      <c r="N1420" s="14"/>
    </row>
    <row r="1421">
      <c r="A1421" s="14"/>
      <c r="B1421" s="23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8"/>
      <c r="N1421" s="14"/>
    </row>
    <row r="1422">
      <c r="A1422" s="14"/>
      <c r="B1422" s="23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8"/>
      <c r="N1422" s="14"/>
    </row>
    <row r="1423">
      <c r="A1423" s="14"/>
      <c r="B1423" s="23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8"/>
      <c r="N1423" s="14"/>
    </row>
    <row r="1424">
      <c r="A1424" s="14"/>
      <c r="B1424" s="23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8"/>
      <c r="N1424" s="14"/>
    </row>
    <row r="1425">
      <c r="A1425" s="14"/>
      <c r="B1425" s="23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8"/>
      <c r="N1425" s="14"/>
    </row>
    <row r="1426">
      <c r="A1426" s="14"/>
      <c r="B1426" s="23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8"/>
      <c r="N1426" s="14"/>
    </row>
    <row r="1427">
      <c r="A1427" s="14"/>
      <c r="B1427" s="23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8"/>
      <c r="N1427" s="14"/>
    </row>
    <row r="1428">
      <c r="A1428" s="14"/>
      <c r="B1428" s="23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8"/>
      <c r="N1428" s="14"/>
    </row>
    <row r="1429">
      <c r="A1429" s="14"/>
      <c r="B1429" s="23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8"/>
      <c r="N1429" s="14"/>
    </row>
    <row r="1430">
      <c r="A1430" s="14"/>
      <c r="B1430" s="23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8"/>
      <c r="N1430" s="14"/>
    </row>
    <row r="1431">
      <c r="A1431" s="14"/>
      <c r="B1431" s="23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8"/>
      <c r="N1431" s="14"/>
    </row>
    <row r="1432">
      <c r="A1432" s="14"/>
      <c r="B1432" s="23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8"/>
      <c r="N1432" s="14"/>
    </row>
    <row r="1433">
      <c r="A1433" s="14"/>
      <c r="B1433" s="23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8"/>
      <c r="N1433" s="14"/>
    </row>
    <row r="1434">
      <c r="A1434" s="14"/>
      <c r="B1434" s="23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8"/>
      <c r="N1434" s="14"/>
    </row>
    <row r="1435">
      <c r="A1435" s="14"/>
      <c r="B1435" s="23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8"/>
      <c r="N1435" s="14"/>
    </row>
    <row r="1436">
      <c r="A1436" s="14"/>
      <c r="B1436" s="23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8"/>
      <c r="N1436" s="14"/>
    </row>
    <row r="1437">
      <c r="A1437" s="14"/>
      <c r="B1437" s="23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8"/>
      <c r="N1437" s="14"/>
    </row>
    <row r="1438">
      <c r="A1438" s="14"/>
      <c r="B1438" s="23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8"/>
      <c r="N1438" s="14"/>
    </row>
    <row r="1439">
      <c r="A1439" s="14"/>
      <c r="B1439" s="23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8"/>
      <c r="N1439" s="14"/>
    </row>
    <row r="1440">
      <c r="A1440" s="14"/>
      <c r="B1440" s="23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8"/>
      <c r="N1440" s="14"/>
    </row>
    <row r="1441">
      <c r="A1441" s="14"/>
      <c r="B1441" s="23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8"/>
      <c r="N1441" s="14"/>
    </row>
    <row r="1442">
      <c r="A1442" s="14"/>
      <c r="B1442" s="23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8"/>
      <c r="N1442" s="14"/>
    </row>
    <row r="1443">
      <c r="A1443" s="14"/>
      <c r="B1443" s="23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8"/>
      <c r="N1443" s="14"/>
    </row>
    <row r="1444">
      <c r="A1444" s="14"/>
      <c r="B1444" s="23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8"/>
      <c r="N1444" s="14"/>
    </row>
    <row r="1445">
      <c r="A1445" s="14"/>
      <c r="B1445" s="23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8"/>
      <c r="N1445" s="14"/>
    </row>
    <row r="1446">
      <c r="A1446" s="14"/>
      <c r="B1446" s="23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8"/>
      <c r="N1446" s="14"/>
    </row>
    <row r="1447">
      <c r="A1447" s="14"/>
      <c r="B1447" s="23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8"/>
      <c r="N1447" s="14"/>
    </row>
    <row r="1448">
      <c r="A1448" s="14"/>
      <c r="B1448" s="23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8"/>
      <c r="N1448" s="14"/>
    </row>
    <row r="1449">
      <c r="A1449" s="14"/>
      <c r="B1449" s="23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8"/>
      <c r="N1449" s="14"/>
    </row>
    <row r="1450">
      <c r="A1450" s="14"/>
      <c r="B1450" s="23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8"/>
      <c r="N1450" s="14"/>
    </row>
    <row r="1451">
      <c r="A1451" s="14"/>
      <c r="B1451" s="23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8"/>
      <c r="N1451" s="14"/>
    </row>
    <row r="1452">
      <c r="A1452" s="14"/>
      <c r="B1452" s="23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8"/>
      <c r="N1452" s="14"/>
    </row>
    <row r="1453">
      <c r="A1453" s="14"/>
      <c r="B1453" s="23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8"/>
      <c r="N1453" s="14"/>
    </row>
    <row r="1454">
      <c r="A1454" s="14"/>
      <c r="B1454" s="23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8"/>
      <c r="N1454" s="14"/>
    </row>
    <row r="1455">
      <c r="A1455" s="14"/>
      <c r="B1455" s="23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8"/>
      <c r="N1455" s="14"/>
    </row>
    <row r="1456">
      <c r="A1456" s="14"/>
      <c r="B1456" s="23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8"/>
      <c r="N1456" s="14"/>
    </row>
    <row r="1457">
      <c r="A1457" s="14"/>
      <c r="B1457" s="23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8"/>
      <c r="N1457" s="14"/>
    </row>
    <row r="1458">
      <c r="A1458" s="14"/>
      <c r="B1458" s="23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8"/>
      <c r="N1458" s="14"/>
    </row>
    <row r="1459">
      <c r="A1459" s="14"/>
      <c r="B1459" s="23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8"/>
      <c r="N1459" s="14"/>
    </row>
    <row r="1460">
      <c r="A1460" s="14"/>
      <c r="B1460" s="23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8"/>
      <c r="N1460" s="14"/>
    </row>
    <row r="1461">
      <c r="A1461" s="14"/>
      <c r="B1461" s="23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8"/>
      <c r="N1461" s="14"/>
    </row>
    <row r="1462">
      <c r="A1462" s="14"/>
      <c r="B1462" s="23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8"/>
      <c r="N1462" s="14"/>
    </row>
    <row r="1463">
      <c r="A1463" s="14"/>
      <c r="B1463" s="23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8"/>
      <c r="N1463" s="14"/>
    </row>
    <row r="1464">
      <c r="A1464" s="14"/>
      <c r="B1464" s="23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8"/>
      <c r="N1464" s="14"/>
    </row>
    <row r="1465">
      <c r="A1465" s="14"/>
      <c r="B1465" s="23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8"/>
      <c r="N1465" s="14"/>
    </row>
    <row r="1466">
      <c r="A1466" s="14"/>
      <c r="B1466" s="23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8"/>
      <c r="N1466" s="14"/>
    </row>
    <row r="1467">
      <c r="A1467" s="14"/>
      <c r="B1467" s="23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8"/>
      <c r="N1467" s="14"/>
    </row>
    <row r="1468">
      <c r="A1468" s="14"/>
      <c r="B1468" s="23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8"/>
      <c r="N1468" s="14"/>
    </row>
    <row r="1469">
      <c r="A1469" s="14"/>
      <c r="B1469" s="23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8"/>
      <c r="N1469" s="14"/>
    </row>
    <row r="1470">
      <c r="A1470" s="14"/>
      <c r="B1470" s="23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8"/>
      <c r="N1470" s="14"/>
    </row>
    <row r="1471">
      <c r="A1471" s="14"/>
      <c r="B1471" s="23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8"/>
      <c r="N1471" s="14"/>
    </row>
    <row r="1472">
      <c r="A1472" s="14"/>
      <c r="B1472" s="23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8"/>
      <c r="N1472" s="14"/>
    </row>
    <row r="1473">
      <c r="A1473" s="14"/>
      <c r="B1473" s="23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8"/>
      <c r="N1473" s="14"/>
    </row>
    <row r="1474">
      <c r="A1474" s="14"/>
      <c r="B1474" s="23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8"/>
      <c r="N1474" s="14"/>
    </row>
    <row r="1475">
      <c r="A1475" s="14"/>
      <c r="B1475" s="23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8"/>
      <c r="N1475" s="14"/>
    </row>
    <row r="1476">
      <c r="A1476" s="14"/>
      <c r="B1476" s="23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8"/>
      <c r="N1476" s="14"/>
    </row>
    <row r="1477">
      <c r="A1477" s="14"/>
      <c r="B1477" s="23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8"/>
      <c r="N1477" s="14"/>
    </row>
    <row r="1478">
      <c r="A1478" s="14"/>
      <c r="B1478" s="23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8"/>
      <c r="N1478" s="14"/>
    </row>
    <row r="1479">
      <c r="A1479" s="14"/>
      <c r="B1479" s="23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8"/>
      <c r="N1479" s="14"/>
    </row>
    <row r="1480">
      <c r="A1480" s="14"/>
      <c r="B1480" s="23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8"/>
      <c r="N1480" s="14"/>
    </row>
    <row r="1481">
      <c r="A1481" s="14"/>
      <c r="B1481" s="23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8"/>
      <c r="N1481" s="14"/>
    </row>
    <row r="1482">
      <c r="A1482" s="14"/>
      <c r="B1482" s="23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8"/>
      <c r="N1482" s="14"/>
    </row>
    <row r="1483">
      <c r="A1483" s="14"/>
      <c r="B1483" s="23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8"/>
      <c r="N1483" s="14"/>
    </row>
    <row r="1484">
      <c r="A1484" s="14"/>
      <c r="B1484" s="23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8"/>
      <c r="N1484" s="14"/>
    </row>
    <row r="1485">
      <c r="A1485" s="14"/>
      <c r="B1485" s="23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8"/>
      <c r="N1485" s="14"/>
    </row>
    <row r="1486">
      <c r="A1486" s="14"/>
      <c r="B1486" s="23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8"/>
      <c r="N1486" s="14"/>
    </row>
    <row r="1487">
      <c r="A1487" s="14"/>
      <c r="B1487" s="23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8"/>
      <c r="N1487" s="14"/>
    </row>
    <row r="1488">
      <c r="A1488" s="14"/>
      <c r="B1488" s="23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8"/>
      <c r="N1488" s="14"/>
    </row>
    <row r="1489">
      <c r="A1489" s="14"/>
      <c r="B1489" s="23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8"/>
      <c r="N1489" s="14"/>
    </row>
    <row r="1490">
      <c r="A1490" s="14"/>
      <c r="B1490" s="23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8"/>
      <c r="N1490" s="14"/>
    </row>
    <row r="1491">
      <c r="A1491" s="14"/>
      <c r="B1491" s="23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8"/>
      <c r="N1491" s="14"/>
    </row>
    <row r="1492">
      <c r="A1492" s="14"/>
      <c r="B1492" s="23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8"/>
      <c r="N1492" s="14"/>
    </row>
    <row r="1493">
      <c r="A1493" s="14"/>
      <c r="B1493" s="23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8"/>
      <c r="N1493" s="14"/>
    </row>
    <row r="1494">
      <c r="A1494" s="14"/>
      <c r="B1494" s="23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8"/>
      <c r="N1494" s="14"/>
    </row>
    <row r="1495">
      <c r="A1495" s="14"/>
      <c r="B1495" s="23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8"/>
      <c r="N1495" s="14"/>
    </row>
    <row r="1496">
      <c r="A1496" s="14"/>
      <c r="B1496" s="23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8"/>
      <c r="N1496" s="14"/>
    </row>
    <row r="1497">
      <c r="A1497" s="14"/>
      <c r="B1497" s="23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8"/>
      <c r="N1497" s="14"/>
    </row>
    <row r="1498">
      <c r="A1498" s="14"/>
      <c r="B1498" s="23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8"/>
      <c r="N1498" s="14"/>
    </row>
    <row r="1499">
      <c r="A1499" s="14"/>
      <c r="B1499" s="23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8"/>
      <c r="N1499" s="14"/>
    </row>
    <row r="1500">
      <c r="A1500" s="14"/>
      <c r="B1500" s="23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8"/>
      <c r="N1500" s="14"/>
    </row>
    <row r="1501">
      <c r="A1501" s="14"/>
      <c r="B1501" s="23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8"/>
      <c r="N150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2.0"/>
  </cols>
  <sheetData>
    <row r="1">
      <c r="A1" s="14" t="str">
        <f>IFERROR(__xludf.DUMMYFUNCTION("QUERY('Clean Data'!A:N, ""SELECT A, B, N, L WHERE D = 'Grooming' AND C = 'Whitefield' AND L &lt;= 3"", 1)"),"Transaction ID")</f>
        <v>Transaction ID</v>
      </c>
      <c r="B1" s="18" t="str">
        <f>IFERROR(__xludf.DUMMYFUNCTION("""COMPUTED_VALUE"""),"Transaction Date")</f>
        <v>Transaction Date</v>
      </c>
      <c r="C1" s="14" t="str">
        <f>IFERROR(__xludf.DUMMYFUNCTION("""COMPUTED_VALUE"""),"Day Of Week")</f>
        <v>Day Of Week</v>
      </c>
      <c r="D1" s="14" t="str">
        <f>IFERROR(__xludf.DUMMYFUNCTION("""COMPUTED_VALUE"""),"Customer Satisfaction (1-5)")</f>
        <v>Customer Satisfaction (1-5)</v>
      </c>
    </row>
    <row r="2">
      <c r="A2" s="14" t="str">
        <f>IFERROR(__xludf.DUMMYFUNCTION("""COMPUTED_VALUE"""),"T0009")</f>
        <v>T0009</v>
      </c>
      <c r="B2" s="15">
        <f>IFERROR(__xludf.DUMMYFUNCTION("""COMPUTED_VALUE"""),45944.0)</f>
        <v>45944</v>
      </c>
      <c r="C2" s="14" t="str">
        <f>IFERROR(__xludf.DUMMYFUNCTION("""COMPUTED_VALUE"""),"Tuesday")</f>
        <v>Tuesday</v>
      </c>
      <c r="D2" s="14">
        <f>IFERROR(__xludf.DUMMYFUNCTION("""COMPUTED_VALUE"""),1.0)</f>
        <v>1</v>
      </c>
    </row>
    <row r="3">
      <c r="A3" s="14" t="str">
        <f>IFERROR(__xludf.DUMMYFUNCTION("""COMPUTED_VALUE"""),"T0015")</f>
        <v>T0015</v>
      </c>
      <c r="B3" s="15">
        <f>IFERROR(__xludf.DUMMYFUNCTION("""COMPUTED_VALUE"""),45691.0)</f>
        <v>45691</v>
      </c>
      <c r="C3" s="14" t="str">
        <f>IFERROR(__xludf.DUMMYFUNCTION("""COMPUTED_VALUE"""),"Monday")</f>
        <v>Monday</v>
      </c>
      <c r="D3" s="14"/>
    </row>
    <row r="4">
      <c r="A4" s="14" t="str">
        <f>IFERROR(__xludf.DUMMYFUNCTION("""COMPUTED_VALUE"""),"T0023")</f>
        <v>T0023</v>
      </c>
      <c r="B4" s="15">
        <f>IFERROR(__xludf.DUMMYFUNCTION("""COMPUTED_VALUE"""),45854.0)</f>
        <v>45854</v>
      </c>
      <c r="C4" s="14" t="str">
        <f>IFERROR(__xludf.DUMMYFUNCTION("""COMPUTED_VALUE"""),"Wednesday")</f>
        <v>Wednesday</v>
      </c>
      <c r="D4" s="14"/>
    </row>
    <row r="5">
      <c r="A5" s="14" t="str">
        <f>IFERROR(__xludf.DUMMYFUNCTION("""COMPUTED_VALUE"""),"T0045")</f>
        <v>T0045</v>
      </c>
      <c r="B5" s="15">
        <f>IFERROR(__xludf.DUMMYFUNCTION("""COMPUTED_VALUE"""),45790.0)</f>
        <v>45790</v>
      </c>
      <c r="C5" s="14" t="str">
        <f>IFERROR(__xludf.DUMMYFUNCTION("""COMPUTED_VALUE"""),"Tuesday")</f>
        <v>Tuesday</v>
      </c>
      <c r="D5" s="14">
        <f>IFERROR(__xludf.DUMMYFUNCTION("""COMPUTED_VALUE"""),1.0)</f>
        <v>1</v>
      </c>
    </row>
    <row r="6">
      <c r="A6" s="14" t="str">
        <f>IFERROR(__xludf.DUMMYFUNCTION("""COMPUTED_VALUE"""),"T0052")</f>
        <v>T0052</v>
      </c>
      <c r="B6" s="15">
        <f>IFERROR(__xludf.DUMMYFUNCTION("""COMPUTED_VALUE"""),45694.0)</f>
        <v>45694</v>
      </c>
      <c r="C6" s="14" t="str">
        <f>IFERROR(__xludf.DUMMYFUNCTION("""COMPUTED_VALUE"""),"Thursday")</f>
        <v>Thursday</v>
      </c>
      <c r="D6" s="14">
        <f>IFERROR(__xludf.DUMMYFUNCTION("""COMPUTED_VALUE"""),3.0)</f>
        <v>3</v>
      </c>
    </row>
    <row r="7">
      <c r="A7" s="14" t="str">
        <f>IFERROR(__xludf.DUMMYFUNCTION("""COMPUTED_VALUE"""),"T0110")</f>
        <v>T0110</v>
      </c>
      <c r="B7" s="15">
        <f>IFERROR(__xludf.DUMMYFUNCTION("""COMPUTED_VALUE"""),45724.0)</f>
        <v>45724</v>
      </c>
      <c r="C7" s="14" t="str">
        <f>IFERROR(__xludf.DUMMYFUNCTION("""COMPUTED_VALUE"""),"Saturday")</f>
        <v>Saturday</v>
      </c>
      <c r="D7" s="14">
        <f>IFERROR(__xludf.DUMMYFUNCTION("""COMPUTED_VALUE"""),2.0)</f>
        <v>2</v>
      </c>
    </row>
    <row r="8">
      <c r="A8" s="14" t="str">
        <f>IFERROR(__xludf.DUMMYFUNCTION("""COMPUTED_VALUE"""),"T0137")</f>
        <v>T0137</v>
      </c>
      <c r="B8" s="15">
        <f>IFERROR(__xludf.DUMMYFUNCTION("""COMPUTED_VALUE"""),45739.0)</f>
        <v>45739</v>
      </c>
      <c r="C8" s="14" t="str">
        <f>IFERROR(__xludf.DUMMYFUNCTION("""COMPUTED_VALUE"""),"Sunday")</f>
        <v>Sunday</v>
      </c>
      <c r="D8" s="14">
        <f>IFERROR(__xludf.DUMMYFUNCTION("""COMPUTED_VALUE"""),2.0)</f>
        <v>2</v>
      </c>
    </row>
    <row r="9">
      <c r="A9" s="14" t="str">
        <f>IFERROR(__xludf.DUMMYFUNCTION("""COMPUTED_VALUE"""),"T0155")</f>
        <v>T0155</v>
      </c>
      <c r="B9" s="15">
        <f>IFERROR(__xludf.DUMMYFUNCTION("""COMPUTED_VALUE"""),45947.0)</f>
        <v>45947</v>
      </c>
      <c r="C9" s="14" t="str">
        <f>IFERROR(__xludf.DUMMYFUNCTION("""COMPUTED_VALUE"""),"Friday")</f>
        <v>Friday</v>
      </c>
      <c r="D9" s="14">
        <f>IFERROR(__xludf.DUMMYFUNCTION("""COMPUTED_VALUE"""),1.0)</f>
        <v>1</v>
      </c>
    </row>
    <row r="10">
      <c r="A10" s="14" t="str">
        <f>IFERROR(__xludf.DUMMYFUNCTION("""COMPUTED_VALUE"""),"T0158")</f>
        <v>T0158</v>
      </c>
      <c r="B10" s="15">
        <f>IFERROR(__xludf.DUMMYFUNCTION("""COMPUTED_VALUE"""),45760.0)</f>
        <v>45760</v>
      </c>
      <c r="C10" s="14" t="str">
        <f>IFERROR(__xludf.DUMMYFUNCTION("""COMPUTED_VALUE"""),"Sunday")</f>
        <v>Sunday</v>
      </c>
      <c r="D10" s="14">
        <f>IFERROR(__xludf.DUMMYFUNCTION("""COMPUTED_VALUE"""),1.0)</f>
        <v>1</v>
      </c>
    </row>
    <row r="11">
      <c r="A11" s="14" t="str">
        <f>IFERROR(__xludf.DUMMYFUNCTION("""COMPUTED_VALUE"""),"T0175")</f>
        <v>T0175</v>
      </c>
      <c r="B11" s="15">
        <f>IFERROR(__xludf.DUMMYFUNCTION("""COMPUTED_VALUE"""),45717.0)</f>
        <v>45717</v>
      </c>
      <c r="C11" s="14" t="str">
        <f>IFERROR(__xludf.DUMMYFUNCTION("""COMPUTED_VALUE"""),"Saturday")</f>
        <v>Saturday</v>
      </c>
      <c r="D11" s="14">
        <f>IFERROR(__xludf.DUMMYFUNCTION("""COMPUTED_VALUE"""),3.0)</f>
        <v>3</v>
      </c>
    </row>
    <row r="12">
      <c r="A12" s="14" t="str">
        <f>IFERROR(__xludf.DUMMYFUNCTION("""COMPUTED_VALUE"""),"T0203")</f>
        <v>T0203</v>
      </c>
      <c r="B12" s="15">
        <f>IFERROR(__xludf.DUMMYFUNCTION("""COMPUTED_VALUE"""),45701.0)</f>
        <v>45701</v>
      </c>
      <c r="C12" s="14" t="str">
        <f>IFERROR(__xludf.DUMMYFUNCTION("""COMPUTED_VALUE"""),"Thursday")</f>
        <v>Thursday</v>
      </c>
      <c r="D12" s="14">
        <f>IFERROR(__xludf.DUMMYFUNCTION("""COMPUTED_VALUE"""),1.0)</f>
        <v>1</v>
      </c>
    </row>
    <row r="13">
      <c r="A13" s="14" t="str">
        <f>IFERROR(__xludf.DUMMYFUNCTION("""COMPUTED_VALUE"""),"T0254")</f>
        <v>T0254</v>
      </c>
      <c r="B13" s="15">
        <f>IFERROR(__xludf.DUMMYFUNCTION("""COMPUTED_VALUE"""),45691.0)</f>
        <v>45691</v>
      </c>
      <c r="C13" s="14" t="str">
        <f>IFERROR(__xludf.DUMMYFUNCTION("""COMPUTED_VALUE"""),"Monday")</f>
        <v>Monday</v>
      </c>
      <c r="D13" s="14"/>
    </row>
    <row r="14">
      <c r="A14" s="14" t="str">
        <f>IFERROR(__xludf.DUMMYFUNCTION("""COMPUTED_VALUE"""),"T0308")</f>
        <v>T0308</v>
      </c>
      <c r="B14" s="15">
        <f>IFERROR(__xludf.DUMMYFUNCTION("""COMPUTED_VALUE"""),46009.0)</f>
        <v>46009</v>
      </c>
      <c r="C14" s="14" t="str">
        <f>IFERROR(__xludf.DUMMYFUNCTION("""COMPUTED_VALUE"""),"Thursday")</f>
        <v>Thursday</v>
      </c>
      <c r="D14" s="14"/>
    </row>
    <row r="15">
      <c r="A15" s="14" t="str">
        <f>IFERROR(__xludf.DUMMYFUNCTION("""COMPUTED_VALUE"""),"T0433")</f>
        <v>T0433</v>
      </c>
      <c r="B15" s="15">
        <f>IFERROR(__xludf.DUMMYFUNCTION("""COMPUTED_VALUE"""),45855.0)</f>
        <v>45855</v>
      </c>
      <c r="C15" s="14" t="str">
        <f>IFERROR(__xludf.DUMMYFUNCTION("""COMPUTED_VALUE"""),"Thursday")</f>
        <v>Thursday</v>
      </c>
      <c r="D15" s="14">
        <f>IFERROR(__xludf.DUMMYFUNCTION("""COMPUTED_VALUE"""),1.0)</f>
        <v>1</v>
      </c>
    </row>
    <row r="16">
      <c r="A16" s="14" t="str">
        <f>IFERROR(__xludf.DUMMYFUNCTION("""COMPUTED_VALUE"""),"T0448")</f>
        <v>T0448</v>
      </c>
      <c r="B16" s="15">
        <f>IFERROR(__xludf.DUMMYFUNCTION("""COMPUTED_VALUE"""),45882.0)</f>
        <v>45882</v>
      </c>
      <c r="C16" s="14" t="str">
        <f>IFERROR(__xludf.DUMMYFUNCTION("""COMPUTED_VALUE"""),"Wednesday")</f>
        <v>Wednesday</v>
      </c>
      <c r="D16" s="14">
        <f>IFERROR(__xludf.DUMMYFUNCTION("""COMPUTED_VALUE"""),1.0)</f>
        <v>1</v>
      </c>
    </row>
    <row r="17">
      <c r="A17" s="14" t="str">
        <f>IFERROR(__xludf.DUMMYFUNCTION("""COMPUTED_VALUE"""),"T0468")</f>
        <v>T0468</v>
      </c>
      <c r="B17" s="15">
        <f>IFERROR(__xludf.DUMMYFUNCTION("""COMPUTED_VALUE"""),45708.0)</f>
        <v>45708</v>
      </c>
      <c r="C17" s="14" t="str">
        <f>IFERROR(__xludf.DUMMYFUNCTION("""COMPUTED_VALUE"""),"Thursday")</f>
        <v>Thursday</v>
      </c>
      <c r="D17" s="14">
        <f>IFERROR(__xludf.DUMMYFUNCTION("""COMPUTED_VALUE"""),2.0)</f>
        <v>2</v>
      </c>
    </row>
    <row r="18">
      <c r="A18" s="14" t="str">
        <f>IFERROR(__xludf.DUMMYFUNCTION("""COMPUTED_VALUE"""),"T0475")</f>
        <v>T0475</v>
      </c>
      <c r="B18" s="15">
        <f>IFERROR(__xludf.DUMMYFUNCTION("""COMPUTED_VALUE"""),45949.0)</f>
        <v>45949</v>
      </c>
      <c r="C18" s="14" t="str">
        <f>IFERROR(__xludf.DUMMYFUNCTION("""COMPUTED_VALUE"""),"Sunday")</f>
        <v>Sunday</v>
      </c>
      <c r="D18" s="14">
        <f>IFERROR(__xludf.DUMMYFUNCTION("""COMPUTED_VALUE"""),1.0)</f>
        <v>1</v>
      </c>
    </row>
    <row r="19">
      <c r="A19" s="14" t="str">
        <f>IFERROR(__xludf.DUMMYFUNCTION("""COMPUTED_VALUE"""),"T0527")</f>
        <v>T0527</v>
      </c>
      <c r="B19" s="15">
        <f>IFERROR(__xludf.DUMMYFUNCTION("""COMPUTED_VALUE"""),45739.0)</f>
        <v>45739</v>
      </c>
      <c r="C19" s="14" t="str">
        <f>IFERROR(__xludf.DUMMYFUNCTION("""COMPUTED_VALUE"""),"Sunday")</f>
        <v>Sunday</v>
      </c>
      <c r="D19" s="14">
        <f>IFERROR(__xludf.DUMMYFUNCTION("""COMPUTED_VALUE"""),1.0)</f>
        <v>1</v>
      </c>
    </row>
    <row r="20">
      <c r="A20" s="14" t="str">
        <f>IFERROR(__xludf.DUMMYFUNCTION("""COMPUTED_VALUE"""),"T0549")</f>
        <v>T0549</v>
      </c>
      <c r="B20" s="15">
        <f>IFERROR(__xludf.DUMMYFUNCTION("""COMPUTED_VALUE"""),45787.0)</f>
        <v>45787</v>
      </c>
      <c r="C20" s="14" t="str">
        <f>IFERROR(__xludf.DUMMYFUNCTION("""COMPUTED_VALUE"""),"Saturday")</f>
        <v>Saturday</v>
      </c>
      <c r="D20" s="14">
        <f>IFERROR(__xludf.DUMMYFUNCTION("""COMPUTED_VALUE"""),1.0)</f>
        <v>1</v>
      </c>
    </row>
    <row r="21">
      <c r="A21" s="14" t="str">
        <f>IFERROR(__xludf.DUMMYFUNCTION("""COMPUTED_VALUE"""),"T0684")</f>
        <v>T0684</v>
      </c>
      <c r="B21" s="15">
        <f>IFERROR(__xludf.DUMMYFUNCTION("""COMPUTED_VALUE"""),45807.0)</f>
        <v>45807</v>
      </c>
      <c r="C21" s="14" t="str">
        <f>IFERROR(__xludf.DUMMYFUNCTION("""COMPUTED_VALUE"""),"Friday")</f>
        <v>Friday</v>
      </c>
      <c r="D21" s="14">
        <f>IFERROR(__xludf.DUMMYFUNCTION("""COMPUTED_VALUE"""),2.0)</f>
        <v>2</v>
      </c>
    </row>
    <row r="22">
      <c r="A22" s="14" t="str">
        <f>IFERROR(__xludf.DUMMYFUNCTION("""COMPUTED_VALUE"""),"T0734")</f>
        <v>T0734</v>
      </c>
      <c r="B22" s="15">
        <f>IFERROR(__xludf.DUMMYFUNCTION("""COMPUTED_VALUE"""),45725.0)</f>
        <v>45725</v>
      </c>
      <c r="C22" s="14" t="str">
        <f>IFERROR(__xludf.DUMMYFUNCTION("""COMPUTED_VALUE"""),"Sunday")</f>
        <v>Sunday</v>
      </c>
      <c r="D22" s="14">
        <f>IFERROR(__xludf.DUMMYFUNCTION("""COMPUTED_VALUE"""),2.0)</f>
        <v>2</v>
      </c>
    </row>
    <row r="23">
      <c r="A23" s="14" t="str">
        <f>IFERROR(__xludf.DUMMYFUNCTION("""COMPUTED_VALUE"""),"T0749")</f>
        <v>T0749</v>
      </c>
      <c r="B23" s="15">
        <f>IFERROR(__xludf.DUMMYFUNCTION("""COMPUTED_VALUE"""),45912.0)</f>
        <v>45912</v>
      </c>
      <c r="C23" s="14" t="str">
        <f>IFERROR(__xludf.DUMMYFUNCTION("""COMPUTED_VALUE"""),"Friday")</f>
        <v>Friday</v>
      </c>
      <c r="D23" s="14">
        <f>IFERROR(__xludf.DUMMYFUNCTION("""COMPUTED_VALUE"""),1.0)</f>
        <v>1</v>
      </c>
    </row>
    <row r="24">
      <c r="A24" s="14" t="str">
        <f>IFERROR(__xludf.DUMMYFUNCTION("""COMPUTED_VALUE"""),"T0775")</f>
        <v>T0775</v>
      </c>
      <c r="B24" s="15">
        <f>IFERROR(__xludf.DUMMYFUNCTION("""COMPUTED_VALUE"""),45919.0)</f>
        <v>45919</v>
      </c>
      <c r="C24" s="14" t="str">
        <f>IFERROR(__xludf.DUMMYFUNCTION("""COMPUTED_VALUE"""),"Friday")</f>
        <v>Friday</v>
      </c>
      <c r="D24" s="14"/>
    </row>
    <row r="25">
      <c r="A25" s="14" t="str">
        <f>IFERROR(__xludf.DUMMYFUNCTION("""COMPUTED_VALUE"""),"T0794")</f>
        <v>T0794</v>
      </c>
      <c r="B25" s="15">
        <f>IFERROR(__xludf.DUMMYFUNCTION("""COMPUTED_VALUE"""),45733.0)</f>
        <v>45733</v>
      </c>
      <c r="C25" s="14" t="str">
        <f>IFERROR(__xludf.DUMMYFUNCTION("""COMPUTED_VALUE"""),"Monday")</f>
        <v>Monday</v>
      </c>
      <c r="D25" s="14">
        <f>IFERROR(__xludf.DUMMYFUNCTION("""COMPUTED_VALUE"""),1.0)</f>
        <v>1</v>
      </c>
    </row>
    <row r="26">
      <c r="A26" s="14" t="str">
        <f>IFERROR(__xludf.DUMMYFUNCTION("""COMPUTED_VALUE"""),"T0855")</f>
        <v>T0855</v>
      </c>
      <c r="B26" s="15">
        <f>IFERROR(__xludf.DUMMYFUNCTION("""COMPUTED_VALUE"""),45754.0)</f>
        <v>45754</v>
      </c>
      <c r="C26" s="14" t="str">
        <f>IFERROR(__xludf.DUMMYFUNCTION("""COMPUTED_VALUE"""),"Monday")</f>
        <v>Monday</v>
      </c>
      <c r="D26" s="14">
        <f>IFERROR(__xludf.DUMMYFUNCTION("""COMPUTED_VALUE"""),3.0)</f>
        <v>3</v>
      </c>
    </row>
    <row r="27">
      <c r="A27" s="14" t="str">
        <f>IFERROR(__xludf.DUMMYFUNCTION("""COMPUTED_VALUE"""),"T0869")</f>
        <v>T0869</v>
      </c>
      <c r="B27" s="15">
        <f>IFERROR(__xludf.DUMMYFUNCTION("""COMPUTED_VALUE"""),45768.0)</f>
        <v>45768</v>
      </c>
      <c r="C27" s="14" t="str">
        <f>IFERROR(__xludf.DUMMYFUNCTION("""COMPUTED_VALUE"""),"Monday")</f>
        <v>Monday</v>
      </c>
      <c r="D27" s="14">
        <f>IFERROR(__xludf.DUMMYFUNCTION("""COMPUTED_VALUE"""),1.0)</f>
        <v>1</v>
      </c>
    </row>
    <row r="28">
      <c r="A28" s="14" t="str">
        <f>IFERROR(__xludf.DUMMYFUNCTION("""COMPUTED_VALUE"""),"T0877")</f>
        <v>T0877</v>
      </c>
      <c r="B28" s="15">
        <f>IFERROR(__xludf.DUMMYFUNCTION("""COMPUTED_VALUE"""),45711.0)</f>
        <v>45711</v>
      </c>
      <c r="C28" s="14" t="str">
        <f>IFERROR(__xludf.DUMMYFUNCTION("""COMPUTED_VALUE"""),"Sunday")</f>
        <v>Sunday</v>
      </c>
      <c r="D28" s="14"/>
    </row>
    <row r="29">
      <c r="A29" s="14" t="str">
        <f>IFERROR(__xludf.DUMMYFUNCTION("""COMPUTED_VALUE"""),"T0952")</f>
        <v>T0952</v>
      </c>
      <c r="B29" s="15">
        <f>IFERROR(__xludf.DUMMYFUNCTION("""COMPUTED_VALUE"""),45690.0)</f>
        <v>45690</v>
      </c>
      <c r="C29" s="14" t="str">
        <f>IFERROR(__xludf.DUMMYFUNCTION("""COMPUTED_VALUE"""),"Sunday")</f>
        <v>Sunday</v>
      </c>
      <c r="D29" s="14"/>
    </row>
    <row r="30">
      <c r="A30" s="14" t="str">
        <f>IFERROR(__xludf.DUMMYFUNCTION("""COMPUTED_VALUE"""),"T1000")</f>
        <v>T1000</v>
      </c>
      <c r="B30" s="15">
        <f>IFERROR(__xludf.DUMMYFUNCTION("""COMPUTED_VALUE"""),45917.0)</f>
        <v>45917</v>
      </c>
      <c r="C30" s="14" t="str">
        <f>IFERROR(__xludf.DUMMYFUNCTION("""COMPUTED_VALUE"""),"Wednesday")</f>
        <v>Wednesday</v>
      </c>
      <c r="D30" s="14">
        <f>IFERROR(__xludf.DUMMYFUNCTION("""COMPUTED_VALUE"""),3.0)</f>
        <v>3</v>
      </c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14"/>
    <col customWidth="1" min="3" max="3" width="14.86"/>
    <col customWidth="1" min="4" max="4" width="15.14"/>
  </cols>
  <sheetData>
    <row r="1">
      <c r="A1" s="24" t="s">
        <v>1271</v>
      </c>
      <c r="B1" s="24" t="s">
        <v>1272</v>
      </c>
      <c r="C1" s="24" t="s">
        <v>1273</v>
      </c>
      <c r="D1" s="24" t="s">
        <v>1274</v>
      </c>
    </row>
    <row r="2">
      <c r="A2" s="14" t="str">
        <f t="array" ref="A2:A14">UNIQUE(TEXT('Clean Data'!B2:B1000,"YYYY-MM"))</f>
        <v>2025-09</v>
      </c>
      <c r="B2" s="14">
        <f>SUMIFS('Clean Data'!M:M, 'Clean Data'!B:B, "&gt;="&amp;DATEVALUE(A2&amp;"-01"), 'Clean Data'!B:B, "&lt;="&amp;EOMONTH(DATEVALUE(A2&amp;"-01"),0))</f>
        <v>149910.4</v>
      </c>
      <c r="C2" s="14">
        <f>COUNTIFS('Clean Data'!A:A, "&lt;&gt;", 'Clean Data'!B:B, "&gt;="&amp;DATEVALUE(A2&amp;"-01"), 'Clean Data'!B:B, "&lt;="&amp;EOMONTH(DATEVALUE(A2&amp;"-01"),0))</f>
        <v>88</v>
      </c>
      <c r="D2" s="14">
        <f>AVERAGEIFS('Clean Data'!L:L, 'Clean Data'!B:B, "&gt;="&amp;DATEVALUE(A2&amp;"-01"), 'Clean Data'!B:B, "&lt;="&amp;EOMONTH(DATEVALUE(A2&amp;"-01"),0), 'Clean Data'!L:L, "&lt;&gt;")</f>
        <v>3.146666667</v>
      </c>
    </row>
    <row r="3">
      <c r="A3" s="14" t="s">
        <v>1275</v>
      </c>
      <c r="B3" s="14">
        <f>SUMIFS('Clean Data'!M:M, 'Clean Data'!B:B, "&gt;="&amp;DATEVALUE(A3&amp;"-01"), 'Clean Data'!B:B, "&lt;="&amp;EOMONTH(DATEVALUE(A3&amp;"-01"),0))</f>
        <v>126579.55</v>
      </c>
      <c r="C3" s="14">
        <f>COUNTIFS('Clean Data'!A:A, "&lt;&gt;", 'Clean Data'!B:B, "&gt;="&amp;DATEVALUE(A3&amp;"-01"), 'Clean Data'!B:B, "&lt;="&amp;EOMONTH(DATEVALUE(A3&amp;"-01"),0))</f>
        <v>69</v>
      </c>
      <c r="D3" s="14">
        <f>AVERAGEIFS('Clean Data'!L:L, 'Clean Data'!B:B, "&gt;="&amp;DATEVALUE(A3&amp;"-01"), 'Clean Data'!B:B, "&lt;="&amp;EOMONTH(DATEVALUE(A3&amp;"-01"),0), 'Clean Data'!L:L, "&lt;&gt;")</f>
        <v>3.290909091</v>
      </c>
    </row>
    <row r="4">
      <c r="A4" s="14" t="s">
        <v>1276</v>
      </c>
      <c r="B4" s="14">
        <f>SUMIFS('Clean Data'!M:M, 'Clean Data'!B:B, "&gt;="&amp;DATEVALUE(A4&amp;"-01"), 'Clean Data'!B:B, "&lt;="&amp;EOMONTH(DATEVALUE(A4&amp;"-01"),0))</f>
        <v>170452.25</v>
      </c>
      <c r="C4" s="14">
        <f>COUNTIFS('Clean Data'!A:A, "&lt;&gt;", 'Clean Data'!B:B, "&gt;="&amp;DATEVALUE(A4&amp;"-01"), 'Clean Data'!B:B, "&lt;="&amp;EOMONTH(DATEVALUE(A4&amp;"-01"),0))</f>
        <v>89</v>
      </c>
      <c r="D4" s="14">
        <f>AVERAGEIFS('Clean Data'!L:L, 'Clean Data'!B:B, "&gt;="&amp;DATEVALUE(A4&amp;"-01"), 'Clean Data'!B:B, "&lt;="&amp;EOMONTH(DATEVALUE(A4&amp;"-01"),0), 'Clean Data'!L:L, "&lt;&gt;")</f>
        <v>3.098591549</v>
      </c>
    </row>
    <row r="5">
      <c r="A5" s="14" t="s">
        <v>1277</v>
      </c>
      <c r="B5" s="14">
        <f>SUMIFS('Clean Data'!M:M, 'Clean Data'!B:B, "&gt;="&amp;DATEVALUE(A5&amp;"-01"), 'Clean Data'!B:B, "&lt;="&amp;EOMONTH(DATEVALUE(A5&amp;"-01"),0))</f>
        <v>162357.9</v>
      </c>
      <c r="C5" s="14">
        <f>COUNTIFS('Clean Data'!A:A, "&lt;&gt;", 'Clean Data'!B:B, "&gt;="&amp;DATEVALUE(A5&amp;"-01"), 'Clean Data'!B:B, "&lt;="&amp;EOMONTH(DATEVALUE(A5&amp;"-01"),0))</f>
        <v>86</v>
      </c>
      <c r="D5" s="14">
        <f>AVERAGEIFS('Clean Data'!L:L, 'Clean Data'!B:B, "&gt;="&amp;DATEVALUE(A5&amp;"-01"), 'Clean Data'!B:B, "&lt;="&amp;EOMONTH(DATEVALUE(A5&amp;"-01"),0), 'Clean Data'!L:L, "&lt;&gt;")</f>
        <v>2.918918919</v>
      </c>
    </row>
    <row r="6">
      <c r="A6" s="14" t="s">
        <v>1278</v>
      </c>
      <c r="B6" s="14">
        <f>SUMIFS('Clean Data'!M:M, 'Clean Data'!B:B, "&gt;="&amp;DATEVALUE(A6&amp;"-01"), 'Clean Data'!B:B, "&lt;="&amp;EOMONTH(DATEVALUE(A6&amp;"-01"),0))</f>
        <v>186965.4</v>
      </c>
      <c r="C6" s="14">
        <f>COUNTIFS('Clean Data'!A:A, "&lt;&gt;", 'Clean Data'!B:B, "&gt;="&amp;DATEVALUE(A6&amp;"-01"), 'Clean Data'!B:B, "&lt;="&amp;EOMONTH(DATEVALUE(A6&amp;"-01"),0))</f>
        <v>91</v>
      </c>
      <c r="D6" s="14">
        <f>AVERAGEIFS('Clean Data'!L:L, 'Clean Data'!B:B, "&gt;="&amp;DATEVALUE(A6&amp;"-01"), 'Clean Data'!B:B, "&lt;="&amp;EOMONTH(DATEVALUE(A6&amp;"-01"),0), 'Clean Data'!L:L, "&lt;&gt;")</f>
        <v>2.897058824</v>
      </c>
    </row>
    <row r="7">
      <c r="A7" s="14" t="s">
        <v>1279</v>
      </c>
      <c r="B7" s="14">
        <f>SUMIFS('Clean Data'!M:M, 'Clean Data'!B:B, "&gt;="&amp;DATEVALUE(A7&amp;"-01"), 'Clean Data'!B:B, "&lt;="&amp;EOMONTH(DATEVALUE(A7&amp;"-01"),0))</f>
        <v>164435.05</v>
      </c>
      <c r="C7" s="14">
        <f>COUNTIFS('Clean Data'!A:A, "&lt;&gt;", 'Clean Data'!B:B, "&gt;="&amp;DATEVALUE(A7&amp;"-01"), 'Clean Data'!B:B, "&lt;="&amp;EOMONTH(DATEVALUE(A7&amp;"-01"),0))</f>
        <v>89</v>
      </c>
      <c r="D7" s="14">
        <f>AVERAGEIFS('Clean Data'!L:L, 'Clean Data'!B:B, "&gt;="&amp;DATEVALUE(A7&amp;"-01"), 'Clean Data'!B:B, "&lt;="&amp;EOMONTH(DATEVALUE(A7&amp;"-01"),0), 'Clean Data'!L:L, "&lt;&gt;")</f>
        <v>3.136986301</v>
      </c>
    </row>
    <row r="8">
      <c r="A8" s="14" t="s">
        <v>1280</v>
      </c>
      <c r="B8" s="14">
        <f>SUMIFS('Clean Data'!M:M, 'Clean Data'!B:B, "&gt;="&amp;DATEVALUE(A8&amp;"-01"), 'Clean Data'!B:B, "&lt;="&amp;EOMONTH(DATEVALUE(A8&amp;"-01"),0))</f>
        <v>196881.2</v>
      </c>
      <c r="C8" s="14">
        <f>COUNTIFS('Clean Data'!A:A, "&lt;&gt;", 'Clean Data'!B:B, "&gt;="&amp;DATEVALUE(A8&amp;"-01"), 'Clean Data'!B:B, "&lt;="&amp;EOMONTH(DATEVALUE(A8&amp;"-01"),0))</f>
        <v>98</v>
      </c>
      <c r="D8" s="14">
        <f>AVERAGEIFS('Clean Data'!L:L, 'Clean Data'!B:B, "&gt;="&amp;DATEVALUE(A8&amp;"-01"), 'Clean Data'!B:B, "&lt;="&amp;EOMONTH(DATEVALUE(A8&amp;"-01"),0), 'Clean Data'!L:L, "&lt;&gt;")</f>
        <v>3.363636364</v>
      </c>
    </row>
    <row r="9">
      <c r="A9" s="14" t="s">
        <v>1281</v>
      </c>
      <c r="B9" s="14">
        <f>SUMIFS('Clean Data'!M:M, 'Clean Data'!B:B, "&gt;="&amp;DATEVALUE(A9&amp;"-01"), 'Clean Data'!B:B, "&lt;="&amp;EOMONTH(DATEVALUE(A9&amp;"-01"),0))</f>
        <v>137253.5</v>
      </c>
      <c r="C9" s="14">
        <f>COUNTIFS('Clean Data'!A:A, "&lt;&gt;", 'Clean Data'!B:B, "&gt;="&amp;DATEVALUE(A9&amp;"-01"), 'Clean Data'!B:B, "&lt;="&amp;EOMONTH(DATEVALUE(A9&amp;"-01"),0))</f>
        <v>77</v>
      </c>
      <c r="D9" s="14">
        <f>AVERAGEIFS('Clean Data'!L:L, 'Clean Data'!B:B, "&gt;="&amp;DATEVALUE(A9&amp;"-01"), 'Clean Data'!B:B, "&lt;="&amp;EOMONTH(DATEVALUE(A9&amp;"-01"),0), 'Clean Data'!L:L, "&lt;&gt;")</f>
        <v>2.953846154</v>
      </c>
    </row>
    <row r="10">
      <c r="A10" s="14" t="s">
        <v>1282</v>
      </c>
      <c r="B10" s="14">
        <f>SUMIFS('Clean Data'!M:M, 'Clean Data'!B:B, "&gt;="&amp;DATEVALUE(A10&amp;"-01"), 'Clean Data'!B:B, "&lt;="&amp;EOMONTH(DATEVALUE(A10&amp;"-01"),0))</f>
        <v>150978.05</v>
      </c>
      <c r="C10" s="14">
        <f>COUNTIFS('Clean Data'!A:A, "&lt;&gt;", 'Clean Data'!B:B, "&gt;="&amp;DATEVALUE(A10&amp;"-01"), 'Clean Data'!B:B, "&lt;="&amp;EOMONTH(DATEVALUE(A10&amp;"-01"),0))</f>
        <v>78</v>
      </c>
      <c r="D10" s="14">
        <f>AVERAGEIFS('Clean Data'!L:L, 'Clean Data'!B:B, "&gt;="&amp;DATEVALUE(A10&amp;"-01"), 'Clean Data'!B:B, "&lt;="&amp;EOMONTH(DATEVALUE(A10&amp;"-01"),0), 'Clean Data'!L:L, "&lt;&gt;")</f>
        <v>3.228571429</v>
      </c>
    </row>
    <row r="11">
      <c r="A11" s="14" t="s">
        <v>1283</v>
      </c>
      <c r="B11" s="14">
        <f>SUMIFS('Clean Data'!M:M, 'Clean Data'!B:B, "&gt;="&amp;DATEVALUE(A11&amp;"-01"), 'Clean Data'!B:B, "&lt;="&amp;EOMONTH(DATEVALUE(A11&amp;"-01"),0))</f>
        <v>163591.35</v>
      </c>
      <c r="C11" s="14">
        <f>COUNTIFS('Clean Data'!A:A, "&lt;&gt;", 'Clean Data'!B:B, "&gt;="&amp;DATEVALUE(A11&amp;"-01"), 'Clean Data'!B:B, "&lt;="&amp;EOMONTH(DATEVALUE(A11&amp;"-01"),0))</f>
        <v>89</v>
      </c>
      <c r="D11" s="14">
        <f>AVERAGEIFS('Clean Data'!L:L, 'Clean Data'!B:B, "&gt;="&amp;DATEVALUE(A11&amp;"-01"), 'Clean Data'!B:B, "&lt;="&amp;EOMONTH(DATEVALUE(A11&amp;"-01"),0), 'Clean Data'!L:L, "&lt;&gt;")</f>
        <v>3.356164384</v>
      </c>
    </row>
    <row r="12">
      <c r="A12" s="14" t="s">
        <v>1284</v>
      </c>
      <c r="B12" s="14">
        <f>SUMIFS('Clean Data'!M:M, 'Clean Data'!B:B, "&gt;="&amp;DATEVALUE(A12&amp;"-01"), 'Clean Data'!B:B, "&lt;="&amp;EOMONTH(DATEVALUE(A12&amp;"-01"),0))</f>
        <v>153299.05</v>
      </c>
      <c r="C12" s="14">
        <f>COUNTIFS('Clean Data'!A:A, "&lt;&gt;", 'Clean Data'!B:B, "&gt;="&amp;DATEVALUE(A12&amp;"-01"), 'Clean Data'!B:B, "&lt;="&amp;EOMONTH(DATEVALUE(A12&amp;"-01"),0))</f>
        <v>72</v>
      </c>
      <c r="D12" s="14">
        <f>AVERAGEIFS('Clean Data'!L:L, 'Clean Data'!B:B, "&gt;="&amp;DATEVALUE(A12&amp;"-01"), 'Clean Data'!B:B, "&lt;="&amp;EOMONTH(DATEVALUE(A12&amp;"-01"),0), 'Clean Data'!L:L, "&lt;&gt;")</f>
        <v>2.573770492</v>
      </c>
    </row>
    <row r="13">
      <c r="A13" s="14" t="s">
        <v>1285</v>
      </c>
      <c r="B13" s="14">
        <f>SUMIFS('Clean Data'!M:M, 'Clean Data'!B:B, "&gt;="&amp;DATEVALUE(A13&amp;"-01"), 'Clean Data'!B:B, "&lt;="&amp;EOMONTH(DATEVALUE(A13&amp;"-01"),0))</f>
        <v>139255.15</v>
      </c>
      <c r="C13" s="14">
        <f>COUNTIFS('Clean Data'!A:A, "&lt;&gt;", 'Clean Data'!B:B, "&gt;="&amp;DATEVALUE(A13&amp;"-01"), 'Clean Data'!B:B, "&lt;="&amp;EOMONTH(DATEVALUE(A13&amp;"-01"),0))</f>
        <v>74</v>
      </c>
      <c r="D13" s="14">
        <f>AVERAGEIFS('Clean Data'!L:L, 'Clean Data'!B:B, "&gt;="&amp;DATEVALUE(A13&amp;"-01"), 'Clean Data'!B:B, "&lt;="&amp;EOMONTH(DATEVALUE(A13&amp;"-01"),0), 'Clean Data'!L:L, "&lt;&gt;")</f>
        <v>3.166666667</v>
      </c>
    </row>
    <row r="14">
      <c r="A14" s="14" t="s">
        <v>1286</v>
      </c>
      <c r="B14" s="14">
        <f>SUMIFS('Clean Data'!M:M, 'Clean Data'!B:B, "&gt;="&amp;DATEVALUE(A14&amp;"-01"), 'Clean Data'!B:B, "&lt;="&amp;EOMONTH(DATEVALUE(A14&amp;"-01"),0))</f>
        <v>0</v>
      </c>
      <c r="C14" s="14">
        <f>COUNTIFS('Clean Data'!A:A, "&lt;&gt;", 'Clean Data'!B:B, "&gt;="&amp;DATEVALUE(A14&amp;"-01"), 'Clean Data'!B:B, "&lt;="&amp;EOMONTH(DATEVALUE(A14&amp;"-01"),0))</f>
        <v>0</v>
      </c>
      <c r="D14" s="14" t="str">
        <f>AVERAGEIFS('Clean Data'!L:L, 'Clean Data'!B:B, "&gt;="&amp;DATEVALUE(A14&amp;"-01"), 'Clean Data'!B:B, "&lt;="&amp;EOMONTH(DATEVALUE(A14&amp;"-01"),0), 'Clean Data'!L:L, "&lt;&gt;")</f>
        <v>#DIV/0!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20.71"/>
    <col customWidth="1" min="3" max="3" width="13.86"/>
    <col customWidth="1" min="4" max="4" width="21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0"/>
    <col customWidth="1" min="2" max="2" width="35.29"/>
  </cols>
  <sheetData>
    <row r="1"/>
    <row r="2"/>
    <row r="3"/>
    <row r="4"/>
    <row r="6">
      <c r="B6" s="14"/>
    </row>
    <row r="1002">
      <c r="B1002" s="14"/>
    </row>
  </sheetData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21.29"/>
    <col customWidth="1" min="3" max="3" width="28.0"/>
  </cols>
  <sheetData>
    <row r="1"/>
    <row r="2"/>
    <row r="3"/>
    <row r="4"/>
    <row r="5"/>
    <row r="6"/>
    <row r="7"/>
    <row r="8"/>
    <row r="9"/>
    <row r="11">
      <c r="C11" s="14"/>
    </row>
  </sheetData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1.57"/>
  </cols>
  <sheetData>
    <row r="1"/>
    <row r="2"/>
    <row r="3"/>
    <row r="4"/>
    <row r="5"/>
    <row r="6"/>
    <row r="7"/>
    <row r="8"/>
    <row r="9"/>
    <row r="10"/>
    <row r="11"/>
    <row r="12">
      <c r="E12" s="14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autoFilter ref="$A$1:$A$1000">
    <sortState ref="A1:A1000">
      <sortCondition ref="A1:A1000"/>
    </sortState>
  </autoFil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7.0"/>
    <col customWidth="1" min="2" max="2" width="21.57"/>
  </cols>
  <sheetData>
    <row r="1"/>
    <row r="2"/>
    <row r="3"/>
    <row r="4"/>
    <row r="5"/>
    <row r="7">
      <c r="B7" s="14"/>
    </row>
  </sheetData>
  <drawing r:id="rId3"/>
  <legacyDrawing r:id="rId4"/>
</worksheet>
</file>