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\"/>
    </mc:Choice>
  </mc:AlternateContent>
  <xr:revisionPtr revIDLastSave="0" documentId="13_ncr:1_{8FB3EB77-BE80-4D33-ADDF-BF405CB74DDE}" xr6:coauthVersionLast="47" xr6:coauthVersionMax="47" xr10:uidLastSave="{00000000-0000-0000-0000-000000000000}"/>
  <bookViews>
    <workbookView xWindow="-110" yWindow="-110" windowWidth="19420" windowHeight="10420" firstSheet="2" activeTab="7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0" l="1" a="1"/>
  <c r="J8" i="10" s="1"/>
  <c r="J6" i="9" a="1"/>
  <c r="J6" i="9" s="1"/>
  <c r="J5" i="9" a="1"/>
  <c r="J5" i="9" s="1"/>
  <c r="J4" i="9" a="1"/>
  <c r="J4" i="9" s="1"/>
  <c r="J3" i="9" a="1"/>
  <c r="J3" i="9" s="1"/>
  <c r="I3" i="1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3" i="6" a="1"/>
  <c r="I3" i="6" s="1"/>
  <c r="I8" i="5"/>
  <c r="I9" i="5"/>
  <c r="I10" i="5"/>
  <c r="I11" i="5"/>
  <c r="I12" i="5"/>
  <c r="I13" i="5"/>
  <c r="I14" i="5"/>
  <c r="I15" i="5"/>
  <c r="C9" i="4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2"/>
  <c r="I8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<sst xmlns="http://schemas.openxmlformats.org/spreadsheetml/2006/main" count="283" uniqueCount="49">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</sst>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>
      <selection activeCell="I3" sqref="I3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</cols>
  <sheetData>
    <row r="1" spans="1:9" x14ac:dyDescent="0.35">
      <c r="A1" t="s">
        <v>0</v>
      </c>
    </row>
    <row r="2" spans="1:9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3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19</v>
      </c>
      <c r="I3" s="2">
        <f>VLOOKUP(H3,B3:F24,4,)</f>
        <v>5436.33</v>
      </c>
    </row>
    <row r="4" spans="1:9" x14ac:dyDescent="0.3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  <c r="H4" t="s">
        <v>20</v>
      </c>
      <c r="I4" s="2">
        <f t="shared" ref="I4:I17" si="1">VLOOKUP(H4,B4:F25,4,)</f>
        <v>6197.4161999999997</v>
      </c>
    </row>
    <row r="5" spans="1:9" x14ac:dyDescent="0.3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  <c r="H5" t="s">
        <v>21</v>
      </c>
      <c r="I5" s="2">
        <f t="shared" si="1"/>
        <v>7065.0544679999994</v>
      </c>
    </row>
    <row r="6" spans="1:9" x14ac:dyDescent="0.3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  <c r="H6" t="s">
        <v>22</v>
      </c>
      <c r="I6" s="2">
        <f t="shared" si="1"/>
        <v>8054.1620935199981</v>
      </c>
    </row>
    <row r="7" spans="1:9" x14ac:dyDescent="0.3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  <c r="H7" t="s">
        <v>23</v>
      </c>
      <c r="I7" s="2">
        <f t="shared" si="1"/>
        <v>9181.7447866127968</v>
      </c>
    </row>
    <row r="8" spans="1:9" x14ac:dyDescent="0.3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  <c r="H8" t="s">
        <v>24</v>
      </c>
      <c r="I8" s="2">
        <f t="shared" si="1"/>
        <v>10467.189056738587</v>
      </c>
    </row>
    <row r="9" spans="1:9" x14ac:dyDescent="0.3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  <c r="H9" t="s">
        <v>25</v>
      </c>
      <c r="I9" s="2">
        <f t="shared" si="1"/>
        <v>2446.3485000000001</v>
      </c>
    </row>
    <row r="10" spans="1:9" x14ac:dyDescent="0.3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  <c r="H10" t="s">
        <v>26</v>
      </c>
      <c r="I10" s="2">
        <f t="shared" si="1"/>
        <v>2690.9833500000004</v>
      </c>
    </row>
    <row r="11" spans="1:9" x14ac:dyDescent="0.3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  <c r="H11" t="s">
        <v>27</v>
      </c>
      <c r="I11" s="2">
        <f t="shared" si="1"/>
        <v>2960.0816850000001</v>
      </c>
    </row>
    <row r="12" spans="1:9" x14ac:dyDescent="0.3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  <c r="H12" t="s">
        <v>6</v>
      </c>
      <c r="I12" s="2">
        <f t="shared" si="1"/>
        <v>3256.0898535000001</v>
      </c>
    </row>
    <row r="13" spans="1:9" x14ac:dyDescent="0.3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  <c r="H13" t="s">
        <v>7</v>
      </c>
      <c r="I13" s="2">
        <f t="shared" si="1"/>
        <v>3581.6988388500008</v>
      </c>
    </row>
    <row r="14" spans="1:9" x14ac:dyDescent="0.3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  <c r="H14" t="s">
        <v>8</v>
      </c>
      <c r="I14" s="2">
        <f t="shared" si="1"/>
        <v>3939.8687227350015</v>
      </c>
    </row>
    <row r="15" spans="1:9" x14ac:dyDescent="0.3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  <c r="H15" t="s">
        <v>9</v>
      </c>
      <c r="I15" s="2">
        <f t="shared" si="1"/>
        <v>4333.855595008502</v>
      </c>
    </row>
    <row r="16" spans="1:9" x14ac:dyDescent="0.3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  <c r="H16" t="s">
        <v>10</v>
      </c>
      <c r="I16" s="2">
        <f t="shared" si="1"/>
        <v>4767.2411545093528</v>
      </c>
    </row>
    <row r="17" spans="2:9" x14ac:dyDescent="0.3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  <c r="H17" t="s">
        <v>11</v>
      </c>
      <c r="I17" s="2">
        <f t="shared" si="1"/>
        <v>5243.9652699602884</v>
      </c>
    </row>
    <row r="18" spans="2:9" x14ac:dyDescent="0.3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  <c r="H18" t="s">
        <v>12</v>
      </c>
    </row>
    <row r="19" spans="2:9" x14ac:dyDescent="0.3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  <c r="H19" t="s">
        <v>13</v>
      </c>
    </row>
    <row r="20" spans="2:9" x14ac:dyDescent="0.3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  <c r="H20" t="s">
        <v>14</v>
      </c>
    </row>
    <row r="21" spans="2:9" x14ac:dyDescent="0.3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9" x14ac:dyDescent="0.3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9" x14ac:dyDescent="0.3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9" x14ac:dyDescent="0.3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9" x14ac:dyDescent="0.35">
      <c r="D25" s="3"/>
    </row>
    <row r="26" spans="2:9" x14ac:dyDescent="0.35">
      <c r="D26" s="3"/>
    </row>
    <row r="27" spans="2:9" x14ac:dyDescent="0.35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D7" sqref="D7"/>
    </sheetView>
  </sheetViews>
  <sheetFormatPr defaultColWidth="10.58203125" defaultRowHeight="15.5" x14ac:dyDescent="0.35"/>
  <cols>
    <col min="2" max="2" width="11.58203125" bestFit="1" customWidth="1"/>
  </cols>
  <sheetData>
    <row r="2" spans="2:24" x14ac:dyDescent="0.3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3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3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3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3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35">
      <c r="B8" s="9" t="s">
        <v>1</v>
      </c>
      <c r="C8" s="9" t="s">
        <v>4</v>
      </c>
    </row>
    <row r="9" spans="2:24" x14ac:dyDescent="0.35">
      <c r="B9" t="s">
        <v>20</v>
      </c>
      <c r="C9" s="2">
        <f>HLOOKUP(B9,C2:X6,5, )</f>
        <v>1239.48324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8" sqref="I8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/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_xlfn.XLOOKUP(H8,F3:F24,E3:E24,"not matched",1,2)</f>
        <v>1239.48324</v>
      </c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  <c r="H9" t="s">
        <v>21</v>
      </c>
      <c r="I9" s="2">
        <f t="shared" ref="I9:I15" si="1">_xlfn.XLOOKUP(H9,F4:F25,E4:E25,"not matched",)</f>
        <v>1413.0108935999999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  <c r="H10" t="s">
        <v>22</v>
      </c>
      <c r="I10" s="2">
        <f t="shared" si="1"/>
        <v>1610.8324187039998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  <c r="H11" t="s">
        <v>23</v>
      </c>
      <c r="I11" s="2">
        <f t="shared" si="1"/>
        <v>1836.3489573225595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  <c r="H12" t="s">
        <v>24</v>
      </c>
      <c r="I12" s="2">
        <f t="shared" si="1"/>
        <v>2093.4378113477173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  <c r="H13" t="s">
        <v>25</v>
      </c>
      <c r="I13" s="2">
        <f t="shared" si="1"/>
        <v>489.26970000000006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  <c r="H14" t="s">
        <v>26</v>
      </c>
      <c r="I14" s="2">
        <f t="shared" si="1"/>
        <v>538.19667000000015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  <c r="H15" t="s">
        <v>27</v>
      </c>
      <c r="I15" s="2">
        <f t="shared" si="1"/>
        <v>592.01633700000002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topLeftCell="A11" workbookViewId="0">
      <selection activeCell="I5" sqref="I5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_xlfn.XLOOKUP(H8,F3:F24,E3:E24,)</f>
        <v>1239.48324</v>
      </c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H9" sqref="H9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3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_xlfn.XLOOKUP(H3,'Xlookup 2'!F3:F24,'Xlookup 3'!E3:F24)</f>
        <v>6197.4161999999997</v>
      </c>
      <c r="J3" s="2">
        <v>1239.48324</v>
      </c>
    </row>
    <row r="4" spans="1:10" x14ac:dyDescent="0.3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  <c r="H4" t="s">
        <v>21</v>
      </c>
      <c r="I4" s="2" cm="1">
        <f t="array" ref="I4:J4">_xlfn.XLOOKUP(H4,'Xlookup 2'!F4:F25,'Xlookup 3'!E4:F25)</f>
        <v>7065.0544679999994</v>
      </c>
      <c r="J4" s="2">
        <v>1413.0108935999999</v>
      </c>
    </row>
    <row r="5" spans="1:10" x14ac:dyDescent="0.3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  <c r="H5" t="s">
        <v>22</v>
      </c>
      <c r="I5" s="2" cm="1">
        <f t="array" ref="I5:J5">_xlfn.XLOOKUP(H5,'Xlookup 2'!F5:F26,'Xlookup 3'!E5:F26)</f>
        <v>8054.1620935199981</v>
      </c>
      <c r="J5" s="2">
        <v>1610.8324187039998</v>
      </c>
    </row>
    <row r="6" spans="1:10" x14ac:dyDescent="0.3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  <c r="H6" t="s">
        <v>23</v>
      </c>
      <c r="I6" s="2" cm="1">
        <f t="array" ref="I6:J6">_xlfn.XLOOKUP(H6,'Xlookup 2'!F6:F27,'Xlookup 3'!E6:F27)</f>
        <v>9181.7447866127968</v>
      </c>
      <c r="J6" s="2">
        <v>1836.3489573225595</v>
      </c>
    </row>
    <row r="7" spans="1:10" x14ac:dyDescent="0.3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  <c r="H7" t="s">
        <v>24</v>
      </c>
      <c r="I7" s="2" cm="1">
        <f t="array" ref="I7:J7">_xlfn.XLOOKUP(H7,'Xlookup 2'!F7:F28,'Xlookup 3'!E7:F28)</f>
        <v>10467.189056738587</v>
      </c>
      <c r="J7" s="2">
        <v>2093.4378113477173</v>
      </c>
    </row>
    <row r="8" spans="1:10" x14ac:dyDescent="0.3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  <c r="H8" t="s">
        <v>25</v>
      </c>
      <c r="I8" s="2" cm="1">
        <f t="array" ref="I8:J8">_xlfn.XLOOKUP(H8,'Xlookup 2'!F8:F29,'Xlookup 3'!E8:F29)</f>
        <v>2446.3485000000001</v>
      </c>
      <c r="J8" s="2">
        <v>489.26970000000006</v>
      </c>
    </row>
    <row r="9" spans="1:10" x14ac:dyDescent="0.3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  <c r="H9" t="s">
        <v>26</v>
      </c>
      <c r="I9" s="2" cm="1">
        <f t="array" ref="I9:J9">_xlfn.XLOOKUP(H9,'Xlookup 2'!F9:F30,'Xlookup 3'!E9:F30)</f>
        <v>2690.9833500000004</v>
      </c>
      <c r="J9" s="2">
        <v>538.19667000000015</v>
      </c>
    </row>
    <row r="10" spans="1:10" x14ac:dyDescent="0.3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3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3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3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3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3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3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3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3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3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3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3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3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3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3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3" sqref="I3"/>
    </sheetView>
  </sheetViews>
  <sheetFormatPr defaultColWidth="10.58203125" defaultRowHeight="15.5" x14ac:dyDescent="0.35"/>
  <cols>
    <col min="2" max="2" width="17.08203125" customWidth="1"/>
    <col min="5" max="5" width="11.58203125" bestFit="1" customWidth="1"/>
    <col min="6" max="6" width="11.08203125" bestFit="1" customWidth="1"/>
    <col min="7" max="7" width="6.83203125" customWidth="1"/>
    <col min="9" max="9" width="16.5" bestFit="1" customWidth="1"/>
  </cols>
  <sheetData>
    <row r="1" spans="1:9" x14ac:dyDescent="0.35">
      <c r="A1" t="s">
        <v>0</v>
      </c>
    </row>
    <row r="2" spans="1:9" x14ac:dyDescent="0.3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3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 t="str">
        <f>_xlfn.XLOOKUP(H3 &amp;"*",B3:B14,E3:E14,"not in list",)</f>
        <v>not in list</v>
      </c>
    </row>
    <row r="4" spans="1:9" x14ac:dyDescent="0.3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3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3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3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3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3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3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3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3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3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3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35">
      <c r="B15" s="11"/>
      <c r="C15" s="10"/>
      <c r="D15" s="10"/>
      <c r="E15" s="10"/>
      <c r="F15" s="10"/>
    </row>
    <row r="16" spans="1:9" x14ac:dyDescent="0.35">
      <c r="B16" s="11"/>
      <c r="C16" s="10"/>
      <c r="D16" s="10"/>
      <c r="E16" s="10"/>
      <c r="F16" s="10"/>
    </row>
    <row r="17" spans="2:6" x14ac:dyDescent="0.35">
      <c r="B17" s="11"/>
      <c r="C17" s="10"/>
      <c r="D17" s="10"/>
      <c r="E17" s="10"/>
      <c r="F17" s="10"/>
    </row>
    <row r="18" spans="2:6" x14ac:dyDescent="0.35">
      <c r="B18" s="11"/>
      <c r="C18" s="10"/>
      <c r="D18" s="10"/>
      <c r="E18" s="10"/>
      <c r="F18" s="10"/>
    </row>
    <row r="19" spans="2:6" x14ac:dyDescent="0.35">
      <c r="B19" s="11"/>
      <c r="C19" s="10"/>
      <c r="D19" s="10"/>
      <c r="E19" s="10"/>
      <c r="F19" s="10"/>
    </row>
    <row r="20" spans="2:6" x14ac:dyDescent="0.35">
      <c r="B20" s="11"/>
      <c r="C20" s="10"/>
      <c r="D20" s="10"/>
      <c r="E20" s="10"/>
      <c r="F20" s="10"/>
    </row>
    <row r="21" spans="2:6" x14ac:dyDescent="0.35">
      <c r="B21" s="11"/>
      <c r="C21" s="10"/>
      <c r="D21" s="10"/>
      <c r="E21" s="10"/>
      <c r="F21" s="10"/>
    </row>
    <row r="22" spans="2:6" x14ac:dyDescent="0.35">
      <c r="B22" s="11"/>
      <c r="C22" s="10"/>
      <c r="D22" s="10"/>
      <c r="E22" s="10"/>
      <c r="F22" s="10"/>
    </row>
    <row r="23" spans="2:6" x14ac:dyDescent="0.35">
      <c r="B23" s="11"/>
      <c r="C23" s="10"/>
      <c r="D23" s="10"/>
      <c r="E23" s="10"/>
      <c r="F23" s="10"/>
    </row>
    <row r="24" spans="2:6" x14ac:dyDescent="0.3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6" sqref="J6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15" t="s">
        <v>30</v>
      </c>
      <c r="C2" s="15"/>
      <c r="D2" s="15"/>
      <c r="E2" s="15"/>
      <c r="F2" s="15"/>
      <c r="H2" s="8" t="s">
        <v>1</v>
      </c>
      <c r="I2" s="8" t="s">
        <v>32</v>
      </c>
      <c r="J2" s="8" t="s">
        <v>4</v>
      </c>
    </row>
    <row r="3" spans="1:10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 cm="1">
        <f t="array" ref="J3">_xlfn.XLOOKUP(H3,B4:B25,_xlfn.XLOOKUP(I3,C3:F3,C4:F25),"not foound",0)</f>
        <v>1425.405726</v>
      </c>
    </row>
    <row r="4" spans="1:10" x14ac:dyDescent="0.3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11" t="s">
        <v>22</v>
      </c>
      <c r="I4" s="4">
        <v>2020</v>
      </c>
      <c r="J4" s="10" cm="1">
        <f t="array" ref="J4">_xlfn.XLOOKUP(H4,B5:B26,_xlfn.XLOOKUP(I4,$C$3:$F$3,C5:F26),"not foound",0)</f>
        <v>1852.4572815095996</v>
      </c>
    </row>
    <row r="5" spans="1:10" x14ac:dyDescent="0.3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  <c r="H5" s="11" t="s">
        <v>23</v>
      </c>
      <c r="I5" s="10">
        <v>2019</v>
      </c>
      <c r="J5" s="10" cm="1">
        <f t="array" ref="J5">_xlfn.XLOOKUP(H5,B6:B27,_xlfn.XLOOKUP(I5,$C$3:$F$3,C6:F27),"not foound",0)</f>
        <v>1836.3489573225595</v>
      </c>
    </row>
    <row r="6" spans="1:10" x14ac:dyDescent="0.3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1" t="s">
        <v>24</v>
      </c>
      <c r="I6" s="10">
        <v>2022</v>
      </c>
      <c r="J6" s="10" cm="1">
        <f t="array" ref="J6">_xlfn.XLOOKUP(H6,B7:B28,_xlfn.XLOOKUP(I6,$C$3:$F$3,C7:F28),"not foound",0)</f>
        <v>2721.6261625878833</v>
      </c>
    </row>
    <row r="7" spans="1:10" x14ac:dyDescent="0.3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3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3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3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3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3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3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3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3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3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tabSelected="1" topLeftCell="A2" workbookViewId="0">
      <selection activeCell="J8" sqref="J8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1" x14ac:dyDescent="0.35">
      <c r="A1" t="s">
        <v>0</v>
      </c>
    </row>
    <row r="2" spans="1:11" x14ac:dyDescent="0.35">
      <c r="B2" s="15" t="s">
        <v>30</v>
      </c>
      <c r="C2" s="15"/>
      <c r="D2" s="15"/>
      <c r="E2" s="15"/>
      <c r="F2" s="15"/>
      <c r="H2" s="15" t="s">
        <v>29</v>
      </c>
      <c r="I2" s="15"/>
      <c r="J2" s="15"/>
    </row>
    <row r="3" spans="1:11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3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3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3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5" t="s">
        <v>33</v>
      </c>
      <c r="I6" s="15"/>
      <c r="J6" s="15"/>
    </row>
    <row r="7" spans="1:11" x14ac:dyDescent="0.3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3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 cm="1">
        <f t="array" ref="J8">SUM(_xlfn._xlws.FILTER(_xlfn._xlws.FILTER(C4:F25,B4:B25=H8),C3:F3=I8))</f>
        <v>5350.5925523039996</v>
      </c>
      <c r="K8" s="14"/>
    </row>
    <row r="9" spans="1:11" x14ac:dyDescent="0.3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3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3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3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3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3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3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3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 Leong</cp:lastModifiedBy>
  <dcterms:created xsi:type="dcterms:W3CDTF">2022-08-01T09:40:24Z</dcterms:created>
  <dcterms:modified xsi:type="dcterms:W3CDTF">2025-07-30T03:34:57Z</dcterms:modified>
</cp:coreProperties>
</file>