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nt.thomas/Desktop/"/>
    </mc:Choice>
  </mc:AlternateContent>
  <xr:revisionPtr revIDLastSave="0" documentId="13_ncr:1_{B4041F0F-BFCA-9043-B2C6-DE2C52985C68}" xr6:coauthVersionLast="45" xr6:coauthVersionMax="45" xr10:uidLastSave="{00000000-0000-0000-0000-000000000000}"/>
  <bookViews>
    <workbookView xWindow="0" yWindow="460" windowWidth="27840" windowHeight="16080" activeTab="2" xr2:uid="{00000000-000D-0000-FFFF-FFFF00000000}"/>
  </bookViews>
  <sheets>
    <sheet name="Category Statistics" sheetId="2" r:id="rId1"/>
    <sheet name="Sub Category Statistics" sheetId="3" r:id="rId2"/>
    <sheet name="Outcome Based on Launch Date" sheetId="5" r:id="rId3"/>
    <sheet name="Outcome Based on Goal" sheetId="6" r:id="rId4"/>
    <sheet name="Central Tendencies of Campaigns" sheetId="7" r:id="rId5"/>
    <sheet name="Kickstarter Raw Data" sheetId="1" r:id="rId6"/>
  </sheets>
  <definedNames>
    <definedName name="_xlnm._FilterDatabase" localSheetId="5" hidden="1">'Kickstarter Raw Data'!$F$1:$F$4116</definedName>
  </definedNames>
  <calcPr calcId="191029"/>
  <pivotCaches>
    <pivotCache cacheId="51" r:id="rId7"/>
    <pivotCache cacheId="5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H3" i="6"/>
  <c r="H4" i="6"/>
  <c r="H5" i="6"/>
  <c r="H6" i="6"/>
  <c r="H7" i="6"/>
  <c r="H8" i="6"/>
  <c r="H9" i="6"/>
  <c r="H10" i="6"/>
  <c r="H11" i="6"/>
  <c r="H12" i="6"/>
  <c r="G3" i="6"/>
  <c r="G4" i="6"/>
  <c r="G5" i="6"/>
  <c r="G6" i="6"/>
  <c r="G7" i="6"/>
  <c r="G8" i="6"/>
  <c r="G9" i="6"/>
  <c r="G10" i="6"/>
  <c r="G11" i="6"/>
  <c r="G12" i="6"/>
  <c r="H2" i="6"/>
  <c r="G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E13" i="6" l="1"/>
  <c r="M3" i="7"/>
  <c r="L3" i="7"/>
  <c r="K3" i="7"/>
  <c r="J3" i="7"/>
  <c r="H3" i="7"/>
  <c r="I3" i="7"/>
  <c r="M2" i="7"/>
  <c r="L2" i="7"/>
  <c r="K2" i="7"/>
  <c r="J2" i="7"/>
  <c r="H2" i="7"/>
  <c r="I2" i="7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6" l="1"/>
  <c r="G13" i="6"/>
  <c r="F13" i="6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<sst xmlns="http://schemas.openxmlformats.org/spreadsheetml/2006/main" count="36777" uniqueCount="8410">
  <si>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</si>
  <si>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</si>
  <si>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</si>
  <si>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</si>
  <si>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</si>
  <si>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</si>
  <si>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</si>
  <si>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</si>
  <si>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</si>
  <si>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</si>
  <si>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</si>
  <si>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</si>
  <si>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</si>
  <si>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</si>
  <si>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</si>
  <si>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</si>
  <si>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</si>
  <si>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</si>
  <si>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</si>
  <si>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</si>
  <si>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</si>
  <si>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</si>
  <si>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</si>
  <si>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</si>
  <si>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</si>
  <si>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</si>
  <si>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</si>
  <si>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</si>
  <si>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</si>
  <si>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</si>
  <si>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</si>
  <si>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</si>
  <si>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</si>
  <si>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</si>
  <si>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</si>
  <si>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</si>
  <si>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</si>
  <si>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</si>
  <si>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</si>
  <si>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</si>
  <si>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</si>
  <si>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</si>
  <si>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</si>
  <si>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</si>
  <si>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</si>
  <si>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</si>
  <si>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</si>
  <si>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</si>
  <si>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</si>
  <si>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</si>
  <si>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</si>
  <si>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</si>
  <si>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</si>
  <si>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</si>
  <si>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</si>
  <si>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</si>
  <si>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</si>
  <si>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</si>
  <si>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</si>
  <si>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</si>
  <si>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</si>
  <si>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</si>
  <si>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</si>
  <si>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</si>
  <si>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</si>
  <si>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</si>
  <si>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</si>
  <si>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</si>
  <si>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</si>
  <si>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</si>
  <si>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</si>
  <si>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</si>
  <si>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</si>
  <si>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</si>
  <si>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</si>
  <si>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</si>
  <si>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</si>
  <si>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</si>
  <si>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</si>
  <si>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</si>
  <si>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</si>
  <si>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</si>
  <si>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</si>
  <si>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</si>
  <si>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</si>
  <si>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</si>
  <si>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</si>
  <si>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</si>
  <si>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</si>
  <si>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</si>
  <si>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</si>
  <si>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</si>
  <si>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</si>
  <si>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</si>
  <si>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</si>
  <si>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</si>
  <si>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</si>
  <si>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</si>
  <si>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</si>
  <si>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</si>
  <si>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</si>
  <si>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</si>
  <si>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</si>
  <si>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</si>
  <si>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</si>
  <si>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</si>
  <si>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</si>
  <si>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</si>
  <si>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</si>
  <si>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</si>
  <si>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</si>
  <si>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</si>
  <si>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</si>
  <si>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</si>
  <si>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</si>
  <si>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</si>
  <si>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</si>
  <si>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</si>
  <si>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</si>
  <si>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</si>
  <si>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</si>
  <si>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</si>
  <si>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</si>
  <si>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</si>
  <si>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</si>
  <si>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</si>
  <si>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</si>
  <si>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</si>
  <si>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</si>
  <si>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</si>
  <si>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</si>
  <si>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</si>
  <si>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</si>
  <si>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</si>
  <si>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</si>
  <si>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</si>
  <si>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</si>
  <si>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</si>
  <si>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</si>
  <si>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</si>
  <si>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</si>
  <si>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</si>
  <si>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</si>
  <si>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</si>
  <si>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</si>
  <si>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</si>
  <si>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</si>
  <si>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</si>
  <si>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</si>
  <si>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</si>
  <si>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</si>
  <si>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</si>
  <si>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</si>
  <si>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</si>
  <si>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</si>
  <si>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</si>
  <si>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</si>
  <si>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</si>
  <si>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</si>
  <si>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</si>
  <si>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</si>
  <si>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</si>
  <si>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</si>
  <si>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</si>
  <si>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</si>
  <si>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</si>
  <si>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</si>
  <si>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</si>
  <si>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</si>
  <si>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</si>
  <si>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</si>
  <si>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</si>
  <si>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</si>
  <si>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</si>
  <si>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</si>
  <si>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</si>
  <si>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</si>
  <si>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</si>
  <si>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</si>
  <si>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</si>
  <si>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</si>
  <si>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</si>
  <si>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</si>
  <si>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</si>
  <si>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</si>
  <si>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</si>
  <si>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</si>
  <si>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</si>
  <si>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</si>
  <si>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</si>
  <si>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</si>
  <si>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</si>
  <si>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</si>
  <si>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</si>
  <si>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</si>
  <si>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</si>
  <si>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</si>
  <si>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</si>
  <si>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</si>
  <si>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</si>
  <si>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</si>
  <si>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</si>
  <si>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</si>
  <si>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</si>
  <si>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</si>
  <si>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</si>
  <si>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</si>
  <si>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</si>
  <si>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</si>
  <si>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</si>
  <si>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</si>
  <si>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</si>
  <si>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</si>
  <si>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</si>
  <si>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</si>
  <si>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</si>
  <si>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</si>
  <si>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</si>
  <si>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</si>
  <si>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</si>
  <si>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</si>
  <si>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</si>
  <si>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</si>
  <si>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</si>
  <si>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</si>
  <si>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</si>
  <si>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</si>
  <si>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</si>
  <si>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</si>
  <si>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</si>
  <si>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</si>
  <si>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</si>
  <si>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</si>
  <si>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</si>
  <si>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</si>
  <si>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</si>
  <si>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</si>
  <si>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</si>
  <si>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</si>
  <si>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</si>
  <si>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</si>
  <si>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</si>
  <si>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</si>
  <si>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</si>
  <si>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</si>
  <si>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</si>
  <si>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</si>
  <si>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</si>
  <si>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</si>
  <si>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</si>
  <si>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</si>
  <si>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</si>
  <si>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</si>
  <si>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</si>
  <si>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</si>
  <si>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</si>
  <si>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</si>
  <si>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</si>
  <si>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</si>
  <si>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</si>
  <si>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</si>
  <si>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</si>
  <si>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</si>
  <si>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</si>
  <si>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</si>
  <si>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</si>
  <si>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</si>
  <si>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</si>
  <si>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</si>
  <si>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</si>
  <si>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</si>
  <si>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</si>
  <si>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</si>
  <si>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</si>
  <si>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</si>
  <si>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</si>
  <si>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</si>
  <si>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</si>
  <si>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</si>
  <si>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</si>
  <si>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</si>
  <si>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</si>
  <si>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</si>
  <si>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</si>
  <si>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</si>
  <si>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</si>
  <si>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</si>
  <si>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</si>
  <si>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</si>
  <si>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</si>
  <si>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</si>
  <si>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</si>
  <si>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</si>
  <si>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</si>
  <si>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</si>
  <si>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</si>
  <si>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</si>
  <si>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</si>
  <si>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</si>
  <si>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</si>
  <si>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</si>
  <si>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</si>
  <si>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</si>
  <si>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</si>
  <si>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</si>
  <si>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</si>
  <si>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</si>
  <si>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</si>
  <si>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</si>
  <si>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</si>
  <si>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</si>
  <si>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</si>
  <si>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</si>
  <si>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</si>
  <si>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</si>
  <si>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</si>
  <si>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</si>
  <si>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</si>
  <si>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</si>
  <si>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</si>
  <si>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</si>
  <si>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</si>
  <si>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</si>
  <si>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</si>
  <si>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</si>
  <si>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</si>
  <si>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</si>
  <si>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</si>
  <si>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</si>
  <si>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</si>
  <si>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</si>
  <si>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</si>
  <si>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</si>
  <si>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</si>
  <si>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</si>
  <si>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</si>
  <si>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</si>
  <si>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</si>
  <si>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</si>
  <si>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</si>
  <si>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</si>
  <si>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</si>
  <si>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</si>
  <si>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</si>
  <si>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</si>
  <si>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</si>
  <si>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</si>
  <si>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</si>
  <si>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</si>
  <si>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</si>
  <si>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</si>
  <si>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</si>
  <si>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</si>
  <si>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</si>
  <si>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</si>
  <si>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</si>
  <si>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</si>
  <si>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</si>
  <si>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</si>
  <si>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</si>
  <si>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</si>
  <si>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</si>
  <si>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</si>
  <si>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</si>
  <si>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</si>
  <si>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</si>
  <si>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</si>
  <si>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</si>
  <si>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</si>
  <si>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</si>
  <si>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</si>
  <si>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</si>
  <si>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</si>
  <si>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</si>
  <si>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</si>
  <si>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</si>
  <si>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</si>
  <si>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</si>
  <si>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</si>
  <si>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</si>
  <si>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</si>
  <si>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</si>
  <si>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</si>
  <si>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</si>
  <si>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</si>
  <si>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</si>
  <si>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</si>
  <si>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</si>
  <si>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</si>
  <si>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</si>
  <si>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</si>
  <si>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</si>
  <si>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</si>
  <si>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</si>
  <si>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</si>
  <si>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</si>
  <si>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</si>
  <si>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</si>
  <si>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</si>
  <si>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</si>
  <si>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</si>
  <si>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</si>
  <si>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</si>
  <si>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</si>
  <si>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</si>
  <si>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</si>
  <si>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</si>
  <si>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</si>
  <si>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</si>
  <si>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</si>
  <si>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</si>
  <si>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</si>
  <si>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</si>
  <si>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</si>
  <si>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</si>
  <si>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</si>
  <si>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</si>
  <si>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</si>
  <si>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</si>
  <si>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</si>
  <si>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</si>
  <si>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</si>
  <si>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</si>
  <si>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</si>
  <si>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</si>
  <si>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</si>
  <si>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</si>
  <si>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</si>
  <si>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</si>
  <si>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</si>
  <si>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</si>
  <si>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</si>
  <si>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</si>
  <si>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</si>
  <si>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</si>
  <si>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</si>
  <si>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</si>
  <si>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</si>
  <si>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</si>
  <si>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</si>
  <si>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</si>
  <si>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</si>
  <si>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</si>
  <si>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</si>
  <si>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</si>
  <si>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</si>
  <si>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</si>
  <si>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</si>
  <si>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</si>
  <si>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</si>
  <si>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</si>
  <si>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</si>
  <si>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</si>
  <si>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</si>
  <si>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</si>
  <si>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</si>
  <si>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</si>
  <si>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</si>
  <si>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</si>
  <si>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</si>
  <si>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</si>
  <si>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</si>
  <si>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</si>
  <si>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</si>
  <si>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</si>
  <si>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</si>
  <si>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</si>
  <si>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</si>
  <si>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</si>
  <si>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</si>
  <si>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</si>
  <si>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</si>
  <si>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</si>
  <si>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</si>
  <si>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</si>
  <si>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</si>
  <si>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</si>
  <si>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</si>
  <si>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</si>
  <si>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</si>
  <si>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</si>
  <si>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</si>
  <si>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</si>
  <si>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</si>
  <si>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</si>
  <si>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</si>
  <si>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</si>
  <si>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</si>
  <si>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</si>
  <si>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</si>
  <si>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</si>
  <si>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</si>
  <si>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</si>
  <si>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</si>
  <si>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</si>
  <si>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</si>
  <si>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</si>
  <si>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</si>
  <si>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</si>
  <si>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</si>
  <si>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</si>
  <si>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</si>
  <si>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</si>
  <si>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</si>
  <si>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</si>
  <si>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</si>
  <si>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</si>
  <si>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</si>
  <si>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</si>
  <si>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</si>
  <si>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</si>
  <si>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</si>
  <si>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</si>
  <si>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</si>
  <si>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</si>
  <si>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</si>
  <si>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</si>
  <si>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</si>
  <si>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</si>
  <si>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</si>
  <si>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</si>
  <si>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</si>
  <si>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</si>
  <si>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</si>
  <si>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</si>
  <si>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</si>
  <si>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</si>
  <si>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</si>
  <si>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</si>
  <si>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</si>
  <si>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</si>
  <si>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</si>
  <si>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</si>
  <si>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</si>
  <si>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</si>
  <si>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</si>
  <si>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</si>
  <si>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</si>
  <si>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</si>
  <si>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</si>
  <si>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</si>
  <si>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</si>
  <si>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</si>
  <si>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</si>
  <si>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</si>
  <si>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</si>
  <si>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</si>
  <si>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</si>
  <si>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</si>
  <si>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</si>
  <si>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</si>
  <si>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</si>
  <si>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</si>
  <si>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</si>
  <si>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</si>
  <si>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</si>
  <si>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</si>
  <si>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</si>
  <si>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</si>
  <si>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</si>
  <si>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</si>
  <si>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</si>
  <si>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</si>
  <si>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</si>
  <si>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</si>
  <si>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</si>
  <si>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</si>
  <si>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</si>
  <si>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</si>
  <si>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</si>
  <si>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</si>
  <si>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</si>
  <si>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</si>
  <si>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</si>
  <si>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</si>
  <si>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</si>
  <si>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</si>
  <si>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</si>
  <si>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</si>
  <si>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</si>
  <si>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</si>
  <si>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</si>
  <si>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</si>
  <si>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</si>
  <si>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</si>
  <si>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</si>
  <si>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</si>
  <si>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</si>
  <si>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</si>
  <si>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</si>
  <si>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</si>
  <si>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</si>
  <si>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</si>
  <si>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</si>
  <si>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</si>
  <si>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</si>
  <si>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</si>
  <si>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</si>
  <si>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</si>
  <si>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</si>
  <si>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</si>
  <si>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</si>
  <si>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</si>
  <si>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</si>
  <si>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</si>
  <si>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</si>
  <si>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</si>
  <si>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</si>
  <si>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</si>
  <si>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</si>
  <si>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</si>
  <si>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</si>
  <si>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</si>
  <si>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</si>
  <si>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</si>
  <si>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</si>
  <si>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</si>
  <si>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</si>
  <si>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</si>
  <si>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</si>
  <si>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</si>
  <si>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</si>
  <si>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</si>
  <si>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</si>
  <si>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</si>
  <si>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</si>
  <si>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</si>
  <si>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</si>
  <si>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</si>
  <si>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</si>
  <si>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</si>
  <si>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</si>
  <si>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</si>
  <si>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</si>
  <si>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</si>
  <si>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</si>
  <si>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</si>
  <si>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</si>
  <si>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</si>
  <si>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</si>
  <si>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</si>
  <si>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</si>
  <si>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</si>
  <si>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</si>
  <si>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</si>
  <si>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</si>
  <si>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</si>
  <si>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</si>
  <si>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</si>
  <si>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</si>
  <si>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</si>
  <si>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</si>
  <si>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</si>
  <si>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</si>
  <si>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</si>
  <si>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</si>
  <si>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</si>
  <si>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</si>
  <si>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</si>
  <si>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</si>
  <si>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</si>
  <si>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</si>
  <si>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</si>
  <si>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</si>
  <si>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</si>
  <si>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</si>
  <si>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</si>
  <si>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</si>
  <si>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</si>
  <si>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</si>
  <si>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</si>
  <si>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</si>
  <si>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</si>
  <si>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</si>
  <si>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</si>
  <si>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</si>
  <si>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</si>
  <si>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</si>
  <si>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</si>
  <si>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</si>
  <si>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</si>
  <si>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</si>
  <si>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</si>
  <si>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</si>
  <si>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</si>
  <si>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</si>
  <si>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</si>
  <si>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</si>
  <si>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</si>
  <si>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</si>
  <si>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</si>
  <si>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</si>
  <si>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</si>
  <si>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</si>
  <si>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</si>
  <si>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</si>
  <si>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</si>
  <si>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</si>
  <si>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</si>
  <si>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</si>
  <si>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</si>
  <si>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</si>
  <si>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</si>
  <si>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</si>
  <si>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</si>
  <si>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</si>
  <si>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</si>
  <si>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</si>
  <si>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</si>
  <si>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</si>
  <si>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</si>
  <si>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</si>
  <si>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</si>
  <si>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</si>
  <si>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</si>
  <si>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</si>
  <si>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</si>
  <si>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</si>
  <si>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</si>
  <si>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</si>
  <si>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</si>
  <si>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</si>
  <si>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</si>
  <si>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</si>
  <si>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</si>
  <si>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</si>
  <si>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</si>
  <si>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</si>
  <si>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</si>
  <si>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</si>
  <si>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</si>
  <si>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</si>
  <si>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</si>
  <si>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</si>
  <si>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</si>
  <si>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</si>
  <si>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</si>
  <si>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</si>
  <si>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</si>
  <si>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</si>
  <si>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</si>
  <si>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</si>
  <si>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</si>
  <si>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</si>
  <si>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</si>
  <si>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</si>
  <si>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</si>
  <si>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</si>
  <si>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</si>
  <si>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</si>
  <si>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</si>
  <si>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</si>
  <si>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</si>
  <si>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</si>
  <si>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</si>
  <si>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</si>
  <si>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</si>
  <si>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</si>
  <si>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</si>
  <si>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</si>
  <si>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</si>
  <si>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</si>
  <si>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</si>
  <si>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</si>
  <si>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</si>
  <si>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</si>
  <si>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</si>
  <si>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</si>
  <si>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</si>
  <si>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</si>
  <si>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</si>
  <si>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</si>
  <si>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</si>
  <si>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</si>
  <si>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</si>
  <si>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</si>
  <si>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</si>
  <si>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</si>
  <si>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</si>
  <si>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</si>
  <si>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</si>
  <si>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</si>
  <si>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</si>
  <si>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</si>
  <si>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</si>
  <si>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</si>
  <si>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</si>
  <si>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</si>
  <si>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</si>
  <si>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</si>
  <si>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</si>
  <si>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</si>
  <si>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</si>
  <si>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</si>
  <si>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</si>
  <si>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</si>
  <si>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</si>
  <si>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</si>
  <si>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</si>
  <si>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</si>
  <si>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</si>
  <si>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</si>
  <si>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</si>
  <si>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</si>
  <si>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</si>
  <si>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</si>
  <si>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</si>
  <si>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</si>
  <si>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</si>
  <si>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</si>
  <si>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</si>
  <si>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</si>
  <si>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</si>
  <si>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</si>
  <si>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</si>
  <si>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</si>
  <si>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</si>
  <si>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</si>
  <si>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</si>
  <si>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</si>
  <si>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</si>
  <si>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</si>
  <si>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</si>
  <si>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</si>
  <si>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</si>
  <si>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</si>
  <si>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</si>
  <si>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</si>
  <si>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</si>
  <si>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</si>
  <si>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</si>
  <si>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</si>
  <si>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</si>
  <si>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</si>
  <si>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</si>
  <si>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</si>
  <si>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</si>
  <si>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</si>
  <si>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</si>
  <si>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</si>
  <si>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</si>
  <si>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</si>
  <si>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</si>
  <si>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</si>
  <si>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</si>
  <si>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</si>
  <si>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</si>
  <si>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</si>
  <si>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</si>
  <si>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</si>
  <si>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</si>
  <si>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</si>
  <si>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</si>
  <si>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</si>
  <si>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</si>
  <si>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</si>
  <si>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</si>
  <si>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</si>
  <si>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</si>
  <si>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</si>
  <si>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</si>
  <si>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</si>
  <si>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</si>
  <si>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</si>
  <si>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</si>
  <si>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</si>
  <si>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</si>
  <si>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</si>
  <si>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</si>
  <si>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</si>
  <si>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</si>
  <si>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</si>
  <si>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</si>
  <si>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</si>
  <si>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</si>
  <si>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</si>
  <si>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</si>
  <si>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</si>
  <si>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</si>
  <si>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</si>
  <si>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</si>
  <si>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</si>
  <si>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</si>
  <si>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</si>
  <si>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</si>
  <si>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</si>
  <si>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</si>
  <si>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</si>
  <si>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</si>
  <si>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</si>
  <si>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</si>
  <si>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</si>
  <si>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</si>
  <si>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</si>
  <si>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</si>
  <si>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</si>
  <si>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</si>
  <si>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</si>
  <si>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</si>
  <si>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</si>
  <si>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</si>
  <si>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</si>
  <si>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</si>
  <si>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</si>
  <si>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</si>
  <si>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</si>
  <si>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</si>
  <si>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</si>
  <si>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</si>
  <si>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</si>
  <si>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</si>
  <si>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</si>
  <si>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</si>
  <si>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</si>
  <si>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</si>
  <si>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</si>
  <si>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</si>
  <si>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</si>
  <si>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</si>
  <si>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</si>
  <si>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</si>
  <si>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</si>
  <si>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</si>
  <si>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</si>
  <si>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</si>
  <si>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</si>
  <si>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</si>
  <si>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</si>
  <si>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</si>
  <si>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</si>
  <si>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</si>
  <si>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</si>
  <si>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</si>
  <si>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</si>
  <si>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</si>
  <si>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</si>
  <si>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</si>
  <si>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</si>
  <si>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</si>
  <si>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</si>
  <si>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</si>
  <si>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</si>
  <si>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</si>
  <si>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</si>
  <si>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</si>
  <si>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</si>
  <si>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</si>
  <si>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</si>
  <si>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</si>
  <si>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</si>
  <si>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</si>
  <si>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</si>
  <si>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</si>
  <si>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</si>
  <si>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</si>
  <si>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</si>
  <si>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</si>
  <si>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</si>
  <si>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</si>
  <si>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</si>
  <si>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</si>
  <si>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</si>
  <si>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</si>
  <si>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</si>
  <si>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</si>
  <si>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</si>
  <si>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</si>
  <si>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</si>
  <si>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</si>
  <si>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</si>
  <si>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</si>
  <si>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</si>
  <si>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</si>
  <si>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</si>
  <si>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</si>
  <si>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</si>
  <si>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</si>
  <si>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</si>
  <si>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</si>
  <si>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</si>
  <si>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</si>
  <si>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</si>
  <si>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</si>
  <si>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</si>
  <si>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</si>
  <si>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</si>
  <si>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</si>
  <si>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</si>
  <si>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</si>
  <si>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</si>
  <si>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</si>
  <si>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</si>
  <si>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</si>
  <si>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</si>
  <si>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</si>
  <si>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</si>
  <si>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</si>
  <si>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</si>
  <si>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</si>
  <si>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</si>
  <si>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</si>
  <si>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</si>
  <si>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</si>
  <si>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</si>
  <si>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</si>
  <si>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</si>
  <si>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</si>
  <si>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</si>
  <si>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</si>
  <si>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</si>
  <si>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</si>
  <si>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</si>
  <si>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</si>
  <si>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</si>
  <si>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</si>
  <si>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</si>
  <si>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</si>
  <si>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</si>
  <si>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</si>
  <si>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</si>
  <si>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</si>
  <si>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</si>
  <si>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</si>
  <si>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</si>
  <si>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</si>
  <si>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</si>
  <si>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</si>
  <si>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</si>
  <si>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</si>
  <si>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</si>
  <si>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</si>
  <si>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</si>
  <si>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</si>
  <si>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</si>
  <si>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</si>
  <si>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</si>
  <si>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</si>
  <si>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</si>
  <si>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</si>
  <si>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</si>
  <si>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</si>
  <si>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</si>
  <si>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</si>
  <si>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</si>
  <si>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</si>
  <si>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</si>
  <si>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</si>
  <si>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</si>
  <si>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</si>
  <si>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</si>
  <si>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</si>
  <si>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</si>
  <si>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</si>
  <si>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</si>
  <si>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</si>
  <si>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</si>
  <si>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</si>
  <si>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</si>
  <si>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</si>
  <si>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</si>
  <si>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</si>
  <si>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</si>
  <si>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</si>
  <si>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</si>
  <si>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</si>
  <si>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</si>
  <si>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</si>
  <si>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</si>
  <si>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</si>
  <si>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</si>
  <si>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</si>
  <si>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</si>
  <si>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</si>
  <si>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</si>
  <si>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</si>
  <si>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</si>
  <si>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</si>
  <si>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</si>
  <si>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</si>
  <si>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</si>
  <si>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</si>
  <si>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</si>
  <si>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</si>
  <si>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</si>
  <si>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</si>
  <si>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</si>
  <si>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</si>
  <si>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</si>
  <si>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</si>
  <si>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</si>
  <si>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</si>
  <si>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</si>
  <si>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</si>
  <si>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</si>
  <si>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</si>
  <si>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</si>
  <si>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</si>
  <si>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</si>
  <si>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</si>
  <si>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</si>
  <si>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</si>
  <si>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</si>
  <si>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</si>
  <si>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</si>
  <si>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</si>
  <si>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</si>
  <si>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</si>
  <si>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</si>
  <si>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</si>
  <si>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</si>
  <si>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</si>
  <si>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</si>
  <si>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</si>
  <si>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</si>
  <si>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</si>
  <si>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</si>
  <si>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</si>
  <si>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</si>
  <si>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</si>
  <si>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</si>
  <si>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</si>
  <si>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</si>
  <si>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</si>
  <si>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</si>
  <si>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</si>
  <si>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</si>
  <si>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</si>
  <si>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</si>
  <si>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</si>
  <si>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</si>
  <si>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</si>
  <si>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</si>
  <si>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</si>
  <si>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</si>
  <si>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</si>
  <si>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</si>
  <si>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</si>
  <si>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</si>
  <si>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</si>
  <si>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</si>
  <si>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</si>
  <si>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</si>
  <si>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</si>
  <si>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</si>
  <si>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</si>
  <si>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</si>
  <si>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</si>
  <si>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</si>
  <si>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</si>
  <si>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</si>
  <si>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</si>
  <si>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</si>
  <si>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</si>
  <si>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</si>
  <si>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</si>
  <si>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</si>
  <si>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</si>
  <si>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</si>
  <si>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</si>
  <si>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</si>
  <si>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</si>
  <si>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</si>
  <si>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</si>
  <si>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</si>
  <si>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</si>
  <si>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</si>
  <si>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</si>
  <si>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</si>
  <si>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</si>
  <si>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</si>
  <si>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</si>
  <si>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</si>
  <si>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</si>
  <si>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</si>
  <si>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</si>
  <si>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</si>
  <si>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</si>
  <si>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</si>
  <si>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</si>
  <si>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</si>
  <si>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</si>
  <si>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</si>
  <si>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</si>
  <si>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</si>
  <si>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</si>
  <si>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</si>
  <si>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</si>
  <si>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</si>
  <si>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</si>
  <si>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</si>
  <si>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</si>
  <si>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</si>
  <si>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</si>
  <si>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</si>
  <si>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</si>
  <si>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</si>
  <si>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</si>
  <si>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</si>
  <si>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</si>
  <si>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</si>
  <si>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</si>
  <si>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</si>
  <si>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</si>
  <si>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</si>
  <si>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</si>
  <si>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</si>
  <si>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</si>
  <si>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</si>
  <si>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</si>
  <si>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</si>
  <si>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</si>
  <si>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</si>
  <si>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</si>
  <si>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</si>
  <si>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</si>
  <si>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</si>
  <si>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</si>
  <si>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</si>
  <si>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</si>
  <si>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</si>
  <si>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</si>
  <si>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</si>
  <si>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</si>
  <si>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</si>
  <si>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</si>
  <si>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</si>
  <si>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</si>
  <si>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</si>
  <si>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</si>
  <si>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</si>
  <si>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</si>
  <si>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</si>
  <si>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</si>
  <si>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</si>
  <si>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</si>
  <si>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</si>
  <si>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</si>
  <si>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</si>
  <si>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</si>
  <si>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</si>
  <si>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</si>
  <si>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</si>
  <si>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</si>
  <si>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</si>
  <si>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</si>
  <si>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</si>
  <si>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</si>
  <si>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</si>
  <si>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</si>
  <si>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</si>
  <si>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</si>
  <si>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</si>
  <si>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</si>
  <si>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</si>
  <si>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</si>
  <si>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</si>
  <si>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</si>
  <si>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</si>
  <si>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</si>
  <si>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</si>
  <si>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</si>
  <si>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</si>
  <si>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</si>
  <si>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</si>
  <si>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</si>
  <si>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</si>
  <si>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</si>
  <si>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</si>
  <si>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</si>
  <si>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</si>
  <si>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</si>
  <si>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</si>
  <si>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</si>
  <si>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</si>
  <si>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</si>
  <si>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</si>
  <si>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</si>
  <si>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</si>
  <si>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</si>
  <si>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</si>
  <si>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</si>
  <si>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</si>
  <si>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</si>
  <si>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</si>
  <si>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</si>
  <si>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</si>
  <si>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</si>
  <si>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</si>
  <si>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</si>
  <si>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</si>
  <si>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</si>
  <si>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</si>
  <si>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</si>
  <si>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</si>
  <si>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</si>
  <si>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</si>
  <si>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</si>
  <si>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</si>
  <si>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</si>
  <si>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</si>
  <si>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</si>
  <si>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</si>
  <si>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</si>
  <si>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</si>
  <si>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</si>
  <si>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</si>
  <si>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</si>
  <si>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</si>
  <si>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</si>
  <si>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</si>
  <si>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</si>
  <si>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</si>
  <si>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</si>
  <si>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</si>
  <si>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</si>
  <si>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</si>
  <si>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</si>
  <si>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</si>
  <si>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</si>
  <si>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</si>
  <si>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</si>
  <si>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</si>
  <si>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</si>
  <si>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</si>
  <si>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</si>
  <si>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</si>
  <si>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</si>
  <si>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</si>
  <si>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</si>
  <si>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</si>
  <si>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</si>
  <si>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</si>
  <si>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</si>
  <si>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</si>
  <si>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</si>
  <si>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</si>
  <si>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</si>
  <si>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</si>
  <si>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</si>
  <si>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</si>
  <si>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</si>
  <si>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</si>
  <si>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</si>
  <si>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</si>
  <si>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</si>
  <si>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</si>
  <si>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</si>
  <si>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</si>
  <si>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</si>
  <si>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</si>
  <si>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</si>
  <si>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</si>
  <si>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</si>
  <si>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</si>
  <si>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</si>
  <si>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</si>
  <si>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</si>
  <si>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</si>
  <si>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</si>
  <si>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</si>
  <si>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</si>
  <si>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</si>
  <si>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</si>
  <si>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</si>
  <si>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</si>
  <si>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</si>
  <si>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</si>
  <si>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</si>
  <si>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</si>
  <si>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</si>
  <si>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</si>
  <si>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</si>
  <si>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</si>
  <si>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</si>
  <si>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</si>
  <si>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</si>
  <si>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</si>
  <si>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</si>
  <si>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</si>
  <si>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</si>
  <si>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</si>
  <si>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</si>
  <si>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</si>
  <si>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</si>
  <si>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</si>
  <si>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</si>
  <si>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</si>
  <si>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</si>
  <si>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</si>
  <si>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</si>
  <si>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</si>
  <si>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</si>
  <si>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</si>
  <si>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</si>
  <si>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</si>
  <si>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</si>
  <si>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</si>
  <si>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</si>
  <si>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</si>
  <si>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</si>
  <si>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</si>
  <si>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</si>
  <si>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</si>
  <si>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</si>
  <si>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</si>
  <si>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</si>
  <si>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</si>
  <si>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</si>
  <si>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</si>
  <si>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</si>
  <si>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</si>
  <si>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</si>
  <si>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</si>
  <si>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</si>
  <si>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</si>
  <si>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</si>
  <si>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</si>
  <si>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</si>
  <si>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</si>
  <si>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</si>
  <si>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</si>
  <si>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</si>
  <si>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</si>
  <si>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</si>
  <si>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</si>
  <si>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</si>
  <si>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</si>
  <si>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</si>
  <si>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</si>
  <si>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</si>
  <si>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</si>
  <si>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</si>
  <si>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</si>
  <si>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</si>
  <si>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</si>
  <si>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</si>
  <si>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</si>
  <si>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</si>
  <si>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</si>
  <si>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</si>
  <si>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</si>
  <si>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</si>
  <si>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</si>
  <si>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</si>
  <si>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</si>
  <si>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</si>
  <si>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</si>
  <si>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</si>
  <si>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</si>
  <si>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</si>
  <si>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</si>
  <si>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</si>
  <si>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</si>
  <si>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</si>
  <si>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</si>
  <si>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</si>
  <si>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</si>
  <si>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</si>
  <si>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</si>
  <si>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</si>
  <si>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</si>
  <si>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</si>
  <si>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</si>
  <si>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</si>
  <si>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</si>
  <si>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</si>
  <si>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</si>
  <si>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</si>
  <si>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</si>
  <si>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</si>
  <si>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</si>
  <si>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</si>
  <si>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</si>
  <si>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</si>
  <si>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</si>
  <si>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</si>
  <si>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</si>
  <si>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</si>
  <si>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</si>
  <si>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</si>
  <si>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</si>
  <si>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</si>
  <si>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</si>
  <si>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</si>
  <si>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</si>
  <si>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</si>
  <si>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</si>
  <si>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</si>
  <si>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</si>
  <si>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</si>
  <si>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</si>
  <si>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</si>
  <si>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</si>
  <si>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</si>
  <si>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</si>
  <si>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</si>
  <si>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</si>
  <si>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</si>
  <si>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</si>
  <si>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</si>
  <si>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</si>
  <si>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</si>
  <si>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</si>
  <si>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</si>
  <si>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</si>
  <si>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</si>
  <si>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</si>
  <si>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</si>
  <si>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</si>
  <si>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</si>
  <si>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</si>
  <si>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</si>
  <si>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</si>
  <si>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</si>
  <si>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</si>
  <si>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</si>
  <si>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</si>
  <si>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</si>
  <si>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</si>
  <si>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</si>
  <si>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</si>
  <si>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</si>
  <si>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</si>
  <si>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</si>
  <si>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</si>
  <si>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</si>
  <si>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</si>
  <si>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</si>
  <si>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</si>
  <si>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</si>
  <si>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</si>
  <si>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</si>
  <si>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</si>
  <si>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</si>
  <si>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</si>
  <si>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</si>
  <si>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</si>
  <si>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</si>
  <si>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</si>
  <si>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</si>
  <si>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</si>
  <si>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</si>
  <si>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</si>
  <si>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</si>
  <si>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</si>
  <si>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</si>
  <si>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</si>
  <si>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</si>
  <si>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</si>
  <si>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</si>
  <si>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</si>
  <si>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</si>
  <si>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</si>
  <si>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</si>
  <si>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</si>
  <si>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</si>
  <si>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</si>
  <si>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</si>
  <si>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</si>
  <si>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</si>
  <si>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</si>
  <si>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</si>
  <si>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</si>
  <si>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</si>
  <si>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</si>
  <si>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</si>
  <si>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</si>
  <si>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</si>
  <si>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</si>
  <si>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</si>
  <si>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</si>
  <si>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</si>
  <si>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</si>
  <si>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</si>
  <si>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</si>
  <si>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</si>
  <si>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</si>
  <si>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</si>
  <si>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</si>
  <si>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</si>
  <si>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</si>
  <si>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</si>
  <si>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</si>
  <si>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</si>
  <si>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</si>
  <si>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</si>
  <si>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</si>
  <si>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</si>
  <si>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</si>
  <si>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</si>
  <si>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</si>
  <si>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</si>
  <si>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</si>
  <si>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</si>
  <si>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</si>
  <si>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</si>
  <si>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</si>
  <si>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</si>
  <si>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</si>
  <si>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</si>
  <si>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</si>
  <si>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</si>
  <si>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</si>
  <si>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</si>
  <si>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</si>
  <si>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</si>
  <si>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</si>
  <si>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</si>
  <si>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</si>
  <si>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</si>
  <si>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</si>
  <si>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</si>
  <si>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</si>
  <si>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</si>
  <si>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</si>
  <si>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</si>
  <si>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</si>
  <si>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</si>
  <si>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</si>
  <si>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</si>
  <si>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</si>
  <si>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</si>
  <si>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</si>
  <si>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</si>
  <si>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</si>
  <si>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</si>
  <si>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</si>
  <si>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</si>
  <si>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</si>
  <si>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</si>
  <si>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</si>
  <si>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</si>
  <si>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</si>
  <si>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</si>
  <si>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</si>
  <si>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</si>
  <si>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</si>
  <si>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</si>
  <si>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</si>
  <si>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</si>
  <si>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</si>
  <si>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</si>
  <si>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</si>
  <si>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</si>
  <si>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</si>
  <si>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</si>
  <si>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</si>
  <si>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</si>
  <si>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</si>
  <si>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</si>
  <si>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</si>
  <si>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</si>
  <si>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</si>
  <si>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</si>
  <si>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</si>
  <si>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</si>
  <si>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</si>
  <si>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</si>
  <si>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</si>
  <si>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</si>
  <si>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</si>
  <si>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</si>
  <si>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</si>
  <si>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</si>
  <si>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</si>
  <si>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</si>
  <si>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</si>
  <si>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</si>
  <si>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</si>
  <si>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</si>
  <si>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</si>
  <si>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</si>
  <si>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</si>
  <si>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</si>
  <si>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</si>
  <si>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</si>
  <si>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</si>
  <si>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</si>
  <si>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</si>
  <si>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</si>
  <si>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</si>
  <si>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</si>
  <si>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</si>
  <si>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</si>
  <si>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</si>
  <si>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</si>
  <si>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</si>
  <si>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</si>
  <si>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</si>
  <si>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</si>
  <si>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</si>
  <si>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</si>
  <si>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</si>
  <si>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</si>
  <si>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</si>
  <si>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</si>
  <si>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</si>
  <si>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</si>
  <si>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</si>
  <si>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</si>
  <si>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</si>
  <si>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</si>
  <si>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</si>
  <si>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</si>
  <si>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</si>
  <si>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</si>
  <si>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</si>
  <si>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</si>
  <si>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</si>
  <si>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</si>
  <si>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</si>
  <si>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</si>
  <si>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</si>
  <si>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</si>
  <si>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</si>
  <si>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</si>
  <si>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</si>
  <si>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</si>
  <si>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</si>
  <si>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</si>
  <si>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</si>
  <si>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</si>
  <si>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</si>
  <si>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</si>
  <si>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</si>
  <si>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</si>
  <si>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</si>
  <si>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</si>
  <si>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</si>
  <si>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</si>
  <si>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</si>
  <si>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</si>
  <si>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</si>
  <si>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</si>
  <si>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</si>
  <si>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</si>
  <si>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</si>
  <si>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</si>
  <si>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</si>
  <si>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</si>
  <si>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</si>
  <si>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</si>
  <si>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</si>
  <si>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</si>
  <si>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</si>
  <si>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</si>
  <si>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</si>
  <si>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</si>
  <si>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</si>
  <si>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</si>
  <si>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</si>
  <si>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</si>
  <si>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</si>
  <si>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</si>
  <si>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</si>
  <si>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</si>
  <si>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</si>
  <si>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</si>
  <si>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</si>
  <si>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</si>
  <si>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</si>
  <si>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</si>
  <si>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</si>
  <si>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</si>
  <si>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</si>
  <si>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</si>
  <si>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</si>
  <si>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</si>
  <si>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</si>
  <si>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</si>
  <si>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</si>
  <si>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</si>
  <si>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</si>
  <si>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</si>
  <si>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</si>
  <si>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</si>
  <si>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</si>
  <si>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</si>
  <si>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</si>
  <si>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</si>
  <si>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</si>
  <si>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</si>
  <si>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</si>
  <si>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</si>
  <si>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</si>
  <si>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</si>
  <si>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</si>
  <si>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</si>
  <si>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</si>
  <si>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</si>
  <si>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</si>
  <si>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</si>
  <si>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</si>
  <si>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</si>
  <si>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</si>
  <si>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</si>
  <si>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</si>
  <si>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</si>
  <si>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</si>
  <si>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</si>
  <si>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</si>
  <si>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</si>
  <si>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</si>
  <si>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</si>
  <si>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</si>
  <si>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</si>
  <si>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</si>
  <si>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</si>
  <si>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</si>
  <si>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</si>
  <si>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</si>
  <si>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</si>
  <si>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</si>
  <si>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</si>
  <si>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</si>
  <si>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</si>
  <si>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</si>
  <si>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</si>
  <si>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</si>
  <si>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</si>
  <si>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</si>
  <si>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</si>
  <si>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</si>
  <si>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</si>
  <si>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</si>
  <si>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</si>
  <si>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</si>
  <si>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</si>
  <si>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</si>
  <si>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</si>
  <si>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</si>
  <si>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</si>
  <si>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</si>
  <si>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</si>
  <si>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</si>
  <si>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</si>
  <si>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</si>
  <si>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</si>
  <si>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</si>
  <si>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</si>
  <si>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</si>
  <si>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</si>
  <si>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</si>
  <si>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</si>
  <si>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</si>
  <si>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</si>
  <si>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</si>
  <si>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</si>
  <si>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</si>
  <si>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</si>
  <si>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</si>
  <si>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</si>
  <si>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</si>
  <si>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</si>
  <si>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</si>
  <si>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</si>
  <si>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</si>
  <si>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</si>
  <si>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</si>
  <si>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</si>
  <si>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</si>
  <si>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</si>
  <si>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</si>
  <si>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</si>
  <si>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</si>
  <si>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</si>
  <si>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</si>
  <si>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</si>
  <si>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</si>
  <si>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</si>
  <si>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</si>
  <si>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</si>
  <si>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</si>
  <si>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</si>
  <si>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</si>
  <si>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</si>
  <si>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</si>
  <si>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</si>
  <si>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</si>
  <si>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</si>
  <si>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</si>
  <si>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</si>
  <si>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</si>
  <si>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</si>
  <si>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</si>
  <si>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</si>
  <si>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</si>
  <si>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</si>
  <si>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</si>
  <si>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</si>
  <si>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</si>
  <si>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</si>
  <si>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</si>
  <si>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</si>
  <si>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</si>
  <si>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</si>
  <si>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</si>
  <si>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</si>
  <si>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</si>
  <si>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</si>
  <si>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</si>
  <si>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</si>
  <si>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</si>
  <si>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</si>
  <si>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</si>
  <si>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</si>
  <si>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</si>
  <si>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</si>
  <si>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</si>
  <si>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</si>
  <si>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</si>
  <si>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</si>
  <si>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</si>
  <si>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</si>
  <si>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</si>
  <si>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</si>
  <si>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</si>
  <si>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</si>
  <si>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</si>
  <si>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</si>
  <si>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</si>
  <si>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</si>
  <si>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</si>
  <si>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</si>
  <si>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</si>
  <si>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</si>
  <si>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</si>
  <si>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</si>
  <si>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</si>
  <si>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</si>
  <si>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</si>
  <si>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</si>
  <si>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</si>
  <si>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</si>
  <si>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</si>
  <si>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</si>
  <si>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</si>
  <si>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</si>
  <si>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</si>
  <si>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</si>
  <si>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</si>
  <si>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</si>
  <si>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</si>
  <si>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</si>
  <si>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</si>
  <si>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</si>
  <si>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</si>
  <si>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</si>
  <si>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</si>
  <si>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</si>
  <si>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</si>
  <si>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</si>
  <si>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</si>
  <si>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</si>
  <si>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</si>
  <si>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</si>
  <si>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</si>
  <si>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</si>
  <si>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</si>
  <si>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</si>
  <si>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</si>
  <si>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</si>
  <si>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</si>
  <si>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</si>
  <si>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</si>
  <si>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</si>
  <si>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</si>
  <si>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</si>
  <si>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</si>
  <si>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</si>
  <si>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</si>
  <si>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</si>
  <si>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</si>
  <si>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</si>
  <si>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</si>
  <si>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</si>
  <si>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</si>
  <si>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</si>
  <si>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</si>
  <si>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</si>
  <si>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</si>
  <si>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</si>
  <si>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</si>
  <si>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</si>
  <si>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</si>
  <si>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</si>
  <si>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</si>
  <si>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</si>
  <si>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</si>
  <si>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</si>
  <si>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</si>
  <si>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</si>
  <si>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</si>
  <si>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</si>
  <si>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</si>
  <si>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</si>
  <si>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</si>
  <si>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</si>
  <si>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</si>
  <si>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</si>
  <si>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</si>
  <si>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</si>
  <si>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</si>
  <si>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</si>
  <si>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</si>
  <si>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</si>
  <si>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</si>
  <si>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</si>
  <si>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</si>
  <si>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</si>
  <si>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</si>
  <si>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</si>
  <si>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</si>
  <si>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</si>
  <si>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</si>
  <si>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</si>
  <si>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</si>
  <si>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</si>
  <si>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</si>
  <si>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</si>
  <si>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</si>
  <si>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</si>
  <si>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</si>
  <si>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</si>
  <si>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</si>
  <si>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</si>
  <si>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</si>
  <si>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</si>
  <si>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</si>
  <si>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</si>
  <si>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</si>
  <si>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</si>
  <si>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</si>
  <si>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</si>
  <si>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</si>
  <si>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</si>
  <si>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</si>
  <si>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</si>
  <si>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</si>
  <si>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</si>
  <si>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</si>
  <si>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</si>
  <si>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</si>
  <si>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</si>
  <si>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</si>
  <si>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</si>
  <si>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</si>
  <si>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</si>
  <si>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</si>
  <si>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</si>
  <si>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</si>
  <si>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</si>
  <si>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</si>
  <si>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</si>
  <si>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</si>
  <si>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</si>
  <si>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</si>
  <si>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</si>
  <si>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</si>
  <si>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</si>
  <si>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</si>
  <si>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</si>
  <si>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</si>
  <si>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</si>
  <si>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</si>
  <si>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</si>
  <si>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</si>
  <si>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</si>
  <si>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</si>
  <si>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</si>
  <si>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</si>
  <si>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</si>
  <si>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</si>
  <si>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</si>
  <si>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</si>
  <si>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</si>
  <si>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</si>
  <si>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</si>
  <si>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</si>
  <si>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</si>
  <si>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</si>
  <si>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</si>
  <si>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</si>
  <si>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</si>
  <si>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</si>
  <si>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</si>
  <si>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</si>
  <si>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</si>
  <si>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</si>
  <si>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</si>
  <si>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</si>
  <si>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</si>
  <si>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</si>
  <si>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</si>
  <si>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</si>
  <si>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</si>
  <si>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</si>
  <si>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</si>
  <si>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</si>
  <si>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</si>
  <si>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</si>
  <si>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</si>
  <si>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</si>
  <si>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</si>
  <si>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</si>
  <si>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</si>
  <si>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</si>
  <si>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</si>
  <si>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</si>
  <si>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</si>
  <si>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</si>
  <si>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</si>
  <si>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</si>
  <si>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</si>
  <si>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</si>
  <si>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</si>
  <si>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</si>
  <si>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</si>
  <si>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</si>
  <si>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</si>
  <si>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</si>
  <si>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</si>
  <si>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</si>
  <si>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</si>
  <si>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</si>
  <si>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</si>
  <si>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</si>
  <si>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</si>
  <si>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</si>
  <si>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</si>
  <si>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</si>
  <si>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</si>
  <si>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</si>
  <si>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</si>
  <si>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</si>
  <si>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</si>
  <si>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</si>
  <si>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</si>
  <si>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</si>
  <si>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</si>
  <si>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</si>
  <si>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</si>
  <si>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</si>
  <si>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</si>
  <si>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</si>
  <si>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</si>
  <si>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</si>
  <si>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</si>
  <si>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</si>
  <si>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</si>
  <si>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</si>
  <si>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</si>
  <si>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</si>
  <si>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</si>
  <si>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</si>
  <si>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</si>
  <si>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</si>
  <si>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</si>
  <si>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</si>
  <si>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</si>
  <si>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</si>
  <si>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</si>
  <si>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</si>
  <si>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</si>
  <si>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</si>
  <si>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</si>
  <si>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</si>
  <si>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</si>
  <si>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</si>
  <si>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</si>
  <si>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</si>
  <si>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</si>
  <si>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</si>
  <si>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</si>
  <si>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</si>
  <si>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</si>
  <si>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</si>
  <si>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</si>
  <si>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</si>
  <si>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</si>
  <si>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</si>
  <si>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</si>
  <si>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</si>
  <si>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</si>
  <si>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</si>
  <si>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</si>
  <si>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</si>
  <si>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</si>
  <si>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</si>
  <si>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</si>
  <si>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</si>
  <si>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</si>
  <si>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</si>
  <si>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</si>
  <si>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</si>
  <si>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</si>
  <si>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</si>
  <si>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</si>
  <si>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</si>
  <si>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</si>
  <si>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</si>
  <si>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</si>
  <si>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</si>
  <si>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</si>
  <si>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</si>
  <si>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</si>
  <si>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</si>
  <si>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</si>
  <si>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</si>
  <si>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</si>
  <si>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</si>
  <si>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</si>
  <si>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</si>
  <si>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</si>
  <si>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</si>
  <si>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</si>
  <si>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</si>
  <si>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</si>
  <si>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</si>
  <si>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</si>
  <si>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</si>
  <si>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</si>
  <si>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</si>
  <si>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</si>
  <si>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</si>
  <si>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</si>
  <si>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</si>
  <si>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</si>
  <si>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</si>
  <si>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</si>
  <si>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</si>
  <si>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</si>
  <si>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</si>
  <si>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</si>
  <si>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</si>
  <si>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</si>
  <si>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</si>
  <si>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</si>
  <si>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</si>
  <si>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</si>
  <si>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</si>
  <si>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</si>
  <si>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</si>
  <si>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</si>
  <si>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</si>
  <si>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</si>
  <si>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</si>
  <si>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</si>
  <si>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</si>
  <si>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</si>
  <si>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</si>
  <si>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</si>
  <si>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</si>
  <si>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</si>
  <si>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</si>
  <si>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</si>
  <si>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</si>
  <si>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</si>
  <si>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</si>
  <si>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</si>
  <si>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</si>
  <si>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</si>
  <si>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</si>
  <si>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</si>
  <si>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</si>
  <si>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</si>
  <si>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</si>
  <si>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</si>
  <si>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</si>
  <si>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</si>
  <si>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</si>
  <si>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</si>
  <si>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</si>
  <si>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</si>
  <si>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</si>
  <si>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</si>
  <si>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</si>
  <si>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</si>
  <si>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</si>
  <si>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</si>
  <si>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</si>
  <si>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</si>
  <si>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</si>
  <si>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</si>
  <si>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</si>
  <si>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</si>
  <si>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</si>
  <si>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</si>
  <si>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</si>
  <si>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</si>
  <si>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</si>
  <si>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</si>
  <si>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</si>
  <si>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</si>
  <si>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</si>
  <si>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</si>
  <si>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</si>
  <si>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</si>
  <si>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</si>
  <si>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</si>
  <si>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</si>
  <si>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</si>
  <si>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</si>
  <si>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</si>
  <si>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</si>
  <si>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</si>
  <si>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</si>
  <si>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</si>
  <si>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</si>
  <si>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</si>
  <si>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</si>
  <si>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</si>
  <si>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</si>
  <si>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</si>
  <si>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</si>
  <si>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</si>
  <si>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</si>
  <si>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</si>
  <si>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</si>
  <si>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</si>
  <si>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</si>
  <si>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</si>
  <si>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</si>
  <si>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</si>
  <si>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</si>
  <si>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</si>
  <si>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</si>
  <si>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</si>
  <si>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</si>
  <si>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</si>
  <si>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</si>
  <si>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</si>
  <si>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</si>
  <si>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</si>
  <si>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</si>
  <si>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</si>
  <si>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</si>
  <si>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</si>
  <si>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</si>
  <si>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</si>
  <si>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</si>
  <si>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</si>
  <si>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</si>
  <si>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</si>
  <si>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</si>
  <si>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</si>
  <si>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</si>
  <si>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</si>
  <si>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</si>
  <si>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</si>
  <si>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</si>
  <si>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</si>
  <si>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</si>
  <si>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</si>
  <si>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</si>
  <si>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</si>
  <si>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</si>
  <si>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</si>
  <si>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</si>
  <si>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</si>
  <si>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</si>
  <si>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</si>
  <si>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</si>
  <si>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</si>
  <si>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</si>
  <si>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</si>
  <si>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</si>
  <si>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</si>
  <si>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</si>
  <si>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</si>
  <si>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</si>
  <si>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</si>
  <si>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</si>
  <si>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</si>
  <si>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</si>
  <si>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</si>
  <si>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</si>
  <si>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</si>
  <si>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</si>
  <si>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</si>
  <si>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</si>
  <si>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</si>
  <si>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</si>
  <si>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</si>
  <si>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</si>
  <si>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</si>
  <si>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</si>
  <si>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</si>
  <si>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</si>
  <si>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</si>
  <si>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</si>
  <si>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</si>
  <si>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</si>
  <si>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</si>
  <si>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</si>
  <si>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</si>
  <si>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</si>
  <si>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</si>
  <si>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</si>
  <si>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</si>
  <si>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</si>
  <si>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</si>
  <si>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</si>
  <si>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</si>
  <si>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</si>
  <si>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</si>
  <si>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</si>
  <si>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</si>
  <si>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</si>
  <si>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</si>
  <si>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</si>
  <si>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</si>
  <si>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</si>
  <si>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</si>
  <si>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</si>
  <si>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</si>
  <si>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</si>
  <si>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</si>
  <si>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</si>
  <si>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</si>
  <si>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</si>
  <si>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</si>
  <si>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</si>
  <si>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</si>
  <si>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</si>
  <si>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</si>
  <si>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</si>
  <si>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</si>
  <si>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</si>
  <si>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</si>
  <si>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</si>
  <si>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</si>
  <si>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</si>
  <si>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</si>
  <si>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</si>
  <si>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</si>
  <si>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</si>
  <si>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</si>
  <si>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</si>
  <si>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</si>
  <si>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</si>
  <si>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</si>
  <si>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</si>
  <si>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</si>
  <si>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</si>
  <si>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</si>
  <si>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</si>
  <si>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</si>
  <si>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</si>
  <si>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</si>
  <si>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</si>
  <si>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</si>
  <si>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</si>
  <si>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</si>
  <si>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</si>
  <si>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</si>
  <si>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</si>
  <si>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</si>
  <si>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</si>
  <si>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</si>
  <si>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</si>
  <si>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</si>
  <si>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</si>
  <si>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</si>
  <si>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</si>
  <si>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</si>
  <si>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</si>
  <si>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</si>
  <si>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</si>
  <si>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</si>
  <si>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</si>
  <si>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</si>
  <si>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</si>
  <si>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</si>
  <si>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</si>
  <si>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</si>
  <si>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</si>
  <si>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</si>
  <si>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</si>
  <si>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</si>
  <si>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</si>
  <si>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</si>
  <si>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</si>
  <si>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</si>
  <si>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</si>
  <si>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</si>
  <si>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</si>
  <si>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</si>
  <si>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</si>
  <si>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</si>
  <si>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</si>
  <si>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</si>
  <si>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</si>
  <si>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</si>
  <si>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</si>
  <si>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</si>
  <si>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</si>
  <si>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</si>
  <si>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</si>
  <si>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</si>
  <si>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</si>
  <si>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</si>
  <si>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</si>
  <si>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</si>
  <si>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</si>
  <si>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</si>
  <si>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</si>
  <si>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</si>
  <si>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</si>
  <si>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</si>
  <si>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</si>
  <si>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</si>
  <si>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</si>
  <si>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</si>
  <si>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</si>
  <si>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</si>
  <si>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</si>
  <si>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</si>
  <si>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</si>
  <si>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</si>
  <si>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</si>
  <si>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</si>
  <si>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</si>
  <si>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</si>
  <si>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</si>
  <si>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</si>
  <si>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</si>
  <si>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</si>
  <si>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</si>
  <si>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</si>
  <si>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</si>
  <si>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</si>
  <si>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</si>
  <si>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</si>
  <si>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</si>
  <si>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</si>
  <si>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</si>
  <si>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</si>
  <si>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</si>
  <si>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</si>
  <si>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</si>
  <si>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</si>
  <si>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</si>
  <si>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</si>
  <si>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</si>
  <si>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</si>
  <si>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</si>
  <si>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</si>
  <si>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</si>
  <si>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</si>
  <si>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</si>
  <si>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</si>
  <si>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</si>
  <si>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</si>
  <si>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</si>
  <si>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</si>
  <si>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</si>
  <si>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</si>
  <si>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</si>
  <si>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</si>
  <si>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</si>
  <si>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</si>
  <si>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</si>
  <si>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</si>
  <si>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</si>
  <si>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</si>
  <si>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</si>
  <si>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</si>
  <si>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</si>
  <si>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</si>
  <si>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</si>
  <si>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</si>
  <si>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</si>
  <si>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</si>
  <si>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</si>
  <si>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</si>
  <si>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</si>
  <si>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</si>
  <si>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</si>
  <si>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</si>
  <si>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</si>
  <si>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</si>
  <si>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</si>
  <si>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</si>
  <si>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</si>
  <si>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</si>
  <si>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</si>
  <si>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</si>
  <si>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</si>
  <si>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</si>
  <si>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</si>
  <si>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</si>
  <si>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</si>
  <si>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</si>
  <si>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</si>
  <si>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</si>
  <si>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</si>
  <si>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</si>
  <si>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</si>
  <si>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</si>
  <si>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</si>
  <si>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</si>
  <si>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</si>
  <si>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</si>
  <si>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</si>
  <si>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</si>
  <si>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</si>
  <si>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</si>
  <si>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</si>
  <si>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</si>
  <si>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</si>
  <si>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</si>
  <si>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</si>
  <si>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</si>
  <si>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</si>
  <si>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</si>
  <si>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</si>
  <si>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</si>
  <si>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</si>
  <si>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</si>
  <si>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</si>
  <si>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</si>
  <si>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</si>
  <si>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</si>
  <si>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</si>
  <si>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</si>
  <si>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</si>
  <si>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</si>
  <si>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</si>
  <si>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</si>
  <si>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</si>
  <si>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</si>
  <si>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</si>
  <si>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</si>
  <si>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</si>
  <si>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</si>
  <si>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</si>
  <si>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</si>
  <si>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</si>
  <si>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</si>
  <si>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</si>
  <si>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</si>
  <si>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</si>
  <si>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</si>
  <si>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</si>
  <si>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</si>
  <si>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</si>
  <si>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</si>
  <si>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</si>
  <si>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</si>
  <si>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</si>
  <si>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</si>
  <si>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</si>
  <si>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</si>
  <si>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</si>
  <si>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</si>
  <si>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</si>
  <si>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</si>
  <si>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</si>
  <si>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</si>
  <si>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</si>
  <si>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</si>
  <si>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</si>
  <si>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</si>
  <si>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</si>
  <si>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</si>
  <si>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</si>
  <si>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</si>
  <si>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</si>
  <si>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</si>
  <si>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</si>
  <si>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</si>
  <si>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</si>
  <si>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</si>
  <si>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</si>
  <si>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</si>
  <si>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</si>
  <si>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</si>
  <si>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</si>
  <si>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</si>
  <si>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</si>
  <si>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</si>
  <si>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</si>
  <si>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</si>
  <si>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</si>
  <si>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</si>
  <si>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</si>
  <si>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</si>
  <si>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</si>
  <si>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</si>
  <si>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</si>
  <si>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</si>
  <si>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</si>
  <si>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</si>
  <si>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</si>
  <si>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</si>
  <si>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</si>
  <si>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</si>
  <si>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</si>
  <si>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</si>
  <si>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</si>
  <si>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</si>
  <si>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</si>
  <si>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</si>
  <si>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</si>
  <si>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</si>
  <si>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</si>
  <si>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</si>
  <si>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</si>
  <si>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</si>
  <si>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</si>
  <si>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</si>
  <si>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</si>
  <si>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</si>
  <si>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</si>
  <si>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</si>
  <si>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</si>
  <si>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</si>
  <si>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</si>
  <si>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</si>
  <si>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</si>
  <si>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</si>
  <si>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</si>
  <si>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</si>
  <si>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</si>
  <si>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</si>
  <si>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</si>
  <si>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</si>
  <si>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</si>
  <si>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</si>
  <si>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</si>
  <si>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</si>
  <si>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</si>
  <si>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</si>
  <si>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</si>
  <si>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</si>
  <si>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</si>
  <si>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</si>
  <si>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</si>
  <si>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</si>
  <si>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</si>
  <si>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</si>
  <si>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</si>
  <si>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</si>
  <si>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</si>
  <si>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</si>
  <si>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</si>
  <si>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</si>
  <si>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</si>
  <si>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</si>
  <si>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</si>
  <si>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</si>
  <si>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</si>
  <si>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</si>
  <si>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</si>
  <si>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</si>
  <si>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</si>
  <si>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</si>
  <si>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</si>
  <si>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</si>
  <si>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</si>
  <si>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</si>
  <si>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</si>
  <si>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</si>
  <si>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</si>
  <si>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</si>
  <si>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</si>
  <si>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</si>
  <si>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</si>
  <si>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</si>
  <si>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</si>
  <si>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</si>
  <si>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</si>
  <si>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</si>
  <si>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</si>
  <si>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</si>
  <si>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</si>
  <si>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</si>
  <si>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</si>
  <si>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</si>
  <si>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</si>
  <si>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</si>
  <si>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</si>
  <si>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</si>
  <si>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</si>
  <si>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</si>
  <si>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</si>
  <si>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</si>
  <si>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</si>
  <si>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</si>
  <si>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</si>
  <si>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</si>
  <si>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</si>
  <si>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</si>
  <si>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</si>
  <si>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</si>
  <si>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</si>
  <si>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</si>
  <si>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</si>
  <si>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</si>
  <si>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</si>
  <si>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</si>
  <si>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</si>
  <si>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</si>
  <si>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</si>
  <si>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</si>
  <si>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</si>
  <si>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</si>
  <si>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</si>
  <si>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</si>
  <si>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</si>
  <si>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</si>
  <si>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</si>
  <si>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</si>
  <si>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</si>
  <si>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</si>
  <si>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</si>
  <si>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</si>
  <si>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</si>
  <si>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</si>
  <si>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</si>
  <si>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</si>
  <si>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</si>
  <si>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</si>
  <si>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</si>
  <si>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</si>
  <si>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</si>
  <si>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</si>
  <si>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</si>
  <si>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</si>
  <si>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</si>
  <si>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</si>
  <si>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</si>
  <si>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</si>
  <si>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</si>
  <si>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</si>
  <si>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</si>
  <si>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</si>
  <si>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</si>
  <si>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</si>
  <si>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</si>
  <si>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</si>
  <si>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</si>
  <si>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</si>
  <si>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</si>
  <si>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</si>
  <si>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</si>
  <si>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</si>
  <si>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</si>
  <si>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</si>
  <si>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</si>
  <si>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</si>
  <si>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</si>
  <si>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</si>
  <si>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</si>
  <si>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</si>
  <si>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</si>
  <si>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</si>
  <si>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</si>
  <si>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</si>
  <si>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</si>
  <si>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</si>
  <si>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</si>
  <si>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</si>
  <si>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</si>
  <si>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</si>
  <si>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</si>
  <si>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</si>
  <si>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</si>
  <si>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</si>
  <si>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</si>
  <si>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</si>
  <si>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</si>
  <si>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</si>
  <si>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</si>
  <si>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</si>
  <si>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</si>
  <si>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</si>
  <si>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</si>
  <si>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</si>
  <si>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</si>
  <si>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</si>
  <si>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</si>
  <si>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</si>
  <si>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</si>
  <si>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</si>
  <si>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</si>
  <si>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</si>
  <si>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</si>
  <si>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</si>
  <si>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</si>
  <si>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</si>
  <si>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</si>
  <si>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</si>
  <si>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</si>
  <si>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</si>
  <si>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</si>
  <si>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</si>
  <si>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</si>
  <si>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</si>
  <si>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</si>
  <si>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</si>
  <si>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</si>
  <si>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</si>
  <si>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</si>
  <si>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</si>
  <si>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</si>
  <si>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</si>
  <si>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</si>
  <si>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</si>
  <si>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</si>
  <si>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</si>
  <si>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</si>
  <si>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</si>
  <si>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</si>
  <si>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</si>
  <si>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</si>
  <si>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</si>
  <si>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</si>
  <si>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</si>
  <si>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</si>
  <si>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</si>
  <si>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</si>
  <si>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</si>
  <si>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</si>
  <si>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</si>
  <si>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</si>
  <si>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</si>
  <si>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</si>
  <si>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</si>
  <si>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</si>
  <si>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</si>
  <si>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</si>
  <si>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</si>
  <si>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</si>
  <si>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</si>
  <si>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</si>
  <si>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</si>
  <si>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</si>
  <si>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</si>
  <si>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</si>
  <si>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</si>
  <si>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</si>
  <si>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</si>
  <si>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</si>
  <si>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</si>
  <si>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</si>
  <si>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</si>
  <si>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</si>
  <si>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</si>
  <si>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</si>
  <si>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</si>
  <si>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</si>
  <si>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</si>
  <si>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</si>
  <si>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</si>
  <si>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</si>
  <si>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</si>
  <si>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</si>
  <si>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</si>
  <si>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</si>
  <si>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</si>
  <si>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</si>
  <si>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</si>
  <si>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</si>
  <si>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</si>
  <si>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</si>
  <si>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</si>
  <si>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</si>
  <si>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</si>
  <si>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</si>
  <si>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</si>
  <si>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</si>
  <si>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</si>
  <si>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</si>
  <si>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</si>
  <si>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</si>
  <si>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</si>
  <si>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</si>
  <si>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</si>
  <si>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</si>
  <si>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</si>
  <si>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</si>
  <si>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</si>
  <si>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</si>
  <si>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</si>
  <si>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</si>
  <si>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</si>
  <si>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</si>
  <si>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</si>
  <si>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</si>
  <si>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</si>
  <si>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</si>
  <si>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</si>
  <si>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</si>
  <si>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</si>
  <si>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</si>
  <si>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</si>
  <si>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</si>
  <si>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</si>
  <si>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</si>
  <si>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</si>
  <si>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</si>
  <si>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</si>
  <si>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</si>
  <si>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</si>
  <si>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</si>
  <si>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</si>
  <si>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</si>
  <si>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</si>
  <si>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</si>
  <si>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</si>
  <si>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</si>
  <si>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</si>
  <si>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</si>
  <si>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</si>
  <si>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</si>
  <si>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</si>
  <si>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</si>
  <si>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</si>
  <si>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</si>
  <si>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</si>
  <si>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</si>
  <si>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</si>
  <si>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</si>
  <si>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</si>
  <si>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</si>
  <si>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</si>
  <si>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</si>
  <si>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</si>
  <si>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</si>
  <si>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</si>
  <si>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</si>
  <si>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</si>
  <si>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</si>
  <si>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</si>
  <si>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</si>
  <si>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</si>
  <si>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</si>
  <si>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</si>
  <si>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</si>
  <si>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</si>
  <si>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</si>
  <si>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</si>
  <si>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</si>
  <si>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</si>
  <si>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</si>
  <si>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</si>
  <si>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</si>
  <si>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</si>
  <si>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</si>
  <si>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</si>
  <si>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</si>
  <si>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</si>
  <si>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</si>
  <si>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</si>
  <si>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</si>
  <si>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</si>
  <si>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</si>
  <si>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</si>
  <si>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</si>
  <si>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</si>
  <si>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</si>
  <si>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</si>
  <si>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</si>
  <si>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</si>
  <si>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</si>
  <si>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</si>
  <si>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</si>
  <si>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</si>
  <si>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</si>
  <si>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</si>
  <si>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</si>
  <si>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</si>
  <si>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</si>
  <si>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</si>
  <si>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</si>
  <si>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</si>
  <si>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</si>
  <si>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</si>
  <si>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</si>
  <si>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</si>
  <si>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</si>
  <si>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</si>
  <si>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</si>
  <si>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</si>
  <si>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</si>
  <si>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</si>
  <si>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</si>
  <si>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</si>
  <si>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</si>
  <si>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</si>
  <si>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</si>
  <si>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</si>
  <si>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</si>
  <si>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</si>
  <si>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</si>
  <si>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</si>
  <si>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</si>
  <si>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</si>
  <si>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</si>
  <si>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</si>
  <si>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</si>
  <si>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</si>
  <si>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</si>
  <si>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</si>
  <si>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</si>
  <si>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</si>
  <si>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</si>
  <si>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</si>
  <si>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</si>
  <si>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</si>
  <si>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</si>
  <si>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</si>
  <si>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</si>
  <si>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</si>
  <si>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</si>
  <si>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</si>
  <si>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</si>
  <si>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</si>
  <si>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</si>
  <si>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</si>
  <si>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</si>
  <si>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</si>
  <si>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</si>
  <si>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</si>
  <si>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</si>
  <si>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</si>
  <si>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</si>
  <si>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</si>
  <si>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</si>
  <si>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</si>
  <si>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</si>
  <si>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</si>
  <si>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</si>
  <si>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</si>
  <si>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</si>
  <si>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</si>
  <si>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</si>
  <si>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</si>
  <si>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</si>
  <si>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</si>
  <si>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</si>
  <si>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</si>
  <si>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</si>
  <si>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</si>
  <si>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</si>
  <si>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</si>
  <si>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</si>
  <si>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</si>
  <si>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</si>
  <si>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</si>
  <si>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</si>
  <si>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</si>
  <si>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</si>
  <si>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</si>
  <si>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</si>
  <si>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</si>
  <si>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</si>
  <si>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</si>
  <si>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</si>
  <si>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</si>
  <si>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</si>
  <si>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</si>
  <si>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</si>
  <si>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</si>
  <si>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</si>
  <si>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</si>
  <si>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</si>
  <si>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</si>
  <si>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</si>
  <si>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</si>
  <si>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</si>
  <si>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</si>
  <si>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</si>
  <si>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</si>
  <si>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</si>
  <si>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</si>
  <si>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</si>
  <si>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</si>
  <si>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</si>
  <si>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</si>
  <si>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</si>
  <si>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</si>
  <si>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</si>
  <si>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</si>
  <si>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</si>
  <si>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</si>
  <si>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</si>
  <si>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</si>
  <si>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</si>
  <si>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</si>
  <si>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</si>
  <si>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</si>
  <si>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</si>
  <si>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</si>
  <si>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</si>
  <si>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</si>
  <si>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</si>
  <si>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</si>
  <si>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</si>
  <si>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</si>
  <si>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</si>
  <si>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</si>
  <si>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</si>
  <si>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</si>
  <si>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</si>
  <si>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</si>
  <si>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</si>
  <si>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</si>
  <si>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</si>
  <si>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</si>
  <si>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</si>
  <si>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</si>
  <si>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</si>
  <si>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</si>
  <si>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</si>
  <si>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</si>
  <si>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</si>
  <si>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</si>
  <si>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</si>
  <si>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</si>
  <si>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</si>
  <si>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</si>
  <si>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</si>
  <si>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</si>
  <si>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</si>
  <si>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</si>
  <si>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</si>
  <si>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</si>
  <si>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</si>
  <si>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</si>
  <si>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</si>
  <si>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</si>
  <si>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</si>
  <si>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</si>
  <si>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</si>
  <si>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</si>
  <si>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</si>
  <si>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</si>
  <si>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</si>
  <si>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</si>
  <si>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</si>
  <si>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</si>
  <si>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</si>
  <si>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</si>
  <si>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</si>
  <si>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</si>
  <si>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</si>
  <si>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</si>
  <si>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</si>
  <si>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</si>
  <si>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</si>
  <si>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</si>
  <si>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</si>
  <si>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</si>
  <si>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</si>
  <si>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</si>
  <si>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</si>
  <si>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</si>
  <si>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</si>
  <si>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</si>
  <si>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</si>
  <si>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</si>
  <si>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</si>
  <si>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</si>
  <si>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</si>
  <si>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</si>
  <si>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</si>
  <si>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</si>
  <si>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</si>
  <si>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</si>
  <si>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</si>
  <si>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</si>
  <si>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</si>
  <si>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</si>
  <si>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</si>
  <si>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</si>
  <si>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</si>
  <si>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</si>
  <si>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</si>
  <si>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</si>
  <si>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</si>
  <si>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</si>
  <si>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</si>
  <si>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</si>
  <si>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</si>
  <si>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</si>
  <si>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</si>
  <si>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</si>
  <si>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</si>
  <si>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</si>
  <si>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</si>
  <si>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</si>
  <si>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</si>
  <si>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</si>
  <si>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</si>
  <si>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</si>
  <si>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</si>
  <si>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</si>
  <si>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</si>
  <si>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</si>
  <si>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</si>
  <si>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</si>
  <si>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</si>
  <si>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</si>
  <si>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</si>
  <si>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</si>
  <si>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</si>
  <si>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</si>
  <si>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</si>
  <si>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</si>
  <si>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</si>
  <si>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</si>
  <si>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</si>
  <si>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</si>
  <si>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</si>
  <si>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</si>
  <si>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</si>
  <si>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</si>
  <si>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</si>
  <si>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</si>
  <si>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</si>
  <si>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</si>
  <si>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</si>
  <si>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</si>
  <si>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</si>
  <si>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</si>
  <si>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</si>
  <si>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</si>
  <si>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</si>
  <si>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</si>
  <si>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</si>
  <si>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</si>
  <si>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</si>
  <si>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</si>
  <si>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</si>
  <si>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</si>
  <si>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</si>
  <si>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</si>
  <si>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</si>
  <si>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</si>
  <si>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</si>
  <si>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</si>
  <si>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</si>
  <si>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</si>
  <si>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</si>
  <si>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</si>
  <si>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</si>
  <si>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</si>
  <si>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</si>
  <si>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</si>
  <si>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</si>
  <si>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</si>
  <si>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</si>
  <si>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</si>
  <si>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</si>
  <si>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</si>
  <si>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</si>
  <si>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</si>
  <si>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</si>
  <si>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</si>
  <si>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</si>
  <si>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</si>
  <si>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</si>
  <si>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</si>
  <si>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</si>
  <si>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</si>
  <si>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</si>
  <si>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</si>
  <si>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</si>
  <si>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</si>
  <si>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</si>
  <si>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</si>
  <si>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</si>
  <si>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</si>
  <si>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</si>
  <si>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</si>
  <si>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</si>
  <si>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</si>
  <si>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</si>
  <si>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</si>
  <si>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</si>
  <si>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</si>
  <si>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</si>
  <si>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</si>
  <si>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</si>
  <si>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</si>
  <si>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</si>
  <si>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</si>
  <si>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</si>
  <si>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</si>
  <si>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</si>
  <si>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</si>
  <si>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</si>
  <si>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</si>
  <si>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</si>
  <si>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</si>
  <si>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</si>
  <si>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</si>
  <si>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</si>
  <si>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</si>
  <si>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</si>
  <si>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</si>
  <si>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</si>
  <si>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</si>
  <si>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</si>
  <si>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</si>
  <si>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</si>
  <si>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</si>
  <si>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</si>
  <si>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</si>
  <si>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</si>
  <si>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</si>
  <si>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</si>
  <si>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</si>
  <si>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</si>
  <si>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</si>
  <si>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</si>
  <si>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</si>
  <si>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</si>
  <si>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</si>
  <si>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</si>
  <si>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</si>
  <si>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</si>
  <si>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</si>
  <si>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</si>
  <si>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</si>
  <si>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</si>
  <si>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</si>
  <si>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</si>
  <si>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</si>
  <si>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</si>
  <si>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</si>
  <si>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</si>
  <si>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</si>
  <si>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</si>
  <si>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</si>
  <si>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</si>
  <si>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</si>
  <si>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</si>
  <si>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</si>
  <si>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</si>
  <si>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</si>
  <si>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</si>
  <si>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</si>
  <si>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</si>
  <si>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</si>
  <si>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</si>
  <si>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</si>
  <si>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</si>
  <si>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</si>
  <si>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</si>
  <si>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</si>
  <si>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</si>
  <si>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</si>
  <si>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</si>
  <si>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</si>
  <si>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</si>
  <si>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</si>
  <si>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</si>
  <si>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</si>
  <si>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</si>
  <si>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</si>
  <si>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</si>
  <si>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</si>
  <si>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</si>
  <si>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</si>
  <si>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</si>
  <si>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</si>
  <si>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</si>
  <si>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</si>
  <si>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</si>
  <si>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</si>
  <si>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</si>
  <si>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</si>
  <si>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</si>
  <si>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</si>
  <si>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</si>
  <si>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</si>
  <si>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</si>
  <si>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</si>
  <si>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</si>
  <si>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</si>
  <si>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</si>
  <si>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</si>
  <si>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</si>
  <si>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</si>
  <si>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</si>
  <si>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</si>
  <si>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</si>
  <si>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</si>
  <si>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</si>
  <si>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</si>
  <si>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</si>
  <si>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</si>
  <si>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</si>
  <si>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</si>
  <si>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</si>
  <si>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</si>
  <si>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</si>
  <si>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</si>
  <si>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</si>
  <si>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</si>
  <si>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</si>
  <si>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</si>
  <si>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</si>
  <si>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</si>
  <si>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</si>
  <si>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</si>
  <si>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</si>
  <si>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</si>
  <si>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</si>
  <si>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</si>
  <si>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</si>
  <si>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</si>
  <si>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</si>
  <si>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</si>
  <si>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</si>
  <si>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</si>
  <si>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</si>
  <si>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</si>
  <si>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</si>
  <si>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</si>
  <si>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</si>
  <si>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</si>
  <si>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</si>
  <si>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</si>
  <si>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</si>
  <si>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</si>
  <si>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</si>
  <si>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</si>
  <si>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</si>
  <si>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</si>
  <si>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</si>
  <si>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</si>
  <si>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</si>
  <si>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</si>
  <si>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</si>
  <si>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</si>
  <si>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</si>
  <si>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</si>
  <si>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</si>
  <si>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</si>
  <si>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</si>
  <si>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</si>
  <si>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</si>
  <si>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</si>
  <si>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</si>
  <si>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</si>
  <si>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</si>
  <si>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</si>
  <si>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</si>
  <si>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</si>
  <si>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</si>
  <si>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</si>
  <si>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</si>
  <si>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</si>
  <si>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</si>
  <si>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</si>
  <si>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</si>
  <si>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</si>
  <si>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</si>
  <si>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</si>
  <si>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</si>
  <si>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</si>
  <si>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</si>
  <si>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</si>
  <si>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</si>
  <si>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</si>
  <si>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</si>
  <si>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</si>
  <si>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</si>
  <si>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</si>
  <si>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</si>
  <si>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</si>
  <si>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</si>
  <si>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</si>
  <si>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</si>
  <si>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</si>
  <si>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</si>
  <si>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</si>
  <si>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</si>
  <si>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</si>
  <si>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</si>
  <si>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</si>
  <si>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</si>
  <si>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</si>
  <si>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</si>
  <si>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</si>
  <si>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</si>
  <si>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</si>
  <si>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</si>
  <si>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</si>
  <si>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</si>
  <si>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</si>
  <si>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</si>
  <si>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</si>
  <si>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</si>
  <si>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</si>
  <si>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</si>
  <si>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</si>
  <si>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</si>
  <si>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</si>
  <si>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</si>
  <si>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</si>
  <si>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</si>
  <si>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</si>
  <si>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</si>
  <si>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</si>
  <si>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</si>
  <si>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</si>
  <si>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</si>
  <si>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</si>
  <si>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</si>
  <si>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</si>
  <si>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</si>
  <si>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</si>
  <si>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</si>
  <si>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</si>
  <si>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</si>
  <si>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</si>
  <si>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</si>
  <si>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</si>
  <si>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</si>
  <si>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</si>
  <si>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</si>
  <si>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</si>
  <si>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</si>
  <si>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</si>
  <si>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</si>
  <si>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</si>
  <si>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</si>
  <si>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</si>
  <si>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</si>
  <si>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</si>
  <si>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</si>
  <si>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</si>
  <si>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</si>
  <si>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</si>
  <si>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</si>
  <si>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</si>
  <si>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</si>
  <si>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</si>
  <si>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</si>
  <si>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</si>
  <si>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</si>
  <si>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</si>
  <si>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</si>
  <si>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</si>
  <si>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</si>
  <si>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</si>
  <si>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</si>
  <si>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</si>
  <si>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</si>
  <si>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</si>
  <si>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</si>
  <si>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</si>
  <si>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</si>
  <si>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</si>
  <si>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</si>
  <si>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</si>
  <si>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</si>
  <si>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</si>
  <si>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</si>
  <si>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</si>
  <si>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</si>
  <si>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</si>
  <si>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</si>
  <si>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</si>
  <si>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</si>
  <si>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</si>
  <si>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</si>
  <si>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</si>
  <si>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</si>
  <si>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</si>
  <si>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</si>
  <si>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</si>
  <si>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</si>
  <si>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</si>
  <si>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</si>
  <si>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</si>
  <si>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</si>
  <si>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</si>
  <si>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</si>
  <si>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</si>
  <si>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</si>
  <si>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</si>
  <si>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</si>
  <si>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</si>
  <si>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</si>
  <si>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</si>
  <si>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</si>
  <si>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</si>
  <si>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</si>
  <si>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</si>
  <si>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</si>
  <si>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</si>
  <si>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</si>
  <si>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</si>
  <si>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</si>
  <si>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</si>
  <si>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</si>
  <si>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</si>
  <si>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</si>
  <si>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</si>
  <si>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</si>
  <si>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</si>
  <si>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</si>
  <si>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</si>
  <si>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</si>
  <si>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</si>
  <si>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</si>
  <si>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</si>
  <si>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</si>
  <si>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</si>
  <si>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</si>
  <si>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</si>
  <si>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</si>
  <si>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</si>
  <si>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</si>
  <si>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</si>
  <si>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</si>
  <si>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</si>
  <si>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</si>
  <si>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</si>
  <si>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</si>
  <si>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</si>
  <si>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</si>
  <si>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</si>
  <si>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</si>
  <si>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</si>
  <si>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</si>
  <si>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</si>
  <si>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</si>
  <si>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</si>
  <si>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</si>
  <si>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</si>
  <si>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</si>
  <si>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</si>
  <si>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</si>
  <si>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</si>
  <si>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</si>
  <si>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</si>
  <si>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</si>
  <si>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</si>
  <si>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</si>
  <si>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</si>
  <si>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</si>
  <si>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</si>
  <si>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</si>
  <si>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</si>
  <si>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</si>
  <si>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</si>
  <si>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</si>
  <si>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</si>
  <si>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</si>
  <si>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</si>
  <si>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</si>
  <si>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</si>
  <si>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</si>
  <si>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</si>
  <si>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</si>
  <si>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</si>
  <si>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</si>
  <si>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</si>
  <si>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</si>
  <si>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</si>
  <si>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</si>
  <si>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</si>
  <si>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</si>
  <si>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</si>
  <si>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</si>
  <si>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</si>
  <si>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</si>
  <si>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</si>
  <si>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</si>
  <si>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</si>
  <si>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</si>
  <si>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</si>
  <si>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</si>
  <si>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</si>
  <si>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</si>
  <si>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</si>
  <si>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</si>
  <si>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</si>
  <si>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</si>
  <si>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</si>
  <si>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</si>
  <si>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</si>
  <si>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</si>
  <si>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</si>
  <si>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</si>
  <si>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</si>
  <si>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</si>
  <si>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</si>
  <si>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</si>
  <si>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</si>
  <si>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</si>
  <si>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</si>
  <si>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</si>
  <si>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</si>
  <si>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</si>
  <si>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</si>
  <si>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</si>
  <si>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</si>
  <si>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</si>
  <si>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</si>
  <si>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</si>
  <si>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</si>
  <si>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</si>
  <si>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</si>
  <si>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</si>
  <si>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</si>
  <si>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</si>
  <si>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</si>
  <si>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</si>
  <si>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</si>
  <si>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</si>
  <si>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</si>
  <si>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</si>
  <si>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</si>
  <si>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</si>
  <si>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</si>
  <si>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</si>
  <si>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</si>
  <si>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</si>
  <si>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</si>
  <si>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</si>
  <si>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</si>
  <si>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</si>
  <si>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</si>
  <si>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</si>
  <si>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</si>
  <si>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</si>
  <si>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</si>
  <si>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</si>
  <si>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</si>
  <si>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</si>
  <si>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</si>
  <si>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</si>
  <si>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</si>
  <si>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</si>
  <si>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</si>
  <si>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</si>
  <si>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</si>
  <si>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</si>
  <si>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</si>
  <si>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</si>
  <si>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</si>
  <si>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</si>
  <si>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</si>
  <si>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</si>
  <si>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</si>
  <si>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</si>
  <si>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</si>
  <si>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</si>
  <si>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</si>
  <si>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</si>
  <si>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</si>
  <si>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</si>
  <si>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</si>
  <si>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</si>
  <si>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</si>
  <si>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</si>
  <si>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</si>
  <si>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</si>
  <si>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</si>
  <si>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</si>
  <si>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</si>
  <si>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</si>
  <si>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</si>
  <si>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</si>
  <si>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</si>
  <si>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</si>
  <si>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</si>
  <si>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</si>
  <si>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</si>
  <si>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</si>
  <si>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</si>
  <si>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</si>
  <si>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</si>
  <si>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</si>
  <si>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</si>
  <si>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</si>
  <si>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</si>
  <si>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</si>
  <si>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</si>
  <si>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</si>
  <si>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</si>
  <si>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</si>
  <si>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</si>
  <si>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</si>
  <si>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</si>
  <si>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</si>
  <si>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</si>
  <si>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</si>
  <si>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</si>
  <si>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</si>
  <si>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</si>
  <si>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</si>
  <si>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</si>
  <si>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</si>
  <si>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</si>
  <si>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</si>
  <si>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</si>
  <si>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</si>
  <si>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</si>
  <si>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</si>
  <si>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</si>
  <si>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</si>
  <si>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</si>
  <si>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</si>
  <si>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</si>
  <si>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</si>
  <si>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</si>
  <si>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</si>
  <si>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</si>
  <si>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</si>
  <si>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</si>
  <si>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</si>
  <si>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</si>
  <si>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</si>
  <si>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</si>
  <si>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</si>
  <si>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</si>
  <si>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</si>
  <si>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</si>
  <si>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</si>
  <si>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</si>
  <si>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</si>
  <si>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</si>
  <si>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</si>
  <si>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</si>
  <si>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</si>
  <si>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</si>
  <si>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</si>
  <si>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</si>
  <si>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</si>
  <si>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</si>
  <si>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</si>
  <si>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</si>
  <si>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</si>
  <si>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</si>
  <si>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</si>
  <si>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</si>
  <si>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</si>
  <si>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</si>
  <si>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</si>
  <si>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</si>
  <si>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</si>
  <si>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</si>
  <si>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</si>
  <si>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</si>
  <si>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</si>
  <si>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</si>
  <si>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</si>
  <si>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</si>
  <si>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</si>
  <si>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</si>
  <si>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</si>
  <si>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</si>
  <si>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</si>
  <si>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</si>
  <si>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</si>
  <si>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</si>
  <si>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</si>
  <si>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</si>
  <si>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</si>
  <si>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</si>
  <si>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</si>
  <si>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</si>
  <si>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</si>
  <si>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</si>
  <si>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</si>
  <si>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</si>
  <si>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</si>
  <si>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</si>
  <si>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</si>
  <si>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</si>
  <si>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</si>
  <si>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</si>
  <si>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</si>
  <si>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</si>
  <si>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</si>
  <si>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</si>
  <si>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</si>
  <si>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</si>
  <si>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</si>
  <si>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</si>
  <si>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</si>
  <si>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</si>
  <si>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</si>
  <si>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</si>
  <si>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</si>
  <si>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</si>
  <si>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</si>
  <si>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</si>
  <si>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</si>
  <si>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</si>
  <si>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</si>
  <si>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</si>
  <si>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</si>
  <si>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</si>
  <si>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</si>
  <si>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</si>
  <si>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</si>
  <si>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</si>
  <si>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</si>
  <si>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</si>
  <si>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</si>
  <si>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</si>
  <si>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</si>
  <si>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</si>
  <si>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</si>
  <si>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</si>
  <si>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</si>
  <si>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</si>
  <si>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</si>
  <si>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</si>
  <si>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</si>
  <si>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</si>
  <si>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</si>
  <si>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</si>
  <si>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</si>
  <si>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</si>
  <si>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</si>
  <si>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</si>
  <si>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</si>
  <si>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</si>
  <si>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</si>
  <si>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</si>
  <si>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</si>
  <si>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</si>
  <si>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</si>
  <si>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</si>
  <si>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</si>
  <si>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</si>
  <si>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</si>
  <si>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</si>
  <si>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</si>
  <si>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</si>
  <si>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</si>
  <si>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</si>
  <si>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</si>
  <si>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</si>
  <si>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</si>
  <si>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</si>
  <si>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</si>
  <si>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</si>
  <si>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</si>
  <si>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</si>
  <si>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</si>
  <si>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</si>
  <si>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</si>
  <si>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</si>
  <si>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</si>
  <si>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</si>
  <si>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</si>
  <si>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</si>
  <si>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</si>
  <si>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</si>
  <si>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</si>
  <si>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</si>
  <si>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</si>
  <si>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</si>
  <si>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</si>
  <si>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</si>
  <si>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</si>
  <si>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</si>
  <si>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</si>
  <si>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</si>
  <si>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</si>
  <si>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</si>
  <si>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</si>
  <si>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</si>
  <si>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</si>
  <si>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</si>
  <si>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</si>
  <si>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</si>
  <si>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</si>
  <si>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</si>
  <si>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</si>
  <si>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</si>
  <si>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</si>
  <si>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</si>
  <si>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</si>
  <si>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</si>
  <si>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</si>
  <si>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</si>
  <si>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</si>
  <si>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</si>
  <si>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</si>
  <si>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</si>
  <si>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</si>
  <si>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</si>
  <si>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</si>
  <si>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</si>
  <si>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</si>
  <si>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</si>
  <si>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</si>
  <si>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</si>
  <si>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</si>
  <si>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</si>
  <si>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</si>
  <si>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</si>
  <si>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</si>
  <si>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</si>
  <si>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</si>
  <si>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</si>
  <si>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</si>
  <si>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</si>
  <si>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</si>
  <si>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</si>
  <si>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</si>
  <si>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</si>
  <si>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</si>
  <si>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</si>
  <si>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</si>
  <si>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</si>
  <si>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</si>
  <si>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</si>
  <si>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</si>
  <si>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</si>
  <si>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</si>
  <si>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</si>
  <si>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</si>
  <si>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</si>
  <si>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</si>
  <si>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</si>
  <si>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</si>
  <si>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</si>
  <si>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</si>
  <si>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</si>
  <si>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</si>
  <si>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</si>
  <si>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</si>
  <si>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</si>
  <si>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</si>
  <si>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</si>
  <si>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</si>
  <si>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</si>
  <si>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</si>
  <si>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</si>
  <si>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</si>
  <si>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</si>
  <si>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</si>
  <si>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</si>
  <si>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</si>
  <si>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</si>
  <si>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</si>
  <si>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</si>
  <si>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</si>
  <si>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</si>
  <si>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</si>
  <si>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</si>
  <si>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</si>
  <si>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</si>
  <si>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</si>
  <si>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</si>
  <si>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</si>
  <si>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</si>
  <si>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</si>
  <si>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</si>
  <si>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</si>
  <si>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</si>
  <si>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</si>
  <si>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</si>
  <si>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</si>
  <si>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</si>
  <si>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</si>
  <si>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</si>
  <si>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</si>
  <si>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</si>
  <si>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</si>
  <si>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</si>
  <si>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</si>
  <si>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</si>
  <si>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</si>
  <si>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</si>
  <si>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</si>
  <si>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</si>
  <si>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</si>
  <si>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</si>
  <si>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</si>
  <si>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</si>
  <si>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</si>
  <si>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</si>
  <si>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</si>
  <si>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</si>
  <si>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</si>
  <si>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</si>
  <si>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</si>
  <si>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</si>
  <si>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</si>
  <si>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</si>
  <si>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</si>
  <si>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</si>
  <si>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</si>
  <si>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</si>
  <si>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</si>
  <si>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</si>
  <si>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</si>
  <si>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</si>
  <si>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</si>
  <si>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</si>
  <si>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</si>
  <si>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</si>
  <si>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</si>
  <si>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</si>
  <si>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</si>
  <si>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</si>
  <si>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</si>
  <si>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</si>
  <si>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</si>
  <si>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</si>
  <si>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</si>
  <si>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</si>
  <si>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</si>
  <si>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</si>
  <si>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</si>
  <si>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</si>
  <si>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</si>
  <si>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</si>
  <si>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</si>
  <si>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</si>
  <si>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</si>
  <si>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</si>
  <si>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</si>
  <si>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</si>
  <si>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</si>
  <si>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</si>
  <si>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</si>
  <si>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</si>
  <si>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</si>
  <si>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</si>
  <si>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</si>
  <si>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</si>
  <si>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</si>
  <si>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</si>
  <si>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</si>
  <si>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</si>
  <si>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</si>
  <si>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</si>
  <si>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</si>
  <si>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</si>
  <si>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</si>
  <si>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</si>
  <si>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</si>
  <si>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</si>
  <si>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</si>
  <si>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</si>
  <si>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</si>
  <si>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</si>
  <si>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</si>
  <si>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</si>
  <si>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</si>
  <si>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</si>
  <si>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</si>
  <si>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</si>
  <si>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</si>
  <si>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</si>
  <si>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</si>
  <si>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</si>
  <si>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</si>
  <si>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</si>
  <si>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</si>
  <si>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</si>
  <si>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</si>
  <si>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</si>
  <si>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</si>
  <si>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</si>
  <si>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</si>
  <si>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</si>
  <si>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</si>
  <si>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</si>
  <si>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</si>
  <si>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</si>
  <si>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</si>
  <si>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</si>
  <si>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</si>
  <si>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</si>
  <si>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</si>
  <si>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</si>
  <si>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</si>
  <si>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</si>
  <si>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</si>
  <si>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</si>
  <si>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</si>
  <si>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</si>
  <si>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</si>
  <si>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</si>
  <si>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</si>
  <si>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</si>
  <si>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</si>
  <si>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</si>
  <si>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</si>
  <si>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</si>
  <si>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</si>
  <si>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</si>
  <si>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</si>
  <si>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</si>
  <si>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</si>
  <si>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</si>
  <si>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</si>
  <si>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</si>
  <si>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</si>
  <si>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</si>
  <si>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</si>
  <si>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</si>
  <si>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</si>
  <si>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</si>
  <si>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</si>
  <si>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</si>
  <si>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</si>
  <si>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</si>
  <si>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</si>
  <si>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</si>
  <si>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</si>
  <si>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</si>
  <si>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</si>
  <si>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</si>
  <si>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</si>
  <si>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</si>
  <si>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</si>
  <si>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</si>
  <si>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</si>
  <si>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</si>
  <si>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</si>
  <si>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</si>
  <si>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</si>
  <si>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</si>
  <si>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</si>
  <si>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</si>
  <si>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</si>
  <si>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</si>
  <si>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</si>
  <si>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</si>
  <si>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</si>
  <si>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</si>
  <si>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</si>
  <si>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</si>
  <si>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</si>
  <si>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</si>
  <si>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</si>
  <si>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</si>
  <si>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</si>
  <si>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</si>
  <si>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</si>
  <si>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</si>
  <si>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</si>
  <si>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</si>
  <si>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</si>
  <si>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</si>
  <si>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</si>
  <si>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</si>
  <si>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</si>
  <si>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</si>
  <si>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</si>
  <si>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</si>
  <si>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</si>
  <si>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</si>
  <si>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</si>
  <si>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</si>
  <si>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</si>
  <si>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</si>
  <si>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</si>
  <si>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</si>
  <si>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</si>
  <si>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</si>
  <si>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</si>
  <si>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</si>
  <si>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</si>
  <si>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</si>
  <si>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</si>
  <si>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</si>
  <si>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</si>
  <si>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</si>
  <si>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</si>
  <si>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</si>
  <si>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</si>
  <si>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</si>
  <si>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</si>
  <si>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</si>
  <si>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</si>
  <si>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</si>
  <si>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</si>
  <si>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</si>
  <si>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</si>
  <si>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</si>
  <si>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</si>
  <si>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</si>
  <si>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</si>
  <si>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</si>
  <si>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</si>
  <si>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</si>
  <si>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</si>
  <si>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</si>
  <si>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</si>
  <si>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</si>
  <si>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</si>
  <si>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</si>
  <si>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</si>
  <si>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</si>
  <si>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</si>
  <si>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</si>
  <si>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</si>
  <si>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</si>
  <si>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</si>
  <si>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</si>
  <si>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</si>
  <si>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</si>
  <si>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</si>
  <si>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</si>
  <si>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</si>
  <si>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</si>
  <si>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</si>
  <si>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</si>
  <si>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</si>
  <si>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</si>
  <si>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</si>
  <si>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</si>
  <si>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</si>
  <si>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</si>
  <si>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</si>
  <si>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</si>
  <si>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</si>
  <si>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</si>
  <si>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</si>
  <si>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</si>
  <si>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</si>
  <si>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</si>
  <si>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</si>
  <si>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</si>
  <si>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</si>
  <si>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</si>
  <si>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</si>
  <si>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</si>
  <si>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</si>
  <si>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</si>
  <si>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</si>
  <si>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</si>
  <si>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</si>
  <si>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</si>
  <si>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</si>
  <si>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</si>
  <si>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</si>
  <si>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</si>
  <si>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</si>
  <si>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</si>
  <si>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</si>
  <si>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</si>
  <si>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</si>
  <si>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</si>
  <si>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</si>
  <si>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</si>
  <si>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</si>
  <si>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</si>
  <si>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</si>
  <si>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</si>
  <si>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</si>
  <si>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</si>
  <si>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</si>
  <si>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</si>
  <si>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</si>
  <si>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</si>
  <si>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</si>
  <si>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</si>
  <si>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</si>
  <si>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</si>
  <si>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</si>
  <si>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</si>
  <si>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</si>
  <si>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</si>
  <si>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</si>
  <si>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</si>
  <si>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</si>
  <si>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</si>
  <si>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</si>
  <si>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</si>
  <si>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</si>
  <si>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</si>
  <si>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</si>
  <si>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</si>
  <si>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</si>
  <si>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</si>
  <si>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</si>
  <si>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</si>
  <si>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</si>
  <si>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</si>
  <si>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</si>
  <si>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</si>
  <si>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</si>
  <si>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</si>
  <si>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</si>
  <si>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</si>
  <si>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</si>
  <si>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</si>
  <si>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</si>
  <si>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</si>
  <si>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</si>
  <si>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</si>
  <si>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</si>
  <si>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</si>
  <si>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</si>
  <si>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</si>
  <si>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</si>
  <si>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</si>
  <si>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</si>
  <si>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</si>
  <si>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</si>
  <si>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</si>
  <si>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</si>
  <si>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</si>
  <si>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</si>
  <si>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</si>
  <si>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</si>
  <si>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</si>
  <si>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</si>
  <si>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</si>
  <si>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</si>
  <si>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</si>
  <si>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</si>
  <si>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</si>
  <si>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</si>
  <si>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</si>
  <si>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</si>
  <si>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</si>
  <si>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</si>
  <si>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</si>
  <si>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</si>
  <si>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</si>
  <si>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</si>
  <si>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</si>
  <si>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</si>
  <si>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</si>
  <si>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</si>
  <si>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</si>
  <si>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</si>
  <si>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</si>
  <si>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</si>
  <si>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</si>
  <si>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</si>
  <si>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</si>
  <si>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</si>
  <si>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</si>
  <si>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</si>
  <si>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</si>
  <si>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</si>
  <si>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</si>
  <si>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</si>
  <si>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</si>
  <si>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</si>
  <si>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</si>
  <si>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</si>
  <si>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</si>
  <si>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</si>
  <si>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</si>
  <si>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</si>
  <si>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</si>
  <si>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</si>
  <si>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</si>
  <si>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</si>
  <si>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</si>
  <si>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</si>
  <si>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</si>
  <si>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</si>
  <si>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</si>
  <si>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</si>
  <si>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</si>
  <si>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</si>
  <si>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</si>
  <si>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</si>
  <si>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</si>
  <si>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</si>
  <si>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</si>
  <si>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</si>
  <si>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</si>
  <si>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</si>
  <si>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</si>
  <si>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</si>
  <si>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</si>
  <si>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</si>
  <si>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</si>
  <si>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</si>
  <si>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</si>
  <si>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</si>
  <si>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</si>
  <si>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</si>
  <si>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</si>
  <si>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</si>
  <si>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</si>
  <si>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</si>
  <si>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</si>
  <si>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</si>
  <si>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</si>
  <si>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</si>
  <si>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</si>
  <si>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</si>
  <si>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</si>
  <si>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</si>
  <si>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</si>
  <si>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</si>
  <si>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</si>
  <si>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</si>
  <si>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</si>
  <si>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</si>
  <si>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</si>
  <si>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</si>
  <si>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</si>
  <si>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</si>
  <si>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</si>
  <si>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</si>
  <si>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</si>
  <si>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</si>
  <si>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</si>
  <si>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</si>
  <si>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</si>
  <si>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</si>
  <si>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</si>
  <si>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</si>
  <si>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</si>
  <si>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</si>
  <si>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</si>
  <si>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</si>
  <si>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</si>
  <si>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</si>
  <si>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</si>
  <si>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</si>
  <si>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</si>
  <si>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</si>
  <si>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</si>
  <si>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</si>
  <si>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</si>
  <si>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</si>
  <si>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</si>
  <si>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</si>
  <si>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</si>
  <si>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</si>
  <si>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</si>
  <si>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</si>
  <si>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</si>
  <si>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</si>
  <si>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</si>
  <si>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</si>
  <si>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</si>
  <si>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</si>
  <si>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</si>
  <si>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</si>
  <si>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</si>
  <si>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</si>
  <si>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</si>
  <si>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</si>
  <si>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</si>
  <si>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</si>
  <si>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</si>
  <si>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</si>
  <si>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</si>
  <si>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</si>
  <si>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</si>
  <si>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</si>
  <si>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</si>
  <si>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</si>
  <si>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</si>
  <si>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</si>
  <si>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</si>
  <si>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</si>
  <si>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</si>
  <si>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</si>
  <si>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</si>
  <si>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</si>
  <si>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</si>
  <si>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</si>
  <si>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</si>
  <si>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</si>
  <si>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</si>
  <si>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</si>
  <si>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</si>
  <si>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</si>
  <si>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</si>
  <si>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</si>
  <si>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</si>
  <si>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</si>
  <si>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</si>
  <si>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</si>
  <si>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</si>
  <si>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</si>
  <si>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</si>
  <si>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</si>
  <si>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</si>
  <si>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</si>
  <si>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</si>
  <si>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</si>
  <si>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</si>
  <si>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</si>
  <si>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</si>
  <si>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</si>
  <si>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</si>
  <si>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</si>
  <si>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</si>
  <si>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</si>
  <si>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</si>
  <si>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</si>
  <si>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</si>
  <si>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</si>
  <si>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</si>
  <si>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</si>
  <si>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</si>
  <si>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</si>
  <si>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</si>
  <si>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</si>
  <si>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</si>
  <si>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</si>
  <si>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</si>
  <si>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</si>
  <si>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</si>
  <si>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</si>
  <si>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</si>
  <si>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</si>
  <si>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</si>
  <si>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</si>
  <si>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</si>
  <si>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</si>
  <si>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</si>
  <si>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</si>
  <si>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</si>
  <si>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</si>
  <si>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</si>
  <si>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</si>
  <si>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</si>
  <si>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</si>
  <si>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</si>
  <si>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</si>
  <si>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</si>
  <si>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</si>
  <si>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</si>
  <si>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</si>
  <si>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</si>
  <si>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</si>
  <si>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</si>
  <si>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</si>
  <si>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</si>
  <si>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</si>
  <si>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</si>
  <si>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</si>
  <si>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</si>
  <si>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</si>
  <si>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</si>
  <si>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</si>
  <si>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</si>
  <si>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</si>
  <si>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</si>
  <si>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</si>
  <si>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</si>
  <si>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</si>
  <si>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</si>
  <si>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</si>
  <si>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</si>
  <si>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</si>
  <si>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</si>
  <si>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</si>
  <si>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</si>
  <si>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</si>
  <si>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</si>
  <si>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</si>
  <si>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</si>
  <si>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</si>
  <si>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</si>
  <si>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</si>
  <si>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</si>
  <si>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</si>
  <si>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</si>
  <si>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</si>
  <si>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</si>
  <si>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</si>
  <si>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</si>
  <si>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</si>
  <si>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</si>
  <si>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</si>
  <si>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</si>
  <si>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</si>
  <si>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</si>
  <si>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</si>
  <si>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</si>
  <si>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</si>
  <si>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</si>
  <si>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</si>
  <si>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</si>
  <si>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</si>
  <si>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</si>
  <si>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</si>
  <si>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</si>
  <si>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</si>
  <si>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</si>
  <si>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</si>
  <si>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</si>
  <si>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</si>
  <si>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</si>
  <si>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</si>
  <si>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</si>
  <si>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</si>
  <si>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</si>
  <si>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</si>
  <si>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</si>
  <si>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</si>
  <si>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</si>
  <si>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</si>
  <si>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</si>
  <si>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</si>
  <si>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</si>
  <si>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</si>
  <si>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</si>
  <si>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</si>
  <si>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</si>
  <si>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</si>
  <si>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</si>
  <si>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</si>
  <si>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</si>
  <si>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</si>
  <si>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</si>
  <si>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</si>
  <si>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</si>
  <si>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</si>
  <si>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</si>
  <si>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</si>
  <si>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</si>
  <si>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</si>
  <si>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</si>
  <si>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</si>
  <si>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</si>
  <si>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</si>
  <si>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</si>
  <si>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</si>
  <si>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</si>
  <si>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</si>
  <si>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</si>
  <si>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</si>
  <si>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</si>
  <si>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</si>
  <si>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</si>
  <si>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</si>
  <si>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</si>
  <si>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</si>
  <si>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</si>
  <si>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</si>
  <si>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</si>
  <si>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</si>
  <si>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</si>
  <si>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</si>
  <si>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</si>
  <si>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</si>
  <si>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</si>
  <si>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</si>
  <si>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</si>
  <si>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</si>
  <si>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</si>
  <si>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</si>
  <si>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</si>
  <si>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</si>
  <si>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</si>
  <si>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</si>
  <si>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</si>
  <si>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</si>
  <si>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</si>
  <si>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</si>
  <si>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</si>
  <si>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</si>
  <si>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</si>
  <si>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</si>
  <si>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</si>
  <si>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</si>
  <si>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</si>
  <si>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</si>
  <si>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</si>
  <si>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</si>
  <si>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</si>
  <si>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</si>
  <si>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</si>
  <si>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</si>
  <si>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</si>
  <si>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</si>
  <si>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</si>
  <si>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</si>
  <si>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</si>
  <si>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</si>
  <si>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</si>
  <si>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</si>
  <si>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</si>
  <si>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</si>
  <si>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</si>
  <si>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</si>
  <si>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</si>
  <si>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</si>
  <si>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</si>
  <si>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</si>
  <si>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</si>
  <si>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</si>
  <si>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</si>
  <si>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</si>
  <si>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</si>
  <si>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</si>
  <si>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</si>
  <si>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</si>
  <si>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</si>
  <si>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</si>
  <si>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</si>
  <si>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</si>
  <si>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</si>
  <si>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</si>
  <si>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</si>
  <si>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</si>
  <si>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</si>
  <si>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</si>
  <si>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</si>
  <si>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</si>
  <si>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</si>
  <si>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</si>
  <si>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</si>
  <si>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</si>
  <si>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</si>
  <si>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</si>
  <si>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</si>
  <si>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</si>
  <si>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</si>
  <si>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</si>
  <si>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</si>
  <si>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</si>
  <si>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</si>
  <si>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</si>
  <si>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</si>
  <si>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</si>
  <si>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</si>
  <si>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</si>
  <si>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</si>
  <si>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</si>
  <si>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</si>
  <si>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</si>
  <si>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</si>
  <si>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</si>
  <si>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</si>
  <si>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</si>
  <si>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</si>
  <si>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</si>
  <si>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</si>
  <si>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</si>
  <si>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</si>
  <si>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</si>
  <si>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</si>
  <si>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</si>
  <si>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</si>
  <si>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</si>
  <si>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</si>
  <si>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</si>
  <si>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</si>
  <si>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</si>
  <si>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</si>
  <si>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</si>
  <si>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</si>
  <si>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</si>
  <si>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</si>
  <si>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</si>
  <si>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</si>
  <si>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</si>
  <si>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</si>
  <si>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</si>
  <si>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</si>
  <si>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</si>
  <si>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</si>
  <si>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</si>
  <si>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</si>
  <si>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</si>
  <si>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</si>
  <si>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</si>
  <si>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</si>
  <si>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</si>
  <si>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</si>
  <si>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</si>
  <si>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</si>
  <si>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</si>
  <si>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</si>
  <si>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</si>
  <si>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</si>
  <si>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</si>
  <si>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</si>
  <si>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</si>
  <si>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</si>
  <si>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</si>
  <si>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</si>
  <si>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</si>
  <si>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</si>
  <si>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</si>
  <si>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</si>
  <si>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</si>
  <si>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</si>
  <si>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</si>
  <si>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</si>
  <si>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</si>
  <si>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</si>
  <si>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</si>
  <si>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</si>
  <si>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</si>
  <si>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</si>
  <si>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</si>
  <si>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</si>
  <si>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</si>
  <si>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</si>
  <si>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</si>
  <si>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</si>
  <si>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</si>
  <si>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</si>
  <si>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</si>
  <si>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</si>
  <si>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</si>
  <si>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</si>
  <si>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</si>
  <si>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</si>
  <si>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</si>
  <si>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</si>
  <si>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</si>
  <si>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</si>
  <si>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</si>
  <si>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</si>
  <si>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</si>
  <si>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</si>
  <si>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</si>
  <si>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</si>
  <si>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</si>
  <si>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</si>
  <si>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</si>
  <si>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</si>
  <si>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</si>
  <si>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</si>
  <si>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</si>
  <si>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</si>
  <si>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</si>
  <si>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</si>
  <si>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</si>
  <si>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</si>
  <si>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</si>
  <si>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</si>
  <si>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</si>
  <si>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</si>
  <si>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</si>
  <si>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</si>
  <si>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</si>
  <si>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</si>
  <si>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</si>
  <si>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</si>
  <si>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</si>
  <si>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</si>
  <si>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</si>
  <si>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</si>
  <si>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</si>
  <si>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</si>
  <si>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</si>
  <si>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</si>
  <si>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</si>
  <si>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</si>
  <si>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</si>
  <si>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</si>
  <si>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</si>
  <si>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</si>
  <si>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</si>
  <si>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</si>
  <si>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</si>
  <si>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</si>
  <si>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</si>
  <si>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</si>
  <si>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</si>
  <si>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</si>
  <si>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</si>
  <si>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</si>
  <si>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</si>
  <si>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</si>
  <si>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</si>
  <si>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</si>
  <si>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</si>
  <si>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</si>
  <si>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</si>
  <si>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</si>
  <si>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</si>
  <si>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</si>
  <si>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</si>
  <si>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</si>
  <si>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</si>
  <si>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</si>
  <si>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</si>
  <si>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</si>
  <si>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</si>
  <si>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</si>
  <si>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</si>
  <si>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</si>
  <si>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</si>
  <si>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</si>
  <si>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</si>
  <si>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</si>
  <si>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</si>
  <si>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</si>
  <si>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</si>
  <si>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</si>
  <si>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</si>
  <si>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</si>
  <si>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</si>
  <si>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</si>
  <si>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</si>
  <si>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</si>
  <si>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</si>
  <si>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</si>
  <si>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</si>
  <si>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</si>
  <si>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</si>
  <si>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</si>
  <si>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</si>
  <si>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</si>
  <si>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</si>
  <si>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</si>
  <si>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</si>
  <si>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</si>
  <si>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</si>
  <si>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</si>
  <si>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</si>
  <si>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</si>
  <si>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</si>
  <si>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</si>
  <si>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</si>
  <si>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</si>
  <si>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</si>
  <si>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</si>
  <si>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</si>
  <si>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</si>
  <si>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</si>
  <si>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</si>
  <si>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</si>
  <si>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</si>
  <si>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</si>
  <si>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</si>
  <si>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</si>
  <si>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</si>
  <si>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</si>
  <si>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</si>
  <si>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</si>
  <si>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</si>
  <si>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</si>
  <si>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</si>
  <si>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</si>
  <si>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</si>
  <si>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</si>
  <si>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</si>
  <si>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</si>
  <si>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</si>
  <si>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</si>
  <si>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</si>
  <si>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</si>
  <si>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</si>
  <si>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</si>
  <si>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</si>
  <si>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</si>
  <si>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</si>
  <si>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</si>
  <si>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</si>
  <si>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</si>
  <si>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</si>
  <si>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</si>
  <si>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</si>
  <si>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</si>
  <si>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</si>
  <si>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</si>
  <si>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</si>
  <si>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</si>
  <si>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</si>
  <si>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</si>
  <si>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</si>
  <si>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</si>
  <si>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</si>
  <si>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</si>
  <si>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</si>
  <si>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</si>
  <si>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</si>
  <si>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</si>
  <si>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</si>
  <si>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</si>
  <si>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</si>
  <si>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</si>
  <si>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</si>
  <si>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</si>
  <si>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</si>
  <si>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</si>
  <si>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</si>
  <si>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</si>
  <si>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</si>
  <si>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</si>
  <si>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</si>
  <si>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</si>
  <si>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</si>
  <si>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</si>
  <si>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</si>
  <si>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</si>
  <si>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</si>
  <si>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</si>
  <si>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</si>
  <si>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</si>
  <si>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</si>
  <si>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</si>
  <si>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</si>
  <si>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</si>
  <si>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</si>
  <si>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</si>
  <si>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</si>
  <si>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</si>
  <si>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</si>
  <si>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</si>
  <si>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</si>
  <si>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</si>
  <si>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</si>
  <si>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</si>
  <si>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</si>
  <si>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</si>
  <si>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</si>
  <si>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</si>
  <si>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</si>
  <si>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</si>
  <si>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</si>
  <si>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</si>
  <si>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</si>
  <si>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</si>
  <si>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</si>
  <si>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</si>
  <si>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</si>
  <si>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</si>
  <si>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</si>
  <si>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</si>
  <si>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</si>
  <si>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</si>
  <si>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</si>
  <si>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</si>
  <si>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</si>
  <si>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</si>
  <si>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</si>
  <si>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</si>
  <si>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</si>
  <si>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</si>
  <si>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</si>
  <si>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</si>
  <si>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</si>
  <si>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</si>
  <si>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</si>
  <si>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</si>
  <si>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</si>
  <si>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</si>
  <si>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</si>
  <si>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</si>
  <si>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</si>
  <si>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</si>
  <si>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</si>
  <si>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</si>
  <si>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</si>
  <si>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</si>
  <si>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</si>
  <si>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</si>
  <si>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</si>
  <si>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</si>
  <si>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</si>
  <si>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</si>
  <si>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</si>
  <si>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</si>
  <si>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</si>
  <si>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</si>
  <si>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</si>
  <si>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</si>
  <si>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</si>
  <si>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</si>
  <si>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</si>
  <si>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</si>
  <si>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</si>
  <si>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</si>
  <si>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</si>
  <si>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</si>
  <si>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</si>
  <si>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</si>
  <si>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</si>
  <si>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</si>
  <si>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</si>
  <si>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</si>
  <si>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</si>
  <si>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</si>
  <si>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</si>
  <si>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</si>
  <si>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</si>
  <si>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</si>
  <si>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</si>
  <si>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</si>
  <si>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</si>
  <si>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</si>
  <si>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</si>
  <si>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</si>
  <si>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</si>
  <si>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</si>
  <si>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</si>
  <si>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</si>
  <si>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</si>
  <si>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</si>
  <si>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</si>
  <si>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</si>
  <si>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</si>
  <si>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</si>
  <si>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</si>
  <si>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</si>
  <si>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</si>
  <si>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</si>
  <si>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</si>
  <si>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</si>
  <si>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</si>
  <si>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</si>
  <si>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</si>
  <si>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</si>
  <si>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</si>
  <si>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</si>
  <si>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</si>
  <si>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</si>
  <si>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</si>
  <si>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</si>
  <si>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</si>
  <si>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</si>
  <si>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</si>
  <si>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</si>
  <si>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</si>
  <si>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</si>
  <si>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</si>
  <si>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</si>
  <si>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</si>
  <si>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</si>
  <si>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</si>
  <si>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</si>
  <si>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</si>
  <si>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</si>
  <si>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</si>
  <si>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</si>
  <si>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</si>
  <si>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</si>
  <si>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</si>
  <si>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</si>
  <si>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</si>
  <si>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</si>
  <si>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</si>
  <si>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</si>
  <si>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</si>
  <si>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</si>
  <si>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</si>
  <si>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</si>
  <si>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</si>
  <si>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</si>
  <si>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</si>
  <si>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</si>
  <si>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</si>
  <si>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</si>
  <si>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</si>
  <si>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</si>
  <si>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</si>
  <si>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</si>
  <si>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</si>
  <si>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</si>
  <si>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</si>
  <si>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</si>
  <si>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</si>
  <si>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</si>
  <si>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</si>
  <si>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</si>
  <si>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</si>
  <si>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</si>
  <si>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</si>
  <si>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</si>
  <si>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</si>
  <si>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</si>
  <si>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</si>
  <si>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</si>
  <si>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</si>
  <si>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</si>
  <si>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</si>
  <si>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</si>
  <si>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</si>
  <si>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</si>
  <si>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</si>
  <si>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</si>
  <si>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</si>
  <si>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</si>
  <si>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</si>
  <si>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</si>
  <si>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</si>
  <si>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</si>
  <si>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</si>
  <si>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</si>
  <si>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</si>
  <si>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</si>
  <si>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</si>
  <si>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</si>
  <si>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</si>
  <si>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</si>
  <si>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</si>
  <si>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</si>
  <si>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</si>
  <si>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</si>
  <si>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</si>
  <si>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</si>
  <si>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</si>
  <si>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</si>
  <si>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</si>
  <si>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</si>
  <si>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</si>
  <si>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</si>
  <si>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</si>
  <si>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</si>
  <si>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</si>
  <si>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</si>
  <si>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</si>
  <si>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</si>
  <si>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</si>
  <si>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</si>
  <si>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</si>
  <si>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</si>
  <si>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</si>
  <si>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</si>
  <si>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</si>
  <si>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</si>
  <si>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</si>
  <si>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</si>
  <si>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</si>
  <si>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</si>
  <si>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</si>
  <si>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</si>
  <si>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</si>
  <si>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</si>
  <si>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</si>
  <si>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</si>
  <si>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</si>
  <si>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</si>
  <si>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</si>
  <si>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</si>
  <si>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</si>
  <si>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</si>
  <si>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</si>
  <si>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</si>
  <si>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</si>
  <si>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</si>
  <si>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</si>
  <si>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</si>
  <si>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</si>
  <si>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</si>
  <si>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</si>
  <si>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</si>
  <si>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</si>
  <si>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</si>
  <si>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</si>
  <si>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</si>
  <si>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</si>
  <si>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</si>
  <si>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</si>
  <si>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</si>
  <si>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</si>
  <si>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</si>
  <si>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</si>
  <si>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</si>
  <si>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</si>
  <si>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</si>
  <si>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</si>
  <si>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</si>
  <si>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</si>
  <si>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</si>
  <si>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</si>
  <si>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</si>
  <si>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</si>
  <si>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</si>
  <si>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</si>
  <si>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</si>
  <si>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</si>
  <si>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</si>
  <si>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</si>
  <si>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</si>
  <si>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</si>
  <si>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</si>
  <si>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</si>
  <si>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</si>
  <si>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</si>
  <si>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</si>
  <si>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</si>
  <si>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</si>
  <si>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</si>
  <si>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</si>
  <si>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</si>
  <si>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</si>
  <si>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</si>
  <si>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</si>
  <si>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</si>
  <si>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</si>
  <si>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</si>
  <si>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</si>
  <si>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</si>
  <si>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</si>
  <si>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</si>
  <si>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</si>
  <si>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</si>
  <si>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</si>
  <si>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</si>
  <si>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</si>
  <si>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</si>
  <si>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</si>
  <si>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</si>
  <si>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</si>
  <si>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</si>
  <si>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</si>
  <si>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</si>
  <si>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</si>
  <si>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</si>
  <si>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</si>
  <si>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</si>
  <si>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</si>
  <si>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</si>
  <si>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</si>
  <si>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</si>
  <si>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</si>
  <si>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</si>
  <si>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</si>
  <si>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</si>
  <si>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</si>
  <si>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</si>
  <si>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</si>
  <si>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</si>
  <si>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</si>
  <si>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</si>
  <si>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</si>
  <si>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</si>
  <si>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</si>
  <si>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</si>
  <si>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</si>
  <si>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</si>
  <si>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</si>
  <si>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</si>
  <si>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</si>
  <si>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</si>
  <si>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</si>
  <si>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</si>
  <si>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</si>
  <si>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</si>
  <si>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</si>
  <si>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</si>
  <si>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</si>
  <si>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</si>
  <si>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</si>
  <si>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</si>
  <si>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</si>
  <si>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</si>
  <si>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</si>
  <si>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</si>
  <si>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</si>
  <si>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</si>
  <si>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</si>
  <si>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</si>
  <si>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</si>
  <si>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</si>
  <si>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</si>
  <si>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</si>
  <si>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</si>
  <si>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</si>
  <si>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</si>
  <si>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</si>
  <si>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</si>
  <si>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</si>
  <si>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</si>
  <si>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</si>
  <si>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</si>
  <si>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</si>
  <si>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</si>
  <si>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</si>
  <si>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</si>
  <si>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</si>
  <si>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</si>
  <si>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</si>
  <si>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</si>
  <si>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</si>
  <si>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</si>
  <si>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</si>
  <si>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</si>
  <si>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</si>
  <si>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</si>
  <si>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</si>
  <si>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</si>
  <si>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</si>
  <si>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</si>
  <si>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</si>
  <si>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</si>
  <si>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</si>
  <si>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</si>
  <si>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</si>
  <si>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</si>
  <si>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</si>
  <si>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</si>
  <si>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</si>
  <si>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</si>
  <si>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</si>
  <si>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</si>
  <si>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</si>
  <si>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</si>
  <si>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</si>
  <si>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</si>
  <si>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</si>
  <si>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</si>
  <si>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</si>
  <si>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</si>
  <si>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</si>
  <si>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</si>
  <si>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</si>
  <si>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</si>
  <si>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</si>
  <si>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</si>
  <si>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</si>
  <si>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</si>
  <si>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</si>
  <si>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</si>
  <si>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</si>
  <si>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</si>
  <si>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</si>
  <si>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</si>
  <si>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</si>
  <si>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</si>
  <si>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</si>
  <si>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</si>
  <si>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</si>
  <si>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</si>
  <si>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</si>
  <si>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</si>
  <si>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</si>
  <si>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</si>
  <si>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</si>
  <si>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</si>
  <si>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</si>
  <si>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</si>
  <si>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</si>
  <si>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</si>
  <si>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</si>
  <si>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</si>
  <si>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</si>
  <si>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</si>
  <si>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</si>
  <si>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</si>
  <si>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</si>
  <si>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</si>
  <si>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</si>
  <si>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</si>
  <si>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</si>
  <si>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</si>
  <si>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</si>
  <si>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</si>
  <si>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</si>
  <si>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</si>
  <si>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</si>
  <si>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</si>
  <si>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</si>
  <si>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</si>
  <si>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</si>
  <si>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</si>
  <si>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</si>
  <si>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</si>
  <si>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</si>
  <si>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</si>
  <si>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</si>
  <si>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</si>
  <si>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</si>
  <si>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</si>
  <si>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</si>
  <si>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</si>
  <si>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</si>
  <si>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</si>
  <si>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</si>
  <si>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</si>
  <si>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</si>
  <si>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</si>
  <si>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</si>
  <si>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</si>
  <si>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</si>
  <si>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</si>
  <si>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</si>
  <si>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</si>
  <si>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</si>
  <si>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</si>
  <si>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</si>
  <si>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</si>
  <si>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</si>
  <si>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</si>
  <si>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</si>
  <si>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</si>
  <si>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</si>
  <si>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</si>
  <si>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</si>
  <si>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</si>
  <si>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</si>
  <si>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</si>
  <si>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</si>
  <si>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</si>
  <si>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</si>
  <si>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</si>
  <si>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</si>
  <si>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</si>
  <si>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</si>
  <si>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</si>
  <si>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</si>
  <si>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</si>
  <si>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</si>
  <si>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</si>
  <si>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</si>
  <si>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</si>
  <si>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</si>
  <si>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</si>
  <si>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</si>
  <si>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</si>
  <si>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</si>
  <si>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</si>
  <si>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</si>
  <si>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</si>
  <si>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</si>
  <si>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</si>
  <si>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</si>
  <si>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</si>
  <si>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</si>
  <si>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</si>
  <si>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</si>
  <si>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</si>
  <si>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</si>
  <si>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</si>
  <si>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</si>
  <si>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</si>
  <si>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</si>
  <si>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</si>
  <si>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</si>
  <si>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</si>
  <si>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</si>
  <si>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</si>
  <si>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</si>
  <si>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</si>
  <si>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</si>
  <si>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</si>
  <si>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</si>
  <si>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</si>
  <si>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</si>
  <si>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</si>
  <si>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</si>
  <si>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</si>
  <si>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</si>
  <si>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</si>
  <si>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</si>
  <si>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</si>
  <si>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</si>
  <si>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</si>
  <si>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</si>
  <si>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</si>
  <si>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</si>
  <si>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</si>
  <si>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</si>
  <si>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</si>
  <si>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</si>
  <si>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</si>
  <si>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</si>
  <si>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</si>
  <si>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</si>
  <si>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</si>
  <si>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</si>
  <si>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</si>
  <si>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</si>
  <si>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</si>
  <si>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</si>
  <si>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</si>
  <si>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</si>
  <si>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</si>
  <si>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</si>
  <si>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</si>
  <si>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</si>
  <si>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</si>
  <si>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</si>
  <si>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</si>
  <si>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</si>
  <si>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</si>
  <si>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</si>
  <si>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</si>
  <si>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</si>
  <si>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</si>
  <si>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</si>
  <si>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</si>
  <si>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</si>
  <si>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</si>
  <si>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</si>
  <si>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</si>
  <si>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</si>
  <si>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</si>
  <si>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</si>
  <si>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</si>
  <si>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</si>
  <si>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</si>
  <si>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</si>
  <si>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</si>
  <si>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</si>
  <si>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</si>
  <si>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</si>
  <si>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</si>
  <si>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</si>
  <si>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</si>
  <si>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</si>
  <si>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</si>
  <si>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</si>
  <si>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</si>
  <si>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</si>
  <si>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</si>
  <si>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</si>
  <si>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</si>
  <si>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</si>
  <si>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</si>
  <si>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</si>
  <si>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</si>
  <si>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</si>
  <si>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</si>
  <si>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</si>
  <si>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</si>
  <si>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</si>
  <si>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</si>
  <si>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</si>
  <si>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</si>
  <si>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</si>
  <si>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</si>
  <si>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</si>
  <si>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</si>
  <si>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</si>
  <si>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</si>
  <si>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</si>
  <si>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</si>
  <si>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</si>
  <si>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</si>
  <si>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</si>
  <si>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</si>
  <si>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</si>
  <si>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</si>
  <si>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</si>
  <si>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</si>
  <si>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</si>
  <si>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</si>
  <si>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</si>
  <si>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</si>
  <si>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</si>
  <si>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</si>
  <si>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</si>
  <si>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</si>
  <si>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</si>
  <si>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</si>
  <si>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</si>
  <si>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</si>
  <si>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</si>
  <si>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</si>
  <si>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</si>
  <si>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</si>
  <si>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</si>
  <si>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</si>
  <si>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</si>
  <si>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</si>
  <si>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</si>
  <si>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</si>
  <si>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</si>
  <si>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</si>
  <si>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</si>
  <si>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</si>
  <si>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</si>
  <si>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</si>
  <si>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</si>
  <si>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</si>
  <si>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</si>
  <si>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</si>
  <si>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</si>
  <si>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</si>
  <si>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</si>
  <si>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</si>
  <si>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</si>
  <si>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</si>
  <si>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</si>
  <si>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</si>
  <si>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</si>
  <si>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</si>
  <si>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</si>
  <si>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</si>
  <si>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</si>
  <si>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</si>
  <si>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</si>
  <si>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</si>
  <si>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</si>
  <si>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</si>
  <si>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</si>
  <si>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</si>
  <si>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</si>
  <si>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</si>
  <si>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</si>
  <si>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</si>
  <si>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</si>
  <si>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</si>
  <si>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</si>
  <si>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</si>
  <si>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</si>
  <si>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</si>
  <si>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</si>
  <si>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</si>
  <si>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</si>
  <si>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</si>
  <si>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</si>
  <si>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</si>
  <si>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</si>
  <si>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</si>
  <si>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</si>
  <si>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</si>
  <si>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</si>
  <si>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</si>
  <si>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</si>
  <si>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</si>
  <si>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</si>
  <si>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</si>
  <si>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</si>
  <si>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</si>
  <si>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</si>
  <si>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</si>
  <si>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</si>
  <si>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</si>
  <si>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</si>
  <si>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</si>
  <si>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</si>
  <si>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</si>
  <si>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</si>
  <si>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</si>
  <si>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</si>
  <si>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</si>
  <si>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</si>
  <si>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</si>
  <si>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</si>
  <si>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</si>
  <si>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</si>
  <si>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</si>
  <si>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</si>
  <si>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</si>
  <si>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</si>
  <si>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</si>
  <si>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</si>
  <si>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</si>
  <si>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</si>
  <si>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</si>
  <si>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</si>
  <si>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</si>
  <si>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</si>
  <si>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</si>
  <si>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</si>
  <si>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</si>
  <si>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</si>
  <si>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</si>
  <si>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</si>
  <si>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</si>
  <si>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</si>
  <si>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</si>
  <si>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</si>
  <si>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</si>
  <si>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</si>
  <si>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</si>
  <si>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</si>
  <si>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</si>
  <si>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</si>
  <si>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</si>
  <si>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</si>
  <si>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</si>
  <si>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</si>
  <si>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</si>
  <si>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</si>
  <si>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</si>
  <si>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</si>
  <si>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</si>
  <si>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</si>
  <si>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</si>
  <si>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</si>
  <si>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</si>
  <si>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</si>
  <si>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</si>
  <si>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</si>
  <si>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</si>
  <si>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</si>
  <si>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</si>
  <si>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</si>
  <si>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</si>
  <si>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</si>
  <si>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</si>
  <si>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</si>
  <si>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</si>
  <si>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</si>
  <si>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</si>
  <si>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</si>
  <si>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</si>
  <si>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</si>
  <si>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</si>
  <si>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</si>
  <si>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</si>
  <si>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</si>
  <si>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</si>
  <si>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</si>
  <si>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</si>
  <si>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</si>
  <si>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</si>
  <si>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</si>
  <si>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</si>
  <si>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</si>
  <si>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</si>
  <si>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</si>
  <si>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</si>
  <si>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</si>
  <si>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</si>
  <si>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</si>
  <si>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</si>
  <si>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</si>
  <si>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</si>
  <si>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</si>
  <si>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</si>
  <si>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</si>
  <si>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</si>
  <si>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</si>
  <si>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</si>
  <si>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</si>
  <si>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</si>
  <si>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</si>
  <si>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</si>
  <si>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</si>
  <si>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</si>
  <si>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</si>
  <si>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</si>
  <si>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</si>
  <si>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</si>
  <si>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</si>
  <si>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</si>
  <si>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</si>
  <si>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</si>
  <si>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</si>
  <si>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</si>
  <si>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</si>
  <si>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</si>
  <si>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</si>
  <si>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</si>
  <si>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</si>
  <si>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</si>
  <si>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</si>
  <si>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</si>
  <si>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</si>
  <si>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</si>
  <si>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</si>
  <si>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</si>
  <si>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</si>
  <si>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</si>
  <si>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</si>
  <si>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</si>
  <si>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</si>
  <si>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</si>
  <si>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</si>
  <si>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</si>
  <si>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</si>
  <si>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</si>
  <si>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</si>
  <si>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</si>
  <si>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</si>
  <si>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</si>
  <si>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</si>
  <si>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</si>
  <si>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</si>
  <si>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</si>
  <si>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</si>
  <si>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</si>
  <si>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</si>
  <si>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</si>
  <si>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</si>
  <si>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</si>
  <si>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</si>
  <si>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</si>
  <si>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</si>
  <si>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</si>
  <si>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</si>
  <si>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</si>
  <si>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</si>
  <si>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</si>
  <si>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</si>
  <si>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</si>
  <si>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</si>
  <si>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</si>
  <si>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</si>
  <si>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</si>
  <si>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</si>
  <si>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</si>
  <si>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</si>
  <si>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</si>
  <si>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</si>
  <si>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</si>
  <si>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</si>
  <si>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</si>
  <si>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</si>
  <si>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</si>
  <si>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</si>
  <si>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</si>
  <si>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</si>
  <si>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</si>
  <si>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</si>
  <si>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</si>
  <si>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</si>
  <si>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</si>
  <si>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</si>
  <si>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</si>
  <si>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</si>
  <si>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</si>
  <si>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</si>
  <si>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</si>
  <si>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</si>
  <si>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</si>
  <si>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</si>
  <si>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</si>
  <si>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</si>
  <si>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</si>
  <si>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</si>
  <si>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</si>
  <si>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</si>
  <si>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</si>
  <si>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</si>
  <si>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</si>
  <si>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</si>
  <si>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</si>
  <si>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</si>
  <si>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</si>
  <si>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</si>
  <si>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</si>
  <si>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</si>
  <si>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</si>
  <si>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</si>
  <si>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</si>
  <si>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</si>
  <si>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</si>
  <si>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</si>
  <si>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</si>
  <si>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</si>
  <si>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</si>
  <si>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</si>
  <si>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</si>
  <si>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</si>
  <si>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</si>
  <si>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</si>
  <si>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</si>
  <si>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</si>
  <si>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</si>
  <si>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</si>
  <si>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</si>
  <si>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</si>
  <si>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</si>
  <si>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</si>
  <si>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</si>
  <si>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</si>
  <si>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</si>
  <si>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</si>
  <si>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</si>
  <si>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</si>
  <si>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</si>
  <si>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</si>
  <si>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</si>
  <si>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</si>
  <si>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</si>
  <si>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</si>
  <si>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</si>
  <si>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</si>
  <si>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</si>
  <si>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</si>
  <si>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</si>
  <si>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</si>
  <si>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</si>
  <si>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</si>
  <si>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</si>
  <si>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</si>
  <si>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</si>
  <si>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</si>
  <si>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</si>
  <si>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</si>
  <si>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</si>
  <si>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</si>
  <si>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</si>
  <si>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</si>
  <si>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</si>
  <si>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</si>
  <si>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</si>
  <si>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</si>
  <si>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</si>
  <si>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</si>
  <si>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</si>
  <si>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</si>
  <si>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</si>
  <si>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</si>
  <si>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</si>
  <si>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</si>
  <si>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</si>
  <si>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</si>
  <si>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</si>
  <si>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</si>
  <si>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</si>
  <si>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</si>
  <si>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</si>
  <si>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</si>
  <si>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</si>
  <si>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</si>
  <si>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</si>
  <si>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</si>
  <si>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</si>
  <si>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</si>
  <si>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</si>
  <si>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</si>
  <si>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</si>
  <si>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</si>
  <si>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</si>
  <si>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</si>
  <si>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</si>
  <si>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</si>
  <si>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</si>
  <si>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</si>
  <si>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</si>
  <si>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</si>
  <si>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</si>
  <si>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</si>
  <si>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</si>
  <si>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</si>
  <si>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</si>
  <si>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</si>
  <si>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</si>
  <si>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</si>
  <si>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</si>
  <si>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</si>
  <si>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</si>
  <si>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</si>
  <si>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</si>
  <si>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</si>
  <si>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</si>
  <si>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</si>
  <si>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</si>
  <si>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</si>
  <si>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</si>
  <si>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</si>
  <si>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</si>
  <si>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</si>
  <si>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</si>
  <si>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</si>
  <si>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</si>
  <si>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</si>
  <si>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</si>
  <si>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</si>
  <si>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</si>
  <si>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</si>
  <si>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</si>
  <si>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</si>
  <si>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</si>
  <si>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</si>
  <si>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</si>
  <si>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</si>
  <si>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</si>
  <si>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</si>
  <si>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</si>
  <si>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</si>
  <si>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</si>
  <si>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</si>
  <si>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</si>
  <si>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</si>
  <si>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</si>
  <si>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</si>
  <si>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</si>
  <si>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</si>
  <si>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</si>
  <si>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</si>
  <si>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</si>
  <si>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</si>
  <si>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</si>
  <si>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</si>
  <si>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</si>
  <si>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</si>
  <si>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</si>
  <si>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</si>
  <si>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</si>
  <si>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</si>
  <si>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</si>
  <si>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</si>
  <si>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</si>
  <si>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</si>
  <si>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</si>
  <si>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</si>
  <si>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</si>
  <si>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</si>
  <si>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</si>
  <si>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</si>
  <si>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</si>
  <si>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</si>
  <si>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</si>
  <si>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</si>
  <si>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</si>
  <si>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</si>
  <si>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</si>
  <si>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</si>
  <si>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</si>
  <si>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</si>
  <si>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</si>
  <si>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</si>
  <si>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</si>
  <si>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</si>
  <si>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</si>
  <si>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</si>
  <si>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</si>
  <si>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</si>
  <si>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</si>
  <si>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</si>
  <si>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</si>
  <si>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</si>
  <si>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</si>
  <si>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</si>
  <si>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</si>
  <si>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</si>
  <si>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</si>
  <si>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</si>
  <si>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</si>
  <si>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</si>
  <si>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</si>
  <si>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</si>
  <si>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</si>
  <si>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</si>
  <si>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</si>
  <si>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</si>
  <si>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</si>
  <si>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</si>
  <si>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</si>
  <si>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</si>
  <si>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</si>
  <si>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</si>
  <si>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</si>
  <si>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</si>
  <si>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</si>
  <si>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</si>
  <si>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</si>
  <si>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</si>
  <si>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</si>
  <si>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</si>
  <si>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</si>
  <si>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</si>
  <si>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</si>
  <si>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</si>
  <si>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</si>
  <si>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</si>
  <si>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</si>
  <si>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</si>
  <si>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</si>
  <si>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</si>
  <si>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</si>
  <si>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</si>
  <si>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</si>
  <si>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</si>
  <si>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</si>
  <si>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</si>
  <si>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</si>
  <si>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</si>
  <si>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</si>
  <si>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</si>
  <si>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</si>
  <si>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</si>
  <si>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</si>
  <si>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</si>
  <si>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</si>
  <si>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</si>
  <si>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</si>
  <si>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</si>
  <si>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</si>
  <si>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</si>
  <si>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</si>
  <si>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</si>
  <si>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</si>
  <si>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</si>
  <si>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</si>
  <si>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</si>
  <si>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</si>
  <si>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</si>
  <si>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</si>
  <si>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</si>
  <si>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</si>
  <si>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</si>
  <si>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</si>
  <si>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</si>
  <si>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</si>
  <si>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</si>
  <si>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</si>
  <si>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</si>
  <si>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</si>
  <si>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</si>
  <si>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</si>
  <si>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</si>
  <si>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</si>
  <si>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</si>
  <si>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</si>
  <si>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</si>
  <si>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</si>
  <si>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</si>
  <si>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</si>
  <si>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</si>
  <si>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</si>
  <si>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</si>
  <si>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</si>
  <si>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</si>
  <si>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</si>
  <si>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</si>
  <si>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</si>
  <si>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</si>
  <si>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</si>
  <si>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</si>
  <si>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</si>
  <si>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</si>
  <si>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</si>
  <si>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</si>
  <si>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</si>
  <si>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</si>
  <si>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</si>
  <si>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</si>
  <si>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</si>
  <si>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</si>
  <si>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</si>
  <si>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</si>
  <si>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</si>
  <si>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</si>
  <si>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</si>
  <si>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</si>
  <si>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</si>
  <si>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</si>
  <si>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</si>
  <si>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</si>
  <si>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</si>
  <si>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</si>
  <si>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</si>
  <si>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</si>
  <si>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</si>
  <si>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</si>
  <si>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</si>
  <si>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</si>
  <si>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</si>
  <si>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</si>
  <si>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</si>
  <si>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</si>
  <si>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</si>
  <si>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</si>
  <si>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</si>
  <si>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</si>
  <si>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</si>
  <si>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</si>
  <si>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</si>
  <si>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</si>
  <si>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</si>
  <si>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</si>
  <si>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</si>
  <si>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</si>
  <si>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</si>
  <si>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</si>
  <si>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</si>
  <si>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</si>
  <si>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</si>
  <si>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</si>
  <si>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</si>
  <si>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</si>
  <si>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</si>
  <si>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</si>
  <si>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</si>
  <si>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</si>
  <si>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</si>
  <si>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</si>
  <si>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</si>
  <si>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</si>
  <si>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</si>
  <si>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</si>
  <si>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</si>
  <si>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</si>
  <si>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</si>
  <si>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</si>
  <si>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</si>
  <si>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</si>
  <si>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</si>
  <si>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</si>
  <si>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</si>
  <si>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</si>
  <si>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</si>
  <si>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</si>
  <si>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</si>
  <si>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</si>
  <si>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</si>
  <si>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</si>
  <si>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</si>
  <si>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</si>
  <si>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</si>
  <si>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</si>
  <si>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</si>
  <si>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</si>
  <si>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</si>
  <si>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</si>
  <si>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</si>
  <si>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</si>
  <si>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</si>
  <si>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</si>
  <si>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</si>
  <si>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</si>
  <si>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</si>
  <si>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</si>
  <si>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</si>
  <si>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</si>
  <si>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</si>
  <si>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</si>
  <si>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</si>
  <si>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</si>
  <si>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</si>
  <si>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</si>
  <si>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</si>
  <si>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</si>
  <si>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</si>
  <si>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</si>
  <si>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</si>
  <si>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</si>
  <si>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</si>
  <si>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</si>
  <si>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</si>
  <si>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</si>
  <si>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</si>
  <si>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</si>
  <si>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</si>
  <si>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</si>
  <si>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</si>
  <si>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</si>
  <si>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</si>
  <si>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</si>
  <si>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</si>
  <si>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</si>
  <si>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</si>
  <si>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</si>
  <si>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</si>
  <si>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</si>
  <si>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</si>
  <si>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</si>
  <si>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</si>
  <si>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</si>
  <si>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</si>
  <si>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</si>
  <si>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</si>
  <si>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</si>
  <si>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</si>
  <si>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</si>
  <si>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</si>
  <si>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</si>
  <si>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</si>
  <si>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</si>
  <si>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</si>
  <si>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</si>
  <si>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</si>
  <si>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</si>
  <si>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</si>
  <si>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</si>
  <si>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</si>
  <si>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</si>
  <si>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</si>
  <si>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</si>
  <si>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</si>
  <si>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</si>
  <si>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</si>
  <si>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</si>
  <si>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</si>
  <si>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</si>
  <si>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</si>
  <si>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</si>
  <si>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</si>
  <si>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</si>
  <si>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</si>
  <si>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</si>
  <si>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</si>
  <si>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</si>
  <si>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</si>
  <si>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</si>
  <si>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</si>
  <si>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</si>
  <si>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</si>
  <si>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</si>
  <si>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</si>
  <si>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</si>
  <si>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</si>
  <si>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</si>
  <si>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</si>
  <si>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</si>
  <si>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</si>
  <si>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</si>
  <si>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</si>
  <si>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</si>
  <si>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</si>
  <si>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</si>
  <si>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</si>
  <si>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</si>
  <si>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</si>
  <si>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</si>
  <si>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</si>
  <si>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</si>
  <si>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</si>
  <si>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</si>
  <si>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</si>
  <si>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</si>
  <si>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</si>
  <si>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</si>
  <si>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</si>
  <si>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</si>
  <si>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</si>
  <si>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</si>
  <si>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</si>
  <si>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</si>
  <si>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</si>
  <si>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</si>
  <si>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</si>
  <si>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</si>
  <si>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</si>
  <si>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</si>
  <si>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</si>
  <si>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</si>
  <si>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</si>
  <si>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</si>
  <si>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</si>
  <si>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</si>
  <si>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</si>
  <si>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</si>
  <si>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</si>
  <si>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</si>
  <si>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</si>
  <si>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</si>
  <si>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</si>
  <si>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</si>
  <si>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</si>
  <si>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</si>
  <si>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</si>
  <si>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</si>
  <si>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</si>
  <si>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</si>
  <si>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</si>
  <si>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</si>
  <si>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</si>
  <si>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</si>
  <si>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</si>
  <si>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</si>
  <si>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</si>
  <si>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</si>
  <si>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</si>
  <si>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</si>
  <si>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</si>
  <si>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</si>
  <si>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</si>
  <si>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</si>
  <si>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</si>
  <si>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</si>
  <si>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</si>
  <si>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</si>
  <si>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</si>
  <si>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</si>
  <si>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</si>
  <si>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</si>
  <si>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</si>
  <si>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</si>
  <si>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</si>
  <si>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</si>
  <si>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</si>
  <si>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</si>
  <si>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</si>
  <si>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</si>
  <si>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</si>
  <si>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</si>
  <si>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</si>
  <si>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</si>
  <si>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</si>
  <si>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</si>
  <si>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</si>
  <si>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</si>
  <si>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</si>
  <si>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</si>
  <si>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</si>
  <si>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</si>
  <si>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</si>
  <si>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</si>
  <si>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</si>
  <si>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</si>
  <si>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</si>
  <si>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</si>
  <si>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</si>
  <si>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</si>
  <si>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</si>
  <si>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</si>
  <si>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</si>
  <si>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</si>
  <si>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</si>
  <si>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</si>
  <si>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</si>
  <si>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</si>
  <si>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</si>
  <si>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</si>
  <si>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</si>
  <si>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</si>
  <si>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</si>
  <si>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</si>
  <si>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</si>
  <si>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</si>
  <si>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</si>
  <si>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</si>
  <si>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</si>
  <si>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</si>
  <si>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</si>
  <si>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</si>
  <si>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</si>
  <si>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</si>
  <si>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</si>
  <si>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</si>
  <si>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</si>
  <si>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</si>
  <si>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</si>
  <si>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</si>
  <si>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</si>
  <si>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</si>
  <si>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</si>
  <si>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</si>
  <si>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</si>
  <si>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</si>
  <si>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</si>
  <si>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</si>
  <si>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</si>
  <si>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</si>
  <si>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</si>
  <si>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</si>
  <si>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</si>
  <si>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</si>
  <si>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</si>
  <si>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</si>
  <si>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</si>
  <si>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</si>
  <si>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</si>
  <si>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</si>
  <si>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</si>
  <si>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</si>
  <si>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</si>
  <si>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</si>
  <si>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</si>
  <si>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</si>
  <si>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</si>
  <si>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</si>
  <si>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</si>
  <si>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</si>
  <si>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</si>
  <si>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</si>
  <si>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</si>
  <si>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</si>
  <si>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</si>
  <si>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</si>
  <si>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</si>
  <si>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</si>
  <si>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</si>
  <si>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</si>
  <si>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</si>
  <si>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</si>
  <si>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</si>
  <si>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</si>
  <si>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</si>
  <si>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</si>
  <si>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</si>
  <si>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</si>
  <si>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</si>
  <si>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</si>
  <si>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</si>
  <si>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</si>
  <si>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</si>
  <si>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</si>
  <si>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</si>
  <si>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</si>
  <si>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</si>
  <si>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</si>
  <si>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</si>
  <si>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</si>
  <si>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</si>
  <si>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</si>
  <si>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</si>
  <si>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</si>
  <si>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</si>
  <si>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</si>
  <si>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</si>
  <si>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</si>
  <si>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</si>
  <si>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</si>
  <si>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</si>
  <si>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</si>
  <si>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</si>
  <si>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</si>
  <si>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</si>
  <si>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</si>
  <si>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</si>
  <si>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</si>
  <si>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</si>
  <si>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</si>
  <si>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</si>
  <si>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</si>
  <si>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</si>
  <si>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</si>
  <si>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</si>
  <si>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</si>
  <si>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</si>
  <si>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</si>
  <si>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</si>
  <si>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</si>
  <si>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</si>
  <si>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</si>
  <si>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</si>
  <si>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</si>
  <si>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</si>
  <si>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</si>
  <si>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</si>
  <si>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</si>
  <si>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</si>
  <si>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</si>
  <si>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</si>
  <si>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</si>
  <si>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</si>
  <si>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</si>
  <si>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</si>
  <si>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</si>
  <si>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</si>
  <si>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</si>
  <si>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</si>
  <si>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</si>
  <si>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</si>
  <si>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</si>
  <si>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</si>
  <si>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</si>
  <si>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</si>
  <si>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</si>
  <si>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</si>
  <si>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</si>
  <si>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</si>
  <si>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</si>
  <si>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</si>
  <si>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</si>
  <si>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</si>
  <si>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</si>
  <si>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</si>
  <si>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</si>
  <si>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</si>
  <si>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</si>
  <si>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</si>
  <si>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</si>
  <si>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</si>
  <si>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</si>
  <si>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</si>
  <si>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</si>
  <si>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</si>
  <si>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</si>
  <si>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</si>
  <si>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</si>
  <si>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</si>
  <si>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</si>
  <si>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</si>
  <si>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</si>
  <si>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</si>
  <si>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</si>
  <si>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</si>
  <si>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</si>
  <si>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</si>
  <si>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</si>
  <si>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</si>
  <si>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</si>
  <si>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</si>
  <si>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</si>
  <si>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</si>
  <si>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</si>
  <si>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</si>
  <si>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</si>
  <si>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</si>
  <si>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</si>
  <si>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</si>
  <si>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</si>
  <si>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</si>
  <si>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</si>
  <si>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</si>
  <si>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</si>
  <si>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</si>
  <si>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</si>
  <si>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</si>
  <si>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</si>
  <si>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</si>
  <si>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</si>
  <si>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</si>
  <si>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</si>
  <si>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</si>
  <si>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</si>
  <si>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</si>
  <si>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</si>
  <si>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</si>
  <si>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</si>
  <si>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</si>
  <si>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</si>
  <si>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</si>
  <si>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</si>
  <si>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</si>
  <si>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</si>
  <si>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</si>
  <si>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</si>
  <si>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</si>
  <si>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</si>
  <si>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</si>
  <si>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</si>
  <si>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</si>
  <si>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</si>
  <si>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</si>
  <si>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</si>
  <si>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</si>
  <si>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</si>
  <si>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</si>
  <si>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</si>
  <si>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</si>
  <si>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</si>
  <si>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</si>
  <si>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</si>
  <si>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</si>
  <si>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</si>
  <si>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</si>
  <si>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</si>
  <si>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</si>
  <si>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</si>
  <si>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</si>
  <si>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</si>
  <si>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</si>
  <si>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</si>
  <si>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</si>
  <si>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</si>
  <si>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</si>
  <si>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</si>
  <si>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</si>
  <si>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</si>
  <si>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</si>
  <si>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</si>
  <si>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</si>
  <si>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</si>
  <si>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</si>
  <si>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</si>
  <si>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</si>
  <si>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</si>
  <si>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</si>
  <si>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</si>
  <si>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</si>
  <si>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</si>
  <si>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</si>
  <si>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</si>
  <si>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</si>
  <si>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</si>
  <si>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</si>
  <si>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</si>
  <si>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</si>
  <si>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</si>
  <si>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</si>
  <si>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</si>
  <si>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</si>
  <si>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</si>
  <si>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</si>
  <si>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</si>
  <si>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</si>
  <si>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</si>
  <si>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</si>
  <si>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</si>
  <si>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</si>
  <si>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</si>
  <si>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</si>
  <si>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</si>
  <si>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</si>
  <si>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</si>
  <si>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</si>
  <si>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</si>
  <si>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</si>
  <si>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</si>
  <si>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</si>
  <si>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</si>
  <si>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</si>
  <si>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</si>
  <si>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</si>
  <si>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</si>
  <si>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</si>
  <si>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</si>
  <si>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</si>
  <si>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</si>
  <si>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</si>
  <si>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</si>
  <si>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</si>
  <si>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</si>
  <si>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</si>
  <si>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</si>
  <si>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</si>
  <si>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</si>
  <si>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</si>
  <si>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</si>
  <si>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</si>
  <si>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</si>
  <si>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</si>
  <si>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</si>
  <si>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</si>
  <si>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</si>
  <si>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</si>
  <si>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</si>
  <si>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</si>
  <si>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</si>
  <si>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</si>
  <si>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</si>
  <si>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</si>
  <si>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</si>
  <si>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</si>
  <si>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</si>
  <si>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</si>
  <si>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</si>
  <si>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</si>
  <si>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</si>
  <si>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</si>
  <si>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</si>
  <si>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</si>
  <si>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</si>
  <si>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</si>
  <si>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</si>
  <si>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</si>
  <si>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</si>
  <si>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</si>
  <si>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</si>
  <si>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</si>
  <si>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</si>
  <si>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</si>
  <si>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</si>
  <si>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</si>
  <si>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</si>
  <si>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</si>
  <si>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</si>
  <si>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</si>
  <si>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</si>
  <si>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</si>
  <si>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</si>
  <si>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</si>
  <si>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</si>
  <si>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</si>
  <si>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</si>
  <si>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</si>
  <si>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</si>
  <si>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</si>
  <si>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</si>
  <si>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</si>
  <si>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</si>
  <si>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</si>
  <si>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</si>
  <si>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</si>
  <si>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</si>
  <si>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</si>
  <si>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</si>
  <si>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</si>
  <si>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</si>
  <si>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</si>
  <si>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</si>
  <si>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</si>
  <si>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</si>
  <si>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</si>
  <si>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</si>
  <si>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</si>
  <si>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</si>
  <si>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</si>
  <si>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</si>
  <si>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</si>
  <si>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</si>
  <si>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</si>
  <si>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</si>
  <si>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</si>
  <si>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</si>
  <si>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</si>
  <si>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</si>
  <si>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</si>
  <si>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</si>
  <si>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</si>
  <si>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</si>
  <si>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</si>
  <si>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</si>
  <si>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</si>
  <si>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</si>
  <si>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</si>
  <si>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</si>
  <si>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</si>
  <si>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</si>
  <si>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</si>
  <si>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</si>
  <si>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</si>
  <si>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</si>
  <si>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</si>
  <si>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</si>
  <si>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</si>
  <si>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</si>
  <si>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</si>
  <si>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</si>
  <si>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</si>
  <si>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</si>
  <si>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</si>
  <si>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</si>
  <si>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</si>
  <si>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</si>
  <si>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</si>
  <si>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</si>
  <si>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</si>
  <si>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</si>
  <si>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</si>
  <si>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</si>
  <si>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</si>
  <si>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</si>
  <si>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</si>
  <si>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</si>
  <si>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</si>
  <si>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</si>
  <si>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</si>
  <si>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</si>
  <si>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</si>
  <si>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</si>
  <si>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</si>
  <si>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</si>
  <si>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</si>
  <si>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</si>
  <si>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</si>
  <si>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</si>
  <si>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</si>
  <si>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</si>
  <si>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</si>
  <si>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</si>
  <si>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</si>
  <si>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</si>
  <si>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</si>
  <si>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</si>
  <si>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</si>
  <si>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</si>
  <si>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</si>
  <si>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</si>
  <si>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</si>
  <si>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</si>
  <si>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</si>
  <si>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</si>
  <si>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</si>
  <si>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</si>
  <si>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</si>
  <si>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</si>
  <si>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</si>
  <si>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</si>
  <si>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</si>
  <si>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</si>
  <si>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</si>
  <si>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</si>
  <si>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</si>
  <si>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</si>
  <si>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</si>
  <si>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</si>
  <si>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</si>
  <si>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</si>
  <si>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</si>
  <si>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</si>
  <si>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</si>
  <si>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</si>
  <si>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</si>
  <si>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</si>
  <si>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</si>
  <si>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</si>
  <si>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</si>
  <si>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</si>
  <si>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</si>
  <si>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</si>
  <si>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</si>
  <si>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</si>
  <si>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</si>
  <si>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</si>
  <si>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</si>
  <si>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</si>
  <si>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</si>
  <si>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</si>
  <si>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</si>
  <si>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</si>
  <si>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</si>
  <si>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</si>
  <si>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</si>
  <si>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</si>
  <si>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</si>
  <si>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</si>
  <si>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</si>
  <si>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</si>
  <si>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</si>
  <si>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</si>
  <si>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</si>
  <si>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</si>
  <si>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</si>
  <si>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</si>
  <si>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</si>
  <si>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</si>
  <si>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</si>
  <si>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</si>
  <si>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</si>
  <si>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</si>
  <si>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</si>
  <si>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</si>
  <si>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</si>
  <si>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</si>
  <si>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</si>
  <si>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</si>
  <si>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</si>
  <si>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</si>
  <si>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</si>
  <si>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</si>
  <si>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</si>
  <si>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</si>
  <si>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</si>
  <si>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</si>
  <si>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</si>
  <si>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</si>
  <si>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</si>
  <si>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</si>
  <si>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</si>
  <si>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</si>
  <si>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</si>
  <si>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</si>
  <si>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</si>
  <si>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</si>
  <si>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</si>
  <si>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</si>
  <si>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</si>
  <si>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</si>
  <si>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</si>
  <si>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</si>
  <si>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</si>
  <si>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</si>
  <si>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</si>
  <si>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</si>
  <si>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</si>
  <si>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</si>
  <si>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</si>
  <si>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</si>
  <si>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</si>
  <si>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</si>
  <si>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</si>
  <si>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</si>
  <si>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</si>
  <si>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</si>
  <si>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</si>
  <si>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</si>
  <si>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</si>
  <si>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</si>
  <si>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</si>
  <si>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</si>
  <si>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</si>
  <si>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</si>
  <si>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</si>
  <si>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</si>
  <si>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</si>
  <si>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</si>
  <si>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</si>
  <si>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</si>
  <si>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</si>
  <si>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</si>
  <si>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</si>
  <si>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</si>
  <si>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</si>
  <si>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</si>
  <si>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</si>
  <si>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</si>
  <si>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</si>
  <si>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</si>
  <si>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</si>
  <si>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</si>
  <si>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</si>
  <si>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</si>
  <si>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</si>
  <si>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</si>
  <si>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</si>
  <si>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</si>
  <si>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</si>
  <si>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</si>
  <si>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</si>
  <si>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</si>
  <si>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</si>
  <si>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</si>
  <si>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</si>
  <si>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</si>
  <si>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</si>
  <si>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</si>
  <si>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</si>
  <si>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</si>
  <si>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</si>
  <si>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</si>
  <si>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</si>
  <si>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</si>
  <si>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</si>
  <si>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</si>
  <si>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</si>
  <si>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</si>
  <si>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</si>
  <si>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</si>
  <si>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</si>
  <si>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</si>
  <si>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</si>
  <si>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</si>
  <si>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</si>
  <si>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</si>
  <si>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</si>
  <si>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</si>
  <si>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</si>
  <si>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</si>
  <si>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</si>
  <si>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</si>
  <si>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</si>
  <si>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</si>
  <si>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</si>
  <si>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</si>
  <si>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</si>
  <si>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</si>
  <si>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</si>
  <si>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</si>
  <si>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</si>
  <si>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</si>
  <si>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</si>
  <si>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</si>
  <si>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</si>
  <si>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</si>
  <si>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</si>
  <si>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</si>
  <si>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</si>
  <si>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</si>
  <si>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</si>
  <si>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</si>
  <si>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</si>
  <si>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</si>
  <si>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</si>
  <si>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</si>
  <si>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</si>
  <si>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</si>
  <si>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</si>
  <si>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</si>
  <si>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</si>
  <si>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</si>
  <si>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</si>
  <si>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</si>
  <si>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</si>
  <si>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</si>
  <si>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</si>
  <si>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</si>
  <si>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</si>
  <si>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</si>
  <si>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</si>
  <si>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</si>
  <si>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</si>
  <si>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</si>
  <si>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</si>
  <si>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</si>
  <si>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</si>
  <si>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</si>
  <si>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</si>
  <si>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</si>
  <si>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</si>
  <si>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</si>
  <si>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</si>
  <si>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</si>
  <si>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</si>
  <si>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</si>
  <si>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</si>
  <si>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</si>
  <si>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</si>
  <si>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</si>
  <si>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</si>
  <si>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</si>
  <si>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</si>
  <si>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</si>
  <si>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</si>
  <si>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</si>
  <si>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</si>
  <si>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</si>
  <si>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</si>
  <si>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</si>
  <si>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</si>
  <si>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</si>
  <si>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</si>
  <si>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</si>
  <si>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</si>
  <si>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</si>
  <si>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</si>
  <si>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</si>
  <si>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</si>
  <si>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</si>
  <si>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</si>
  <si>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</si>
  <si>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</si>
  <si>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</si>
  <si>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</si>
  <si>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</si>
  <si>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</si>
  <si>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</si>
  <si>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</si>
  <si>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</si>
  <si>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</si>
  <si>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</si>
  <si>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</si>
  <si>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</si>
  <si>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</si>
  <si>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</si>
  <si>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</si>
  <si>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</si>
  <si>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</si>
  <si>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</si>
  <si>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</si>
  <si>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</si>
  <si>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</si>
  <si>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</si>
  <si>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</si>
  <si>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</si>
  <si>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</si>
  <si>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</si>
  <si>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</si>
  <si>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</si>
  <si>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</si>
  <si>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</si>
  <si>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</si>
  <si>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</si>
  <si>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</si>
  <si>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</si>
  <si>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</si>
  <si>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</si>
  <si>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</si>
  <si>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</si>
  <si>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</si>
  <si>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</si>
  <si>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</si>
  <si>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</si>
  <si>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</si>
  <si>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</si>
  <si>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</si>
  <si>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</si>
  <si>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</si>
  <si>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</si>
  <si>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</si>
  <si>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</si>
  <si>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</si>
  <si>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</si>
  <si>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</si>
  <si>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</si>
  <si>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</si>
  <si>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</si>
  <si>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</si>
  <si>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</si>
  <si>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</si>
  <si>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</si>
  <si>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</si>
  <si>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</si>
  <si>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</si>
  <si>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</si>
  <si>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</si>
  <si>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</si>
  <si>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</si>
  <si>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</si>
  <si>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</si>
  <si>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</si>
  <si>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</si>
  <si>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</si>
  <si>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</si>
  <si>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</si>
  <si>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</si>
  <si>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</si>
  <si>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</si>
  <si>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</si>
  <si>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</si>
  <si>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</si>
  <si>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</si>
  <si>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</si>
  <si>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</si>
  <si>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</si>
  <si>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</si>
  <si>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</si>
  <si>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</si>
  <si>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</si>
  <si>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</si>
  <si>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</si>
  <si>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</si>
  <si>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</si>
  <si>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</si>
  <si>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</si>
  <si>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</si>
  <si>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</si>
  <si>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</si>
  <si>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</si>
  <si>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</si>
  <si>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</si>
  <si>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</si>
  <si>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</si>
  <si>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</si>
  <si>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</si>
  <si>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</si>
  <si>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</si>
  <si>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</si>
  <si>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</si>
  <si>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</si>
  <si>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</si>
  <si>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</si>
  <si>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</si>
  <si>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</si>
  <si>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</si>
  <si>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</si>
  <si>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</si>
  <si>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</si>
  <si>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</si>
  <si>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</si>
  <si>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</si>
  <si>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</si>
  <si>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</si>
  <si>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</si>
  <si>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</si>
  <si>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</si>
  <si>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</si>
  <si>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</si>
  <si>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</si>
  <si>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</si>
  <si>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</si>
  <si>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</si>
  <si>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</si>
  <si>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</si>
  <si>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</si>
  <si>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</si>
  <si>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</si>
  <si>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</si>
  <si>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</si>
  <si>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</si>
  <si>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</si>
  <si>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</si>
  <si>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</si>
  <si>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</si>
  <si>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</si>
  <si>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</si>
  <si>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</si>
  <si>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</si>
  <si>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</si>
  <si>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</si>
  <si>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</si>
  <si>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</si>
  <si>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</si>
  <si>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</si>
  <si>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</si>
  <si>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</si>
  <si>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</si>
  <si>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</si>
  <si>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</si>
  <si>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</si>
  <si>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</si>
  <si>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</si>
  <si>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</si>
  <si>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</si>
  <si>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</si>
  <si>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</si>
  <si>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</si>
  <si>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</si>
  <si>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</si>
  <si>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</si>
  <si>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</si>
  <si>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</si>
  <si>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</si>
  <si>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</si>
  <si>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</si>
  <si>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</si>
  <si>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</si>
  <si>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</si>
  <si>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</si>
  <si>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</si>
  <si>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</si>
  <si>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</si>
  <si>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</si>
  <si>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</si>
  <si>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</si>
  <si>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</si>
  <si>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</si>
  <si>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</si>
  <si>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</si>
  <si>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</si>
  <si>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</si>
  <si>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</si>
  <si>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</si>
  <si>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</si>
  <si>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</si>
  <si>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</si>
  <si>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</si>
  <si>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</si>
  <si>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</si>
  <si>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</si>
  <si>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</si>
  <si>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</si>
  <si>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</si>
  <si>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</si>
  <si>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</si>
  <si>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</si>
  <si>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</si>
  <si>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</si>
  <si>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</si>
  <si>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</si>
  <si>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</si>
  <si>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</si>
  <si>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</si>
  <si>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</si>
  <si>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</si>
  <si>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</si>
  <si>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</si>
  <si>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</si>
  <si>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</si>
  <si>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</si>
  <si>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</si>
  <si>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</si>
  <si>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</si>
  <si>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</si>
  <si>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</si>
  <si>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</si>
  <si>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</si>
  <si>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</si>
  <si>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</si>
  <si>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</si>
  <si>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</si>
  <si>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</si>
  <si>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</si>
  <si>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</si>
  <si>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</si>
  <si>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</si>
  <si>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</si>
  <si>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</si>
  <si>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</si>
  <si>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</si>
  <si>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</si>
  <si>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</si>
  <si>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</si>
  <si>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</si>
  <si>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</si>
  <si>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</si>
  <si>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</si>
  <si>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</si>
  <si>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</si>
  <si>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</si>
  <si>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</si>
  <si>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</si>
  <si>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</si>
  <si>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</si>
  <si>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</si>
  <si>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</si>
  <si>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</si>
  <si>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</si>
  <si>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</si>
  <si>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</si>
  <si>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</si>
  <si>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</si>
  <si>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</si>
  <si>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</si>
  <si>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</si>
  <si>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</si>
  <si>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</si>
  <si>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</si>
  <si>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</si>
  <si>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</si>
  <si>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</si>
  <si>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</si>
  <si>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</si>
  <si>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</si>
  <si>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</si>
  <si>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</si>
  <si>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</si>
  <si>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</si>
  <si>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</si>
  <si>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</si>
  <si>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</si>
  <si>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</si>
  <si>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</si>
  <si>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</si>
  <si>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</si>
  <si>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</si>
  <si>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</si>
  <si>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</si>
  <si>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</si>
  <si>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</si>
  <si>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</si>
  <si>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</si>
  <si>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</si>
  <si>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</si>
  <si>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</si>
  <si>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</si>
  <si>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</si>
  <si>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</si>
  <si>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</si>
  <si>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</si>
  <si>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</si>
  <si>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</si>
  <si>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</si>
  <si>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</si>
  <si>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</si>
  <si>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</si>
  <si>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</si>
  <si>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</si>
  <si>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</si>
  <si>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</si>
  <si>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</si>
  <si>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</si>
  <si>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</si>
  <si>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</si>
  <si>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</si>
  <si>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</si>
  <si>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</si>
  <si>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</si>
  <si>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</si>
  <si>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</si>
  <si>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</si>
  <si>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</si>
  <si>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</si>
  <si>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</si>
  <si>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</si>
  <si>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</si>
  <si>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</si>
  <si>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</si>
  <si>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</si>
  <si>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</si>
  <si>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</si>
  <si>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</si>
  <si>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</si>
  <si>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</si>
  <si>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</si>
  <si>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</si>
  <si>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</si>
  <si>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</si>
  <si>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</si>
  <si>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</si>
  <si>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</si>
  <si>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</si>
  <si>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</si>
  <si>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</si>
  <si>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</si>
  <si>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</si>
  <si>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</si>
  <si>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</si>
  <si>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</si>
  <si>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</si>
  <si>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</si>
  <si>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</si>
  <si>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</si>
  <si>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</si>
  <si>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</si>
  <si>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</si>
  <si>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</si>
  <si>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</si>
  <si>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</si>
  <si>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</si>
  <si>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</si>
  <si>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</si>
  <si>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</si>
  <si>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</si>
  <si>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</si>
  <si>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</si>
  <si>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</si>
  <si>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</si>
  <si>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</si>
  <si>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</si>
  <si>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</si>
  <si>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</si>
  <si>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</si>
  <si>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</si>
  <si>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</si>
  <si>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</si>
  <si>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</si>
  <si>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</si>
  <si>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</si>
  <si>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</si>
  <si>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</si>
  <si>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</si>
  <si>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</si>
  <si>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</si>
  <si>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</si>
  <si>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</si>
  <si>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</si>
  <si>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</si>
  <si>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</si>
  <si>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</si>
  <si>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</si>
  <si>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</si>
  <si>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</si>
  <si>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</si>
  <si>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</si>
  <si>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</si>
  <si>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</si>
  <si>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</si>
  <si>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</si>
  <si>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</si>
  <si>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</si>
  <si>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</si>
  <si>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</si>
  <si>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</si>
  <si>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</si>
  <si>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</si>
  <si>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</si>
  <si>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</si>
  <si>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</si>
  <si>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</si>
  <si>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</si>
  <si>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</si>
  <si>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</si>
  <si>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</si>
  <si>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</si>
  <si>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</si>
  <si>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</si>
  <si>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</si>
  <si>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</si>
  <si>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</si>
  <si>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</si>
  <si>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</si>
  <si>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</si>
  <si>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</si>
  <si>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</si>
  <si>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</si>
  <si>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</si>
  <si>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</si>
  <si>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</si>
  <si>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</si>
  <si>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</si>
  <si>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</si>
  <si>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</si>
  <si>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</si>
  <si>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</si>
  <si>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</si>
  <si>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</si>
  <si>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</si>
  <si>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</si>
  <si>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</si>
  <si>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</si>
  <si>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</si>
  <si>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</si>
  <si>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</si>
  <si>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</si>
  <si>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</si>
  <si>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</si>
  <si>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</si>
  <si>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</si>
  <si>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</si>
  <si>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</si>
  <si>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</si>
  <si>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</si>
  <si>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</si>
  <si>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</si>
  <si>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</si>
  <si>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</si>
  <si>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</si>
  <si>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</si>
  <si>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</si>
  <si>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</si>
  <si>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</si>
  <si>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</si>
  <si>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</si>
  <si>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</si>
  <si>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</si>
  <si>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</si>
  <si>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</si>
  <si>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</si>
  <si>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</si>
  <si>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</si>
  <si>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</si>
  <si>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</si>
  <si>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</si>
  <si>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</si>
  <si>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</si>
  <si>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</si>
  <si>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</si>
  <si>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</si>
  <si>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</si>
  <si>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</si>
  <si>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</si>
  <si>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</si>
  <si>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</si>
  <si>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</si>
  <si>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</si>
  <si>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</si>
  <si>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</si>
  <si>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</si>
  <si>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</si>
  <si>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</si>
  <si>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</si>
  <si>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</si>
  <si>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</si>
  <si>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</si>
  <si>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</si>
  <si>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</si>
  <si>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</si>
  <si>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</si>
  <si>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</si>
  <si>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</si>
  <si>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</si>
  <si>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</si>
  <si>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</si>
  <si>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</si>
  <si>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</si>
  <si>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</si>
  <si>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</si>
  <si>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</si>
  <si>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</si>
  <si>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</si>
  <si>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</si>
  <si>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</si>
  <si>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</si>
  <si>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</si>
  <si>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</si>
  <si>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</si>
  <si>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</si>
  <si>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</si>
  <si>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</si>
  <si>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</si>
  <si>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</si>
  <si>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</si>
  <si>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</si>
  <si>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</si>
  <si>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</si>
  <si>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</si>
  <si>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</si>
  <si>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</si>
  <si>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</si>
  <si>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</si>
  <si>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</si>
  <si>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</si>
  <si>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</si>
  <si>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</si>
  <si>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</si>
  <si>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</si>
  <si>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</si>
  <si>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</si>
  <si>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</si>
  <si>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</si>
  <si>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</si>
  <si>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</si>
  <si>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</si>
  <si>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</si>
  <si>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</si>
  <si>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</si>
  <si>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</si>
  <si>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</si>
  <si>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</si>
  <si>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</si>
  <si>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</si>
  <si>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</si>
  <si>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</si>
  <si>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</si>
  <si>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</si>
  <si>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</si>
  <si>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</si>
  <si>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</si>
  <si>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</si>
  <si>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</si>
  <si>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</si>
  <si>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</si>
  <si>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</si>
  <si>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</si>
  <si>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</si>
  <si>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</si>
  <si>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</si>
  <si>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</si>
  <si>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</si>
  <si>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</si>
  <si>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</si>
  <si>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</si>
  <si>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</si>
  <si>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</si>
  <si>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</si>
  <si>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</si>
  <si>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</si>
  <si>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</si>
  <si>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</si>
  <si>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</si>
  <si>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</si>
  <si>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</si>
  <si>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</si>
  <si>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</si>
  <si>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</si>
  <si>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</si>
  <si>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</si>
  <si>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</si>
  <si>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</si>
  <si>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</si>
  <si>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</si>
  <si>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</si>
  <si>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</si>
  <si>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</si>
  <si>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</si>
  <si>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</si>
  <si>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</si>
  <si>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</si>
  <si>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</si>
  <si>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</si>
  <si>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</si>
  <si>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</si>
  <si>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</si>
  <si>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</si>
  <si>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</si>
  <si>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</si>
  <si>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</si>
  <si>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</si>
  <si>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</si>
  <si>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</si>
  <si>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</si>
  <si>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</si>
  <si>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</si>
  <si>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</si>
  <si>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</si>
  <si>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</si>
  <si>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</si>
  <si>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</si>
  <si>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</si>
  <si>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</si>
  <si>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</si>
  <si>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</si>
  <si>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</si>
  <si>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</si>
  <si>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</si>
  <si>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</si>
  <si>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</si>
  <si>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</si>
  <si>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</si>
  <si>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</si>
  <si>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</si>
  <si>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</si>
  <si>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</si>
  <si>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</si>
  <si>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</si>
  <si>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</si>
  <si>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</si>
  <si>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</si>
  <si>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</si>
  <si>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</si>
  <si>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</si>
  <si>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</si>
  <si>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</si>
  <si>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</si>
  <si>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</si>
  <si>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</si>
  <si>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</si>
  <si>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</si>
  <si>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</si>
  <si>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</si>
  <si>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</si>
  <si>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</si>
  <si>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</si>
  <si>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</si>
  <si>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</si>
  <si>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</si>
  <si>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</si>
  <si>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</si>
  <si>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</si>
  <si>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</si>
  <si>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</si>
  <si>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</si>
  <si>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</si>
  <si>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</si>
  <si>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</si>
  <si>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</si>
  <si>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</si>
  <si>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</si>
  <si>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</si>
  <si>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</si>
  <si>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</si>
  <si>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</si>
  <si>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</si>
  <si>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</si>
  <si>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</si>
  <si>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</si>
  <si>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</si>
  <si>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</si>
  <si>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</si>
  <si>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</si>
  <si>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</si>
  <si>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</si>
  <si>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</si>
  <si>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</si>
  <si>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</si>
  <si>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</si>
  <si>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</si>
  <si>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</si>
  <si>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</si>
  <si>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</si>
  <si>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</si>
  <si>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</si>
  <si>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</si>
  <si>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</si>
  <si>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</si>
  <si>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</si>
  <si>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</si>
  <si>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</si>
  <si>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</si>
  <si>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</si>
  <si>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</si>
  <si>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</si>
  <si>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</si>
  <si>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</si>
  <si>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</si>
  <si>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</si>
  <si>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</si>
  <si>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</si>
  <si>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</si>
  <si>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</si>
  <si>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</si>
  <si>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</si>
  <si>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</si>
  <si>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</si>
  <si>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</si>
  <si>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</si>
  <si>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</si>
  <si>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</si>
  <si>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</si>
  <si>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</si>
  <si>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</si>
  <si>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</si>
  <si>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</si>
  <si>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</si>
  <si>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</si>
  <si>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</si>
  <si>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</si>
  <si>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</si>
  <si>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</si>
  <si>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</si>
  <si>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</si>
  <si>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</si>
  <si>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</si>
  <si>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</si>
  <si>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</si>
  <si>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</si>
  <si>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</si>
  <si>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</si>
  <si>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</si>
  <si>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</si>
  <si>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</si>
  <si>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</si>
  <si>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</si>
  <si>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</si>
  <si>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</si>
  <si>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</si>
  <si>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</si>
  <si>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</si>
  <si>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</si>
  <si>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</si>
  <si>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</si>
  <si>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</si>
  <si>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</si>
  <si>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</si>
  <si>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</si>
  <si>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</si>
  <si>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</si>
  <si>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</si>
  <si>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</si>
  <si>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</si>
  <si>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</si>
  <si>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</si>
  <si>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</si>
  <si>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</si>
  <si>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</si>
  <si>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</si>
  <si>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</si>
  <si>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</si>
  <si>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</si>
  <si>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</si>
  <si>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</si>
  <si>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</si>
  <si>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</si>
  <si>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</si>
  <si>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</si>
  <si>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</si>
  <si>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</si>
  <si>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</si>
  <si>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</si>
  <si>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</si>
  <si>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</si>
  <si>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</si>
  <si>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</si>
  <si>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</si>
  <si>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</si>
  <si>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</si>
  <si>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</si>
  <si>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</si>
  <si>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</si>
  <si>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</si>
  <si>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</si>
  <si>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</si>
  <si>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</si>
  <si>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</si>
  <si>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</si>
  <si>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</si>
  <si>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</si>
  <si>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</si>
  <si>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</si>
  <si>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</si>
  <si>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</si>
  <si>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</si>
  <si>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</si>
  <si>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</si>
  <si>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</si>
  <si>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</si>
  <si>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</si>
  <si>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</si>
  <si>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</si>
  <si>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</si>
  <si>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</si>
  <si>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</si>
  <si>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</si>
  <si>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</si>
  <si>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</si>
  <si>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</si>
  <si>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</si>
  <si>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</si>
  <si>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</si>
  <si>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</si>
  <si>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</si>
  <si>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</si>
  <si>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</si>
  <si>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</si>
  <si>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</si>
  <si>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</si>
  <si>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</si>
  <si>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</si>
  <si>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</si>
  <si>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</si>
  <si>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</si>
  <si>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</si>
  <si>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</si>
  <si>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</si>
  <si>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</si>
  <si>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</si>
  <si>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</si>
  <si>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</si>
  <si>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</si>
  <si>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</si>
  <si>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</si>
  <si>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</si>
  <si>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</si>
  <si>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</si>
  <si>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</si>
  <si>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</si>
  <si>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</si>
  <si>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</si>
  <si>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</si>
  <si>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</si>
  <si>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</si>
  <si>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</si>
  <si>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</si>
  <si>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</si>
  <si>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</si>
  <si>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</si>
  <si>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</si>
  <si>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</si>
  <si>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</si>
  <si>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</si>
  <si>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</si>
  <si>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</si>
  <si>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</si>
  <si>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</si>
  <si>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</si>
  <si>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</si>
  <si>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</si>
  <si>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</si>
  <si>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</si>
  <si>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</si>
  <si>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</si>
  <si>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</si>
  <si>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</si>
  <si>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</si>
  <si>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</si>
  <si>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</si>
  <si>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</si>
  <si>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</si>
  <si>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</si>
  <si>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</si>
  <si>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</si>
  <si>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</si>
  <si>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</si>
  <si>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</si>
  <si>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</si>
  <si>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</si>
  <si>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</si>
  <si>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</si>
  <si>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</si>
  <si>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</si>
  <si>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</si>
  <si>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</si>
  <si>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</si>
  <si>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</si>
  <si>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</si>
  <si>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</si>
  <si>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</si>
  <si>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</si>
  <si>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</si>
  <si>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</si>
  <si>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</si>
  <si>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</si>
  <si>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</si>
  <si>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</si>
  <si>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</si>
  <si>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</si>
  <si>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</si>
  <si>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</si>
  <si>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</si>
  <si>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</si>
  <si>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</si>
  <si>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</si>
  <si>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</si>
  <si>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</si>
  <si>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</si>
  <si>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</si>
  <si>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</si>
  <si>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</si>
  <si>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</si>
  <si>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</si>
  <si>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</si>
  <si>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</si>
  <si>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</si>
  <si>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</si>
  <si>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</si>
  <si>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</si>
  <si>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</si>
  <si>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</si>
  <si>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</si>
  <si>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</si>
  <si>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</si>
  <si>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</si>
  <si>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</si>
  <si>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</si>
  <si>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</si>
  <si>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</si>
  <si>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</si>
  <si>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</si>
  <si>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</si>
  <si>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</si>
  <si>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</si>
  <si>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</si>
  <si>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</si>
  <si>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</si>
  <si>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</si>
  <si>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</si>
  <si>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</si>
  <si>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</si>
  <si>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</si>
  <si>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</si>
  <si>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</si>
  <si>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</si>
  <si>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</si>
  <si>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</si>
  <si>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</si>
  <si>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</si>
  <si>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</si>
  <si>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</si>
  <si>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</si>
  <si>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</si>
  <si>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</si>
  <si>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</si>
  <si>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</si>
  <si>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</si>
  <si>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</si>
  <si>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</si>
  <si>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</si>
  <si>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</si>
  <si>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</si>
  <si>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</si>
  <si>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</si>
  <si>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</si>
  <si>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</si>
  <si>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</si>
  <si>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</si>
  <si>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</si>
  <si>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</si>
  <si>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</si>
  <si>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</si>
  <si>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Converstion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</si>
  <si>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</si>
  <si>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</si>
  <si>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</si>
  <si>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</si>
  <si>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</si>
  <si>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</si>
  <si>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</si>
  <si>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</si>
  <si>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</si>
  <si>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</si>
  <si>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</si>
  <si>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</si>
  <si>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</si>
  <si>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</si>
  <si>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</si>
  <si>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</si>
  <si>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</si>
  <si>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</si>
  <si>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</si>
  <si>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</si>
  <si>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</si>
  <si>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</si>
  <si>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</si>
  <si>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</si>
  <si>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</si>
  <si>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</si>
  <si>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</si>
  <si>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</si>
  <si>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</si>
  <si>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</si>
  <si>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</si>
  <si>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</si>
  <si>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</si>
  <si>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</si>
  <si>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</si>
  <si>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Median</t>
  </si>
  <si>
    <t>Mean</t>
  </si>
  <si>
    <t>Min</t>
  </si>
  <si>
    <t>Max</t>
  </si>
  <si>
    <t>Variance</t>
  </si>
  <si>
    <t>Standard Deviation</t>
  </si>
  <si>
    <t>Successful Campaigns</t>
  </si>
  <si>
    <t>Failed Campaigns</t>
  </si>
  <si>
    <t>Summary Analysis (See Kickstarter Data Report)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</si>
</sst>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10" fontId="3" fillId="0" borderId="0" xfId="2" applyNumberFormat="1" applyFont="1"/>
    <xf numFmtId="10" fontId="0" fillId="0" borderId="0" xfId="2" applyNumberFormat="1" applyFont="1"/>
    <xf numFmtId="10" fontId="3" fillId="0" borderId="0" xfId="0" applyNumberFormat="1" applyFont="1"/>
    <xf numFmtId="10" fontId="0" fillId="0" borderId="0" xfId="0" applyNumberFormat="1"/>
    <xf numFmtId="0" fontId="1" fillId="0" borderId="0" xfId="0" applyFont="1"/>
    <xf numFmtId="2" fontId="0" fillId="0" borderId="0" xfId="0" applyNumberFormat="1" applyBorder="1"/>
    <xf numFmtId="0" fontId="0" fillId="0" borderId="0" xfId="0" applyBorder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Font="1" applyBorder="1" applyAlignment="1">
      <alignment vertical="top" wrapText="1"/>
    </xf>
    <xf numFmtId="0" fontId="1" fillId="2" borderId="0" xfId="0" applyFont="1" applyFill="1" applyAlignment="1">
      <alignment horizontal="center"/>
    </xf>
    <xf numFmtId="0" fontId="0" fillId="2" borderId="0" xfId="0" applyFill="1"/>
  </cellXfs>
  <cellStyles count="3">
    <cellStyle name="Comma" xfId="1" builtinId="3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fgColor auto="1"/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fgColor auto="1"/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fgColor auto="1"/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 of Kickstarter Campaigns.xlsx]Category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3-FD47-BBB9-ADA51156B8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3-FD47-BBB9-ADA51156B8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73-FD47-BBB9-ADA51156B8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73-FD47-BBB9-ADA51156B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429631"/>
        <c:axId val="190355391"/>
      </c:barChart>
      <c:catAx>
        <c:axId val="19042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55391"/>
        <c:crosses val="autoZero"/>
        <c:auto val="1"/>
        <c:lblAlgn val="ctr"/>
        <c:lblOffset val="100"/>
        <c:noMultiLvlLbl val="0"/>
      </c:catAx>
      <c:valAx>
        <c:axId val="19035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2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 of Kickstarter Campaigns.xlsx]Sub 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3-DC41-AA18-3F5E7EA29B48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13-DC41-AA18-3F5E7EA29B48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13-DC41-AA18-3F5E7EA29B48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13-DC41-AA18-3F5E7EA29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7581615"/>
        <c:axId val="500596063"/>
      </c:barChart>
      <c:catAx>
        <c:axId val="55758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96063"/>
        <c:crosses val="autoZero"/>
        <c:auto val="1"/>
        <c:lblAlgn val="ctr"/>
        <c:lblOffset val="100"/>
        <c:noMultiLvlLbl val="0"/>
      </c:catAx>
      <c:valAx>
        <c:axId val="50059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8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 of Kickstarter Campaigns.xlsx]Outcome Based on Launch Date!PivotTable9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4A-6447-983B-D5A83D1B6EC1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4A-6447-983B-D5A83D1B6EC1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4A-6447-983B-D5A83D1B6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11071"/>
        <c:axId val="144474287"/>
      </c:lineChart>
      <c:catAx>
        <c:axId val="758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4287"/>
        <c:crosses val="autoZero"/>
        <c:auto val="1"/>
        <c:lblAlgn val="ctr"/>
        <c:lblOffset val="100"/>
        <c:noMultiLvlLbl val="0"/>
      </c:catAx>
      <c:valAx>
        <c:axId val="14447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0.42363636363636364</c:v>
                </c:pt>
                <c:pt idx="2">
                  <c:v>0.37079407806191117</c:v>
                </c:pt>
                <c:pt idx="3">
                  <c:v>0.33775419982316535</c:v>
                </c:pt>
                <c:pt idx="4">
                  <c:v>0.30967741935483872</c:v>
                </c:pt>
                <c:pt idx="5">
                  <c:v>0.28900255754475701</c:v>
                </c:pt>
                <c:pt idx="6">
                  <c:v>0.26511627906976742</c:v>
                </c:pt>
                <c:pt idx="7">
                  <c:v>0.24689165186500889</c:v>
                </c:pt>
                <c:pt idx="8">
                  <c:v>0.22244094488188976</c:v>
                </c:pt>
                <c:pt idx="9">
                  <c:v>0.19784946236559139</c:v>
                </c:pt>
                <c:pt idx="10">
                  <c:v>0.19369369369369369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A-CA4F-9B87-04314797A14E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0.45318181818181819</c:v>
                </c:pt>
                <c:pt idx="2">
                  <c:v>0.48115746971736206</c:v>
                </c:pt>
                <c:pt idx="3">
                  <c:v>0.50397877984084882</c:v>
                </c:pt>
                <c:pt idx="4">
                  <c:v>0.5161290322580645</c:v>
                </c:pt>
                <c:pt idx="5">
                  <c:v>0.52173913043478259</c:v>
                </c:pt>
                <c:pt idx="6">
                  <c:v>0.53333333333333333</c:v>
                </c:pt>
                <c:pt idx="7">
                  <c:v>0.54529307282415629</c:v>
                </c:pt>
                <c:pt idx="8">
                  <c:v>0.5610236220472441</c:v>
                </c:pt>
                <c:pt idx="9">
                  <c:v>0.57849462365591398</c:v>
                </c:pt>
                <c:pt idx="10">
                  <c:v>0.58108108108108103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A-CA4F-9B87-04314797A14E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0.12318181818181818</c:v>
                </c:pt>
                <c:pt idx="2">
                  <c:v>0.1480484522207268</c:v>
                </c:pt>
                <c:pt idx="3">
                  <c:v>0.15826702033598586</c:v>
                </c:pt>
                <c:pt idx="4">
                  <c:v>0.17419354838709677</c:v>
                </c:pt>
                <c:pt idx="5">
                  <c:v>0.18925831202046037</c:v>
                </c:pt>
                <c:pt idx="6">
                  <c:v>0.20155038759689922</c:v>
                </c:pt>
                <c:pt idx="7">
                  <c:v>0.20781527531083482</c:v>
                </c:pt>
                <c:pt idx="8">
                  <c:v>0.21653543307086615</c:v>
                </c:pt>
                <c:pt idx="9">
                  <c:v>0.22365591397849463</c:v>
                </c:pt>
                <c:pt idx="10">
                  <c:v>0.22522522522522523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6A-CA4F-9B87-04314797A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01071"/>
        <c:axId val="37822047"/>
      </c:lineChart>
      <c:catAx>
        <c:axId val="3830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2047"/>
        <c:crosses val="autoZero"/>
        <c:auto val="1"/>
        <c:lblAlgn val="ctr"/>
        <c:lblOffset val="100"/>
        <c:noMultiLvlLbl val="0"/>
      </c:catAx>
      <c:valAx>
        <c:axId val="3782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158750</xdr:rowOff>
    </xdr:from>
    <xdr:to>
      <xdr:col>14</xdr:col>
      <xdr:colOff>292100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0A592-D5F6-6643-97B3-E78ABF602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88900</xdr:rowOff>
    </xdr:from>
    <xdr:to>
      <xdr:col>17</xdr:col>
      <xdr:colOff>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6D2CC-FE22-654B-9C42-DADB00F1A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184150</xdr:rowOff>
    </xdr:from>
    <xdr:to>
      <xdr:col>12</xdr:col>
      <xdr:colOff>812800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02F288-3A36-C248-A9C7-153D76722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120650</xdr:rowOff>
    </xdr:from>
    <xdr:to>
      <xdr:col>7</xdr:col>
      <xdr:colOff>1314450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72084-1987-7F49-8274-8E2F9AABC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t Thomas" refreshedDate="44010.814812384262" createdVersion="6" refreshedVersion="6" minRefreshableVersion="3" recordCount="4114" xr:uid="{67A8695D-7A10-614A-8854-B26C213C2BB2}">
  <cacheSource type="worksheet">
    <worksheetSource ref="A1:R4115" sheet="Kickstarter 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t Thomas" refreshedDate="44011.444572106484" createdVersion="6" refreshedVersion="6" minRefreshableVersion="3" recordCount="4114" xr:uid="{ECF1CC12-2355-3D46-8F40-B250DD39C762}">
  <cacheSource type="worksheet">
    <worksheetSource ref="A1:T4115" sheet="Kickstarter 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tion" numFmtId="164">
      <sharedItems containsSemiMixedTypes="0" containsNonDate="0" containsDate="1" containsString="0" minDate="2009-05-16T23:55:13" maxDate="2017-03-15T11:30:07" count="4114"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</sharedItems>
      <fieldGroup par="21" base="18">
        <rangePr groupBy="months" startDate="2009-05-16T23:55:13" endDate="2017-03-15T11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164">
      <sharedItems containsSemiMixedTypes="0" containsNonDate="0" containsDate="1" containsString="0" minDate="2009-08-10T15:26:00" maxDate="2017-05-03T15:12:00"/>
    </cacheField>
    <cacheField name="Quarters" numFmtId="0" databaseField="0">
      <fieldGroup base="18">
        <rangePr groupBy="quarters" startDate="2009-05-16T23:55:13" endDate="2017-03-15T11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3:55:13" endDate="2017-03-15T11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0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2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8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6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7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6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9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6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4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9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5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4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1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1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5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2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8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9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2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5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2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2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2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8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9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1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2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0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9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6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8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3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8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2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8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3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9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2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5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4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2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5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5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2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6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0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9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7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2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7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3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3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4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5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7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4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0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1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4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5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4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3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2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9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7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5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4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5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2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4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9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0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2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1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3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6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6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8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8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9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8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6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2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6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3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5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6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9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8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8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9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2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4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4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9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1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9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9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7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6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7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2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9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2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4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1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8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8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9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4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4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5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9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5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3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2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6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7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6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2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1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6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5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9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9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2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7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7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5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5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6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6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0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1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2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4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8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0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1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9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1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1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6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5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7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2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8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4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9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5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7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2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7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2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9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3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2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7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5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4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3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9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5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1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4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1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3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5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0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8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0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6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6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4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7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7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2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0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5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8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3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4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6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2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2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2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2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7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7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9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6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1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8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2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4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7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5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4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2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9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7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9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1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8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9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5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1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4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7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4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8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8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8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0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7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6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4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2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5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0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5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9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5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4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2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7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7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3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6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9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2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3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3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4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1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8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8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2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2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3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7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9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5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8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6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9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9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7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4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6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9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3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7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8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5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6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7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8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7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3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4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8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6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3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1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7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3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4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4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5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7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2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7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4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4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9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8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3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2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5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9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2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4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2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2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6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3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6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8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2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9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8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2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6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6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8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2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0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9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8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8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1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7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9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9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2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3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5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8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4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8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8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9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9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0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1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4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0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7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4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0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0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5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2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3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5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2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7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2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6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9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5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5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5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1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1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2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2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7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1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3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0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4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2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4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6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9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4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1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5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8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4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2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6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7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6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5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4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6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2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0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9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6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7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2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4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2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6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4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5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0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9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9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4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7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2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2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1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5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6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5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1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2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4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1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6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8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5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9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2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5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4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5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2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3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9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4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2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9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9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2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1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4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2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9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8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6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9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9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9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1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1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2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6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2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7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2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3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0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8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6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4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0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4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1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6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6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1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3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5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4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5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1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4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6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4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5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5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2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8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5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7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6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2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4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2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5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5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1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8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8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8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2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1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4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9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7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4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1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9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2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2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8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2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8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4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2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6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2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1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9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1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1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7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6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3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6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6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2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6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8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1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7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8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9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6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6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8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7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1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7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0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3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2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6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5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4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6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9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4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9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9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5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9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4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9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2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2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2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4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0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1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1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7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3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7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0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2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6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5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2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6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2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9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9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4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8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3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8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5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2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5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1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4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7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9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7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4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7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4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5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5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5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7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5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5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0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8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8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9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0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4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1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2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2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0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5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0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3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7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4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5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6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8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8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6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9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4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3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2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9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3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4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5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1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9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2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4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8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1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3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8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2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8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8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8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5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2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7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8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4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6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6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7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5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2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6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3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9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4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4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5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4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1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1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6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0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5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3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1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1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1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6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3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2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8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4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8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8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4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6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2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4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8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4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4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8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2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1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4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3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3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0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1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5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0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7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6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6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2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8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3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7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9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2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1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8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9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2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6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7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7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4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2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3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1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4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3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6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6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6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6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6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6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5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2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6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8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9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7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2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7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5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2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5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9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6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2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5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5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9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7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5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9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8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7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1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7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6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3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5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2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9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3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8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5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4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6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4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5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6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5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8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4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9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4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6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0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5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6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2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8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2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0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7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1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2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7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5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9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2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5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7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4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7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2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2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3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8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9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3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8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3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3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4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2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1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1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2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3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3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3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4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7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6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2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6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3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1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7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3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5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4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2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0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8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4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2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9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1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8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7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5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5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4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7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0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0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8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9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6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6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7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6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4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6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8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9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5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7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1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2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9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7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3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9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6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8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4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0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9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7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9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7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0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3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1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5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9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4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7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8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0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6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4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4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1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1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7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0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6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2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3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3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2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6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9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4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3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2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9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0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8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3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3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2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5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4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7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3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6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8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0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7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2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6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2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3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2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9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3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1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1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5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2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1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8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4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8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6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9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5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2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0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0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5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4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5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1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8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2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3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2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5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2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9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5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7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3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8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2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2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0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2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4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3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8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3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4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7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5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3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8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1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2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7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3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2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7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9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7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6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2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9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8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3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6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8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7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6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2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9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7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6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6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2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7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4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4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5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6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5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4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7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1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4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4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9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5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3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4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1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8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6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9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6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3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5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2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2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7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9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2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8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3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9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2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1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1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2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0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5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8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9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9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3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6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8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0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5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8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9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1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9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1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7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6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1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4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7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5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9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2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7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0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8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4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4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6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4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4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0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8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5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1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2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1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0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5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7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5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2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8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2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2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4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1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2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5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4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8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3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9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9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2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7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6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8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6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5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3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1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8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2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6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3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8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2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2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4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9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8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8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7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6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9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6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7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7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1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7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8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6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9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6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6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2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6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7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4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2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9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5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4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8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2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6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8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5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1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4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2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4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2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7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3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6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6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4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6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9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7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1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0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2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5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0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4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5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2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6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8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6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7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8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4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0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8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7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7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2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7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9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1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7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8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6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4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4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6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9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6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6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1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2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6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5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1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7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5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8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0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8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5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7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2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8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9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8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7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1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1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7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2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5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7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8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6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5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1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7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1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8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5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6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4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5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8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2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9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9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6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7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9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6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1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9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5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4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9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3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4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0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9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8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4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2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0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0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9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8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2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9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8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2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3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8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9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6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9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7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0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8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7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3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4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1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2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7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7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7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7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5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4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5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2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6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8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8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8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2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9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8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9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5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3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9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1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6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9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2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2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8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6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4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4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3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5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3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5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8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2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5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2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9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7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2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2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9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8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8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7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4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1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7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3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3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7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9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4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4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2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8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2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0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8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6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8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2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8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4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4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7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9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5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2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1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2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9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5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5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0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3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6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7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0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5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2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4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4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6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8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1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1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5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4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4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7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3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1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5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1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4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2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7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0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7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5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8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8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8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6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3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0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9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0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4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9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5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9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7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7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4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3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9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9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6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7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2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9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6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4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9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9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2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2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2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1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8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2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1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8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4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7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6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1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4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3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8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4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4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6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6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9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1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9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2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5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2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7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7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4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5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9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3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6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5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2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7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3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1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6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5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2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4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3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8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6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4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6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9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3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2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9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4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2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7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7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9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8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4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4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6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2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5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9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2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4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2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6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1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6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6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3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3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6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4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7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2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4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9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9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2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1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1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3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2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7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2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4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3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8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6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4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0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9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5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6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6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6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5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3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5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5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4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4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2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3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2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4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1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5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5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6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7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2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5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0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0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5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5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6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4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5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1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7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4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2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1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8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6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9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4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5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3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2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5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6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2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2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8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0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1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2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8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0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2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4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9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2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3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8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3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2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3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4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5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9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2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9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9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3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4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4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3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8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4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0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2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2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1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3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3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9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8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1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7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1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5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5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3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9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5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0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8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4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6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1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2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3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8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4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0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2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1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2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8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2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2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8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8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5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4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1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6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6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8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7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2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2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5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8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2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6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1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5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7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1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4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4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6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7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7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6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5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2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2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0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7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5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3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4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9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6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1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7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3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2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2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7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8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2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7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0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4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8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5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7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1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4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1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7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2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4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9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5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5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3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3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6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9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4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2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8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4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2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8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8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1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4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8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9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2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2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2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5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1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8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7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9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4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4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4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5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7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7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8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9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6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7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2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5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6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2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3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5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9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0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2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6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7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6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4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5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1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7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2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6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8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2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6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5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1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9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3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9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5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8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8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8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2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6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9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7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1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7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4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0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5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5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5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2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9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9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2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9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0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5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6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9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1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4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6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4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7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7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8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3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2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8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5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8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9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6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6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7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3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3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6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6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1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6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9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8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6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9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1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9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7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6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6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5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7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3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9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0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5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6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7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4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9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3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1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7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8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0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2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2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5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8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7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0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2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5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2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7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4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7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9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1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9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3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6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8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7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7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6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2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8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4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1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5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8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8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5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6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7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3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9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2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0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8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2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7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6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1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7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3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9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4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3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6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7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4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7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1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4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7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1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6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4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7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9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9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2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9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5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6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6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2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2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9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1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6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8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4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7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9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2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8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6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5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8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8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2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9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1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2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6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8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7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6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6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0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7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3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5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4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2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1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0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8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2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8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8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5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2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6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5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9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2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8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3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4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7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9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2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2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5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1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6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2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9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3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9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7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4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7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4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5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0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4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2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9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5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0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3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5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6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3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0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3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3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1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0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3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6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6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7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7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1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1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7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6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8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7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3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5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6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4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8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7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1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0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7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6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0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4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9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9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0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8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1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6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2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4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9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6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7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8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3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1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6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4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5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5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3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9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2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4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7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7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3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3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8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2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1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8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9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2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2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4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9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6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4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6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7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1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7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4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7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6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8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2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4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0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5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8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2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6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9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6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6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8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2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9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7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3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7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9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7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9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6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2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3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9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7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2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5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1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8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1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8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4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4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8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8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2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6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3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5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9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1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8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9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4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7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2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9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8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8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5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2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5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2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0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4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8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5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2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0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3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1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6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8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9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1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2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9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9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4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6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8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5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1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4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2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6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6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7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8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6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9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8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4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5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8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0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3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7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6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7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2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0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2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5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5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9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9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1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5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4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4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8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9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0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7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6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7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4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9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2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4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0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5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4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9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0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9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2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7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2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7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6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7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0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7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8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5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9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4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8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8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9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4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2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3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6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3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4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3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7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4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9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7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3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3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7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4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7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8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7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9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7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3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6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2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7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6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4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4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8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5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6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8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6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8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8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2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8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3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4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0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6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1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8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8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6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9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2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0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4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9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4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2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6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2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8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9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7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9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1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9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9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2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2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7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9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7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5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6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4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1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1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2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8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2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4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6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2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3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0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2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9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9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8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4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6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1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4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7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9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4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8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6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2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0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4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8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8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8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3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7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8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9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7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6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9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6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2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9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9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2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6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7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2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4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2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7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0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1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2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8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3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5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2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3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7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2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6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6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8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9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8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8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3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9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2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4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7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8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1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7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6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8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2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7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6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7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4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2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4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2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8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2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7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5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2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3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6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8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7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4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7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4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3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8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7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0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4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4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7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0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0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9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4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6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2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8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6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1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5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1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6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4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2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3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0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4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5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5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5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7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8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0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2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7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1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7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4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4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8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2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3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8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5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3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2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6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9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6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9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0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3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7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3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2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5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1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4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6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3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2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6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9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7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7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5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0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2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6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4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3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0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0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2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1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7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4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1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2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6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3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7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8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7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2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2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4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3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2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9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3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3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7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1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4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8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7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0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7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7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5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9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4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2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8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8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6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5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8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6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1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7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4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8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1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2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8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6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0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7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5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0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2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8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8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2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4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7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2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9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2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3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8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7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6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3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3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9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9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8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5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7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7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2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8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8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7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2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4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8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6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8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3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2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5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8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7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2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6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5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6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8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9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5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2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4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3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0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8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2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5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5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6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7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2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9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6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2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2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5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3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2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6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8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9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8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2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7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3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8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2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9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7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7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7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2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7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1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8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9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6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2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9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6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3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7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5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6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8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4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3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4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7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1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5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4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6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6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7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3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7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7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1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7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2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2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8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5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1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2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0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2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6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9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2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9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0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8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8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9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9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4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6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4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5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8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5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9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9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6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4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4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6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8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9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7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8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2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6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9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9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6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5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2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1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1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7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7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7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2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1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5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4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4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9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1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7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2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9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4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6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7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0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5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6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8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9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6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4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1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6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0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5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7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9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8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4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2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1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9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6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5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7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2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5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5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0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5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4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2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9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2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4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9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9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4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6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2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7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2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7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2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2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8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2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4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1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6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5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7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8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0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5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7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5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8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1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9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1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7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6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1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5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2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3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2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0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8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2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9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8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5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4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0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3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5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3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4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8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4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4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6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3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6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3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1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8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5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2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4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9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3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6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7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6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4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2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8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9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1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2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D9A52-5878-9D4E-9BA8-A11A92218B29}" name="PivotTable7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A28BB-72AB-DF4E-A0BC-D3DB18F8D9B8}" name="PivotTable8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C02B2-6844-C84C-9EB2-1BB70F8897AD}" name="PivotTable9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DA3B6-FA33-184B-BBF6-67AAD38238F9}">
  <sheetPr codeName="Sheet1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8364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8D324-A7F7-3A46-95EC-68155C3FFB63}">
  <sheetPr codeName="Sheet2"/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D4C2-42C4-F145-9CD1-45688DC7B5D4}">
  <sheetPr codeName="Sheet3"/>
  <dimension ref="A2:E19"/>
  <sheetViews>
    <sheetView tabSelected="1" workbookViewId="0">
      <selection activeCell="A2" sqref="A2:E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7" t="s">
        <v>8308</v>
      </c>
      <c r="B2" t="s">
        <v>8363</v>
      </c>
    </row>
    <row r="3" spans="1:5" x14ac:dyDescent="0.2">
      <c r="A3" s="7" t="s">
        <v>8379</v>
      </c>
      <c r="B3" t="s">
        <v>8363</v>
      </c>
    </row>
    <row r="5" spans="1:5" x14ac:dyDescent="0.2">
      <c r="A5" s="7" t="s">
        <v>8362</v>
      </c>
      <c r="B5" s="7" t="s">
        <v>8364</v>
      </c>
    </row>
    <row r="6" spans="1:5" x14ac:dyDescent="0.2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">
      <c r="A7" s="11" t="s">
        <v>8373</v>
      </c>
      <c r="B7" s="9">
        <v>34</v>
      </c>
      <c r="C7" s="9">
        <v>149</v>
      </c>
      <c r="D7" s="9">
        <v>183</v>
      </c>
      <c r="E7" s="9">
        <v>366</v>
      </c>
    </row>
    <row r="8" spans="1:5" x14ac:dyDescent="0.2">
      <c r="A8" s="11" t="s">
        <v>8374</v>
      </c>
      <c r="B8" s="9">
        <v>27</v>
      </c>
      <c r="C8" s="9">
        <v>105</v>
      </c>
      <c r="D8" s="9">
        <v>202</v>
      </c>
      <c r="E8" s="9">
        <v>334</v>
      </c>
    </row>
    <row r="9" spans="1:5" x14ac:dyDescent="0.2">
      <c r="A9" s="11" t="s">
        <v>8375</v>
      </c>
      <c r="B9" s="9">
        <v>28</v>
      </c>
      <c r="C9" s="9">
        <v>108</v>
      </c>
      <c r="D9" s="9">
        <v>179</v>
      </c>
      <c r="E9" s="9">
        <v>315</v>
      </c>
    </row>
    <row r="10" spans="1:5" x14ac:dyDescent="0.2">
      <c r="A10" s="11" t="s">
        <v>8376</v>
      </c>
      <c r="B10" s="9">
        <v>27</v>
      </c>
      <c r="C10" s="9">
        <v>103</v>
      </c>
      <c r="D10" s="9">
        <v>193</v>
      </c>
      <c r="E10" s="9">
        <v>323</v>
      </c>
    </row>
    <row r="11" spans="1:5" x14ac:dyDescent="0.2">
      <c r="A11" s="11" t="s">
        <v>8367</v>
      </c>
      <c r="B11" s="9">
        <v>26</v>
      </c>
      <c r="C11" s="9">
        <v>126</v>
      </c>
      <c r="D11" s="9">
        <v>233</v>
      </c>
      <c r="E11" s="9">
        <v>385</v>
      </c>
    </row>
    <row r="12" spans="1:5" x14ac:dyDescent="0.2">
      <c r="A12" s="11" t="s">
        <v>8377</v>
      </c>
      <c r="B12" s="9">
        <v>27</v>
      </c>
      <c r="C12" s="9">
        <v>148</v>
      </c>
      <c r="D12" s="9">
        <v>212</v>
      </c>
      <c r="E12" s="9">
        <v>387</v>
      </c>
    </row>
    <row r="13" spans="1:5" x14ac:dyDescent="0.2">
      <c r="A13" s="11" t="s">
        <v>8368</v>
      </c>
      <c r="B13" s="9">
        <v>44</v>
      </c>
      <c r="C13" s="9">
        <v>148</v>
      </c>
      <c r="D13" s="9">
        <v>193</v>
      </c>
      <c r="E13" s="9">
        <v>385</v>
      </c>
    </row>
    <row r="14" spans="1:5" x14ac:dyDescent="0.2">
      <c r="A14" s="11" t="s">
        <v>8369</v>
      </c>
      <c r="B14" s="9">
        <v>32</v>
      </c>
      <c r="C14" s="9">
        <v>134</v>
      </c>
      <c r="D14" s="9">
        <v>167</v>
      </c>
      <c r="E14" s="9">
        <v>333</v>
      </c>
    </row>
    <row r="15" spans="1:5" x14ac:dyDescent="0.2">
      <c r="A15" s="11" t="s">
        <v>8370</v>
      </c>
      <c r="B15" s="9">
        <v>24</v>
      </c>
      <c r="C15" s="9">
        <v>127</v>
      </c>
      <c r="D15" s="9">
        <v>148</v>
      </c>
      <c r="E15" s="9">
        <v>299</v>
      </c>
    </row>
    <row r="16" spans="1:5" x14ac:dyDescent="0.2">
      <c r="A16" s="11" t="s">
        <v>8371</v>
      </c>
      <c r="B16" s="9">
        <v>20</v>
      </c>
      <c r="C16" s="9">
        <v>149</v>
      </c>
      <c r="D16" s="9">
        <v>182</v>
      </c>
      <c r="E16" s="9">
        <v>351</v>
      </c>
    </row>
    <row r="17" spans="1:5" x14ac:dyDescent="0.2">
      <c r="A17" s="11" t="s">
        <v>8372</v>
      </c>
      <c r="B17" s="9">
        <v>37</v>
      </c>
      <c r="C17" s="9">
        <v>114</v>
      </c>
      <c r="D17" s="9">
        <v>182</v>
      </c>
      <c r="E17" s="9">
        <v>333</v>
      </c>
    </row>
    <row r="18" spans="1:5" x14ac:dyDescent="0.2">
      <c r="A18" s="11" t="s">
        <v>8378</v>
      </c>
      <c r="B18" s="9">
        <v>23</v>
      </c>
      <c r="C18" s="9">
        <v>119</v>
      </c>
      <c r="D18" s="9">
        <v>111</v>
      </c>
      <c r="E18" s="9">
        <v>253</v>
      </c>
    </row>
    <row r="19" spans="1:5" x14ac:dyDescent="0.2">
      <c r="A19" s="11" t="s">
        <v>8361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C2657-405B-2D48-A02A-955F863797F3}">
  <sheetPr codeName="Sheet4"/>
  <dimension ref="A1:H13"/>
  <sheetViews>
    <sheetView workbookViewId="0">
      <selection activeCell="D13" sqref="D13"/>
    </sheetView>
  </sheetViews>
  <sheetFormatPr baseColWidth="10" defaultRowHeight="15" x14ac:dyDescent="0.2"/>
  <cols>
    <col min="1" max="1" width="24.83203125" customWidth="1"/>
    <col min="2" max="2" width="16" customWidth="1"/>
    <col min="3" max="3" width="12.5" customWidth="1"/>
    <col min="4" max="4" width="15.1640625" customWidth="1"/>
    <col min="5" max="5" width="11.5" customWidth="1"/>
    <col min="6" max="6" width="19" style="14" customWidth="1"/>
    <col min="7" max="7" width="15.6640625" style="14" customWidth="1"/>
    <col min="8" max="8" width="17.5" style="16" customWidth="1"/>
  </cols>
  <sheetData>
    <row r="1" spans="1:8" ht="16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3" t="s">
        <v>8385</v>
      </c>
      <c r="G1" s="13" t="s">
        <v>8386</v>
      </c>
      <c r="H1" s="15" t="s">
        <v>8387</v>
      </c>
    </row>
    <row r="2" spans="1:8" x14ac:dyDescent="0.2">
      <c r="A2" t="s">
        <v>8388</v>
      </c>
      <c r="B2">
        <f>COUNTIFS('Kickstarter Raw Data'!F:F, "successful", 'Kickstarter Raw Data'!D:D, "&lt;1000")</f>
        <v>322</v>
      </c>
      <c r="C2">
        <f>COUNTIFS('Kickstarter Raw Data'!F:F, "Failed", 'Kickstarter Raw Data'!D:D, "&lt;1000")</f>
        <v>113</v>
      </c>
      <c r="D2">
        <f>COUNTIFS('Kickstarter Raw Data'!F:F, "Canceled", 'Kickstarter Raw Data'!D:D, "&lt;1000")</f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2">
      <c r="A3" t="s">
        <v>8389</v>
      </c>
      <c r="B3">
        <f>COUNTIFS('Kickstarter Raw Data'!F:F,"successful", 'Kickstarter Raw Data'!D:D, "&gt;=1000", 'Kickstarter Raw Data'!D:D,"&gt;=4999")</f>
        <v>932</v>
      </c>
      <c r="C3">
        <f>COUNTIFS('Kickstarter Raw Data'!F:F,"Failed", 'Kickstarter Raw Data'!D:D, "&gt;=1000", 'Kickstarter Raw Data'!D:D,"&gt;=4999")</f>
        <v>997</v>
      </c>
      <c r="D3">
        <f>COUNTIFS('Kickstarter Raw Data'!F:F,"Canceled", 'Kickstarter Raw Data'!D:D, "&gt;=1000", 'Kickstarter Raw Data'!D:D,"&gt;=4999")</f>
        <v>271</v>
      </c>
      <c r="E3">
        <f t="shared" ref="E3:E13" si="0">SUM(B3:D3)</f>
        <v>2200</v>
      </c>
      <c r="F3" s="14">
        <f t="shared" ref="F3:F13" si="1">(B3/E3)</f>
        <v>0.42363636363636364</v>
      </c>
      <c r="G3" s="14">
        <f t="shared" ref="G3:G13" si="2">(C3/E3)</f>
        <v>0.45318181818181819</v>
      </c>
      <c r="H3" s="14">
        <f t="shared" ref="H3:H13" si="3">(D3/E3)</f>
        <v>0.12318181818181818</v>
      </c>
    </row>
    <row r="4" spans="1:8" x14ac:dyDescent="0.2">
      <c r="A4" t="s">
        <v>8390</v>
      </c>
      <c r="B4">
        <f>COUNTIFS('Kickstarter Raw Data'!F:F,"successful", 'Kickstarter Raw Data'!D:D, "&gt;=5000", 'Kickstarter Raw Data'!D:D,"&gt;=9999")</f>
        <v>551</v>
      </c>
      <c r="C4">
        <f>COUNTIFS('Kickstarter Raw Data'!F:F,"Failed", 'Kickstarter Raw Data'!D:D, "&gt;=5000", 'Kickstarter Raw Data'!D:D,"&gt;=9999")</f>
        <v>715</v>
      </c>
      <c r="D4">
        <f>COUNTIFS('Kickstarter Raw Data'!F:F,"Canceled", 'Kickstarter Raw Data'!D:D, "&gt;=5000", 'Kickstarter Raw Data'!D:D,"&gt;=9999")</f>
        <v>220</v>
      </c>
      <c r="E4">
        <f t="shared" si="0"/>
        <v>1486</v>
      </c>
      <c r="F4" s="14">
        <f t="shared" si="1"/>
        <v>0.37079407806191117</v>
      </c>
      <c r="G4" s="14">
        <f t="shared" si="2"/>
        <v>0.48115746971736206</v>
      </c>
      <c r="H4" s="14">
        <f t="shared" si="3"/>
        <v>0.1480484522207268</v>
      </c>
    </row>
    <row r="5" spans="1:8" x14ac:dyDescent="0.2">
      <c r="A5" t="s">
        <v>8391</v>
      </c>
      <c r="B5">
        <f>COUNTIFS('Kickstarter Raw Data'!F:F,"successful", 'Kickstarter Raw Data'!D:D, "&gt;=10000", 'Kickstarter Raw Data'!D:D,"&gt;=14999")</f>
        <v>382</v>
      </c>
      <c r="C5">
        <f>COUNTIFS('Kickstarter Raw Data'!F:F,"Failed", 'Kickstarter Raw Data'!D:D, "&gt;=10000", 'Kickstarter Raw Data'!D:D,"&gt;=14999")</f>
        <v>570</v>
      </c>
      <c r="D5">
        <f>COUNTIFS('Kickstarter Raw Data'!F:F,"Canceled", 'Kickstarter Raw Data'!D:D, "&gt;=10000", 'Kickstarter Raw Data'!D:D,"&gt;=14999")</f>
        <v>179</v>
      </c>
      <c r="E5">
        <f t="shared" si="0"/>
        <v>1131</v>
      </c>
      <c r="F5" s="14">
        <f t="shared" si="1"/>
        <v>0.33775419982316535</v>
      </c>
      <c r="G5" s="14">
        <f t="shared" si="2"/>
        <v>0.50397877984084882</v>
      </c>
      <c r="H5" s="14">
        <f t="shared" si="3"/>
        <v>0.15826702033598586</v>
      </c>
    </row>
    <row r="6" spans="1:8" x14ac:dyDescent="0.2">
      <c r="A6" t="s">
        <v>8392</v>
      </c>
      <c r="B6">
        <f>COUNTIFS('Kickstarter Raw Data'!F:F,"successful", 'Kickstarter Raw Data'!D:D, "&gt;=15000", 'Kickstarter Raw Data'!D:D,"&gt;=19999")</f>
        <v>288</v>
      </c>
      <c r="C6">
        <f>COUNTIFS('Kickstarter Raw Data'!F:F,"Failed", 'Kickstarter Raw Data'!D:D, "&gt;=15000", 'Kickstarter Raw Data'!D:D,"&gt;=19999")</f>
        <v>480</v>
      </c>
      <c r="D6">
        <f>COUNTIFS('Kickstarter Raw Data'!F:F,"Canceled", 'Kickstarter Raw Data'!D:D, "&gt;=15000", 'Kickstarter Raw Data'!D:D,"&gt;=19999")</f>
        <v>162</v>
      </c>
      <c r="E6">
        <f t="shared" si="0"/>
        <v>930</v>
      </c>
      <c r="F6" s="14">
        <f t="shared" si="1"/>
        <v>0.30967741935483872</v>
      </c>
      <c r="G6" s="14">
        <f t="shared" si="2"/>
        <v>0.5161290322580645</v>
      </c>
      <c r="H6" s="14">
        <f t="shared" si="3"/>
        <v>0.17419354838709677</v>
      </c>
    </row>
    <row r="7" spans="1:8" x14ac:dyDescent="0.2">
      <c r="A7" t="s">
        <v>8393</v>
      </c>
      <c r="B7">
        <f>COUNTIFS('Kickstarter Raw Data'!F:F,"successful", 'Kickstarter Raw Data'!D:D, "&gt;=20000", 'Kickstarter Raw Data'!D:D,"&gt;=24999")</f>
        <v>226</v>
      </c>
      <c r="C7">
        <f>COUNTIFS('Kickstarter Raw Data'!F:F,"Failed", 'Kickstarter Raw Data'!D:D, "&gt;=20000", 'Kickstarter Raw Data'!D:D,"&gt;=24999")</f>
        <v>408</v>
      </c>
      <c r="D7">
        <f>COUNTIFS('Kickstarter Raw Data'!F:F,"Canceled", 'Kickstarter Raw Data'!D:D, "&gt;=20000", 'Kickstarter Raw Data'!D:D,"&gt;=24999")</f>
        <v>148</v>
      </c>
      <c r="E7">
        <f t="shared" si="0"/>
        <v>782</v>
      </c>
      <c r="F7" s="14">
        <f t="shared" si="1"/>
        <v>0.28900255754475701</v>
      </c>
      <c r="G7" s="14">
        <f t="shared" si="2"/>
        <v>0.52173913043478259</v>
      </c>
      <c r="H7" s="14">
        <f t="shared" si="3"/>
        <v>0.18925831202046037</v>
      </c>
    </row>
    <row r="8" spans="1:8" x14ac:dyDescent="0.2">
      <c r="A8" t="s">
        <v>8394</v>
      </c>
      <c r="B8">
        <f>COUNTIFS('Kickstarter Raw Data'!F:F,"successful", 'Kickstarter Raw Data'!D:D, "&gt;=25000", 'Kickstarter Raw Data'!D:D,"&gt;=29999")</f>
        <v>171</v>
      </c>
      <c r="C8">
        <f>COUNTIFS('Kickstarter Raw Data'!F:F,"Failed", 'Kickstarter Raw Data'!D:D, "&gt;=25000", 'Kickstarter Raw Data'!D:D,"&gt;=29999")</f>
        <v>344</v>
      </c>
      <c r="D8">
        <f>COUNTIFS('Kickstarter Raw Data'!F:F,"Canceled", 'Kickstarter Raw Data'!D:D, "&gt;=25000", 'Kickstarter Raw Data'!D:D,"&gt;=29999")</f>
        <v>130</v>
      </c>
      <c r="E8">
        <f t="shared" si="0"/>
        <v>645</v>
      </c>
      <c r="F8" s="14">
        <f t="shared" si="1"/>
        <v>0.26511627906976742</v>
      </c>
      <c r="G8" s="14">
        <f t="shared" si="2"/>
        <v>0.53333333333333333</v>
      </c>
      <c r="H8" s="14">
        <f t="shared" si="3"/>
        <v>0.20155038759689922</v>
      </c>
    </row>
    <row r="9" spans="1:8" x14ac:dyDescent="0.2">
      <c r="A9" t="s">
        <v>8395</v>
      </c>
      <c r="B9">
        <f>COUNTIFS('Kickstarter Raw Data'!F:F,"successful", 'Kickstarter Raw Data'!D:D, "&gt;=30000", 'Kickstarter Raw Data'!D:D,"&gt;=34999")</f>
        <v>139</v>
      </c>
      <c r="C9">
        <f>COUNTIFS('Kickstarter Raw Data'!F:F,"Failed", 'Kickstarter Raw Data'!D:D, "&gt;=30000", 'Kickstarter Raw Data'!D:D,"&gt;=34999")</f>
        <v>307</v>
      </c>
      <c r="D9">
        <f>COUNTIFS('Kickstarter Raw Data'!F:F,"Canceled", 'Kickstarter Raw Data'!D:D, "&gt;=30000", 'Kickstarter Raw Data'!D:D,"&gt;=34999")</f>
        <v>117</v>
      </c>
      <c r="E9">
        <f t="shared" si="0"/>
        <v>563</v>
      </c>
      <c r="F9" s="14">
        <f t="shared" si="1"/>
        <v>0.24689165186500889</v>
      </c>
      <c r="G9" s="14">
        <f t="shared" si="2"/>
        <v>0.54529307282415629</v>
      </c>
      <c r="H9" s="14">
        <f t="shared" si="3"/>
        <v>0.20781527531083482</v>
      </c>
    </row>
    <row r="10" spans="1:8" x14ac:dyDescent="0.2">
      <c r="A10" t="s">
        <v>8396</v>
      </c>
      <c r="B10">
        <f>COUNTIFS('Kickstarter Raw Data'!F:F,"successful", 'Kickstarter Raw Data'!D:D, "&gt;=35000", 'Kickstarter Raw Data'!D:D,"&gt;=39999")</f>
        <v>113</v>
      </c>
      <c r="C10">
        <f>COUNTIFS('Kickstarter Raw Data'!F:F,"failed", 'Kickstarter Raw Data'!D:D, "&gt;=35000", 'Kickstarter Raw Data'!D:D,"&gt;=39999")</f>
        <v>285</v>
      </c>
      <c r="D10">
        <f>COUNTIFS('Kickstarter Raw Data'!F:F,"canceled", 'Kickstarter Raw Data'!D:D, "&gt;=35000", 'Kickstarter Raw Data'!D:D,"&gt;=39999")</f>
        <v>110</v>
      </c>
      <c r="E10">
        <f t="shared" si="0"/>
        <v>508</v>
      </c>
      <c r="F10" s="14">
        <f t="shared" si="1"/>
        <v>0.22244094488188976</v>
      </c>
      <c r="G10" s="14">
        <f t="shared" si="2"/>
        <v>0.5610236220472441</v>
      </c>
      <c r="H10" s="14">
        <f t="shared" si="3"/>
        <v>0.21653543307086615</v>
      </c>
    </row>
    <row r="11" spans="1:8" x14ac:dyDescent="0.2">
      <c r="A11" t="s">
        <v>8397</v>
      </c>
      <c r="B11">
        <f>COUNTIFS('Kickstarter Raw Data'!F:F,"successful", 'Kickstarter Raw Data'!D:D, "&gt;=40000", 'Kickstarter Raw Data'!D:D,"&gt;=44999")</f>
        <v>92</v>
      </c>
      <c r="C11">
        <f>COUNTIFS('Kickstarter Raw Data'!F:F,"failed", 'Kickstarter Raw Data'!D:D, "&gt;=40000", 'Kickstarter Raw Data'!D:D,"&gt;=44999")</f>
        <v>269</v>
      </c>
      <c r="D11">
        <f>COUNTIFS('Kickstarter Raw Data'!F:F,"canceled", 'Kickstarter Raw Data'!D:D, "&gt;=40000", 'Kickstarter Raw Data'!D:D,"&gt;=44999")</f>
        <v>104</v>
      </c>
      <c r="E11">
        <f t="shared" si="0"/>
        <v>465</v>
      </c>
      <c r="F11" s="14">
        <f t="shared" si="1"/>
        <v>0.19784946236559139</v>
      </c>
      <c r="G11" s="14">
        <f t="shared" si="2"/>
        <v>0.57849462365591398</v>
      </c>
      <c r="H11" s="14">
        <f t="shared" si="3"/>
        <v>0.22365591397849463</v>
      </c>
    </row>
    <row r="12" spans="1:8" x14ac:dyDescent="0.2">
      <c r="A12" t="s">
        <v>8398</v>
      </c>
      <c r="B12">
        <f>COUNTIFS('Kickstarter Raw Data'!F:F,"successful", 'Kickstarter Raw Data'!D:D, "&gt;=45000", 'Kickstarter Raw Data'!D:D,"&gt;=49999")</f>
        <v>86</v>
      </c>
      <c r="C12">
        <f>COUNTIFS('Kickstarter Raw Data'!F:F,"failed", 'Kickstarter Raw Data'!D:D, "&gt;=45000", 'Kickstarter Raw Data'!D:D,"&gt;=49999")</f>
        <v>258</v>
      </c>
      <c r="D12">
        <f>COUNTIFS('Kickstarter Raw Data'!F:F,"canceled", 'Kickstarter Raw Data'!D:D, "&gt;=45000", 'Kickstarter Raw Data'!D:D,"&gt;=49999")</f>
        <v>100</v>
      </c>
      <c r="E12">
        <f t="shared" si="0"/>
        <v>444</v>
      </c>
      <c r="F12" s="14">
        <f t="shared" si="1"/>
        <v>0.19369369369369369</v>
      </c>
      <c r="G12" s="14">
        <f t="shared" si="2"/>
        <v>0.58108108108108103</v>
      </c>
      <c r="H12" s="14">
        <f t="shared" si="3"/>
        <v>0.22522522522522523</v>
      </c>
    </row>
    <row r="13" spans="1:8" x14ac:dyDescent="0.2">
      <c r="A13" t="s">
        <v>8399</v>
      </c>
      <c r="B13">
        <f>COUNTIFS('Kickstarter Raw Data'!F:F,"successful", 'Kickstarter Raw Data'!D:D, "&gt;=50000")</f>
        <v>86</v>
      </c>
      <c r="C13">
        <f>COUNTIFS('Kickstarter Raw Data'!F:F,"failed", 'Kickstarter Raw Data'!D:D, "&gt;=50000")</f>
        <v>258</v>
      </c>
      <c r="D13">
        <f>COUNTIFS('Kickstarter Raw Data'!F:F,"canceled", 'Kickstarter Raw Data'!D:D,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6F6B7-39D4-B748-84C2-37B02329A0A0}">
  <sheetPr codeName="Sheet5"/>
  <dimension ref="A1:M2186"/>
  <sheetViews>
    <sheetView workbookViewId="0">
      <selection activeCell="G7" sqref="G7"/>
    </sheetView>
  </sheetViews>
  <sheetFormatPr baseColWidth="10" defaultRowHeight="15" x14ac:dyDescent="0.2"/>
  <cols>
    <col min="2" max="2" width="14.6640625" customWidth="1"/>
    <col min="5" max="5" width="14.5" customWidth="1"/>
    <col min="6" max="6" width="2.83203125" style="24" customWidth="1"/>
    <col min="7" max="7" width="37" customWidth="1"/>
    <col min="8" max="8" width="11.6640625" bestFit="1" customWidth="1"/>
    <col min="13" max="13" width="15.5" customWidth="1"/>
  </cols>
  <sheetData>
    <row r="1" spans="1:13" x14ac:dyDescent="0.2">
      <c r="A1" s="1" t="s">
        <v>8218</v>
      </c>
      <c r="B1" s="1" t="s">
        <v>8262</v>
      </c>
      <c r="D1" s="1" t="s">
        <v>8218</v>
      </c>
      <c r="E1" s="1" t="s">
        <v>8262</v>
      </c>
      <c r="F1" s="23"/>
      <c r="G1" s="17" t="s">
        <v>8400</v>
      </c>
      <c r="H1" s="17" t="s">
        <v>8401</v>
      </c>
      <c r="I1" s="17" t="s">
        <v>8402</v>
      </c>
      <c r="J1" s="17" t="s">
        <v>8403</v>
      </c>
      <c r="K1" s="17" t="s">
        <v>8404</v>
      </c>
      <c r="L1" s="17" t="s">
        <v>8405</v>
      </c>
      <c r="M1" s="17" t="s">
        <v>8406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G2" t="s">
        <v>8407</v>
      </c>
      <c r="H2" s="18">
        <f>MEDIAN(B:B)</f>
        <v>62</v>
      </c>
      <c r="I2" s="18">
        <f>AVERAGE(B:B)</f>
        <v>194.42517162471395</v>
      </c>
      <c r="J2" s="18">
        <f>MIN(B:B)</f>
        <v>1</v>
      </c>
      <c r="K2" s="18">
        <f>MAX(B:B)</f>
        <v>26457</v>
      </c>
      <c r="L2" s="18">
        <f>_xlfn.VAR.P(B:B)</f>
        <v>712840.9867348104</v>
      </c>
      <c r="M2" s="18">
        <f>_xlfn.STDEV.P(B:B)</f>
        <v>844.29910975602149</v>
      </c>
    </row>
    <row r="3" spans="1:13" x14ac:dyDescent="0.2">
      <c r="A3" t="s">
        <v>8219</v>
      </c>
      <c r="B3">
        <v>79</v>
      </c>
      <c r="D3" t="s">
        <v>8221</v>
      </c>
      <c r="E3">
        <v>1</v>
      </c>
      <c r="G3" t="s">
        <v>8408</v>
      </c>
      <c r="H3" s="18">
        <f>MEDIAN(E:E)</f>
        <v>4</v>
      </c>
      <c r="I3" s="18">
        <f>AVERAGE(E:E)</f>
        <v>17.709803921568628</v>
      </c>
      <c r="J3" s="18">
        <f>MIN(E:E)</f>
        <v>0</v>
      </c>
      <c r="K3" s="18">
        <f>MAX(E:E)</f>
        <v>1293</v>
      </c>
      <c r="L3" s="18">
        <f>_xlfn.VAR.P(E:E)</f>
        <v>3773.2216685890044</v>
      </c>
      <c r="M3" s="18">
        <f>_xlfn.STDEV.P(E:E)</f>
        <v>61.426555076684906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  <c r="G5" s="17" t="s">
        <v>8409</v>
      </c>
      <c r="H5" s="20"/>
      <c r="I5" s="20"/>
      <c r="J5" s="20"/>
      <c r="K5" s="20"/>
      <c r="L5" s="20"/>
      <c r="M5" s="20"/>
    </row>
    <row r="6" spans="1:13" ht="15" customHeight="1" x14ac:dyDescent="0.2">
      <c r="A6" t="s">
        <v>8219</v>
      </c>
      <c r="B6">
        <v>284</v>
      </c>
      <c r="D6" t="s">
        <v>8221</v>
      </c>
      <c r="E6">
        <v>7</v>
      </c>
      <c r="G6" s="17"/>
      <c r="H6" s="21"/>
      <c r="I6" s="21"/>
      <c r="J6" s="21"/>
      <c r="K6" s="21"/>
      <c r="L6" s="21"/>
      <c r="M6" s="21"/>
    </row>
    <row r="7" spans="1:13" ht="18" customHeight="1" x14ac:dyDescent="0.2">
      <c r="A7" t="s">
        <v>8219</v>
      </c>
      <c r="B7">
        <v>47</v>
      </c>
      <c r="D7" t="s">
        <v>8221</v>
      </c>
      <c r="E7">
        <v>0</v>
      </c>
      <c r="G7" s="21"/>
      <c r="H7" s="21"/>
      <c r="I7" s="21"/>
      <c r="J7" s="21"/>
      <c r="K7" s="21"/>
      <c r="L7" s="21"/>
      <c r="M7" s="21"/>
    </row>
    <row r="8" spans="1:13" x14ac:dyDescent="0.2">
      <c r="A8" t="s">
        <v>8219</v>
      </c>
      <c r="B8">
        <v>58</v>
      </c>
      <c r="D8" t="s">
        <v>8221</v>
      </c>
      <c r="E8">
        <v>1</v>
      </c>
      <c r="G8" s="21"/>
      <c r="H8" s="21"/>
      <c r="I8" s="21"/>
      <c r="J8" s="21"/>
      <c r="K8" s="21"/>
      <c r="L8" s="21"/>
      <c r="M8" s="21"/>
    </row>
    <row r="9" spans="1:13" x14ac:dyDescent="0.2">
      <c r="A9" t="s">
        <v>8219</v>
      </c>
      <c r="B9">
        <v>57</v>
      </c>
      <c r="D9" t="s">
        <v>8221</v>
      </c>
      <c r="E9">
        <v>2</v>
      </c>
      <c r="G9" s="21"/>
      <c r="H9" s="21"/>
      <c r="I9" s="21"/>
      <c r="J9" s="21"/>
      <c r="K9" s="21"/>
      <c r="L9" s="21"/>
      <c r="M9" s="21"/>
    </row>
    <row r="10" spans="1:13" x14ac:dyDescent="0.2">
      <c r="A10" t="s">
        <v>8219</v>
      </c>
      <c r="B10">
        <v>12</v>
      </c>
      <c r="D10" t="s">
        <v>8221</v>
      </c>
      <c r="E10">
        <v>3</v>
      </c>
      <c r="G10" s="17"/>
    </row>
    <row r="11" spans="1:13" ht="15" customHeight="1" x14ac:dyDescent="0.2">
      <c r="A11" t="s">
        <v>8219</v>
      </c>
      <c r="B11">
        <v>20</v>
      </c>
      <c r="D11" t="s">
        <v>8221</v>
      </c>
      <c r="E11">
        <v>10</v>
      </c>
      <c r="G11" s="22"/>
      <c r="H11" s="22"/>
      <c r="I11" s="22"/>
      <c r="J11" s="22"/>
      <c r="K11" s="22"/>
      <c r="L11" s="22"/>
      <c r="M11" s="22"/>
    </row>
    <row r="12" spans="1:13" x14ac:dyDescent="0.2">
      <c r="A12" t="s">
        <v>8219</v>
      </c>
      <c r="B12">
        <v>19</v>
      </c>
      <c r="D12" t="s">
        <v>8221</v>
      </c>
      <c r="E12">
        <v>10</v>
      </c>
      <c r="G12" s="22"/>
      <c r="H12" s="22"/>
      <c r="I12" s="22"/>
      <c r="J12" s="22"/>
      <c r="K12" s="22"/>
      <c r="L12" s="22"/>
      <c r="M12" s="22"/>
    </row>
    <row r="13" spans="1:13" x14ac:dyDescent="0.2">
      <c r="A13" t="s">
        <v>8219</v>
      </c>
      <c r="B13">
        <v>75</v>
      </c>
      <c r="D13" t="s">
        <v>8221</v>
      </c>
      <c r="E13">
        <v>1</v>
      </c>
      <c r="G13" s="22"/>
      <c r="H13" s="22"/>
      <c r="I13" s="22"/>
      <c r="J13" s="22"/>
      <c r="K13" s="22"/>
      <c r="L13" s="22"/>
      <c r="M13" s="22"/>
    </row>
    <row r="14" spans="1:13" x14ac:dyDescent="0.2">
      <c r="A14" t="s">
        <v>8219</v>
      </c>
      <c r="B14">
        <v>827</v>
      </c>
      <c r="D14" t="s">
        <v>8221</v>
      </c>
      <c r="E14">
        <v>0</v>
      </c>
      <c r="G14" s="22"/>
      <c r="H14" s="22"/>
      <c r="I14" s="22"/>
      <c r="J14" s="22"/>
      <c r="K14" s="22"/>
      <c r="L14" s="22"/>
      <c r="M14" s="22"/>
    </row>
    <row r="15" spans="1:13" x14ac:dyDescent="0.2">
      <c r="A15" t="s">
        <v>8219</v>
      </c>
      <c r="B15">
        <v>51</v>
      </c>
      <c r="D15" t="s">
        <v>8221</v>
      </c>
      <c r="E15">
        <v>0</v>
      </c>
      <c r="G15" s="22"/>
      <c r="H15" s="22"/>
      <c r="I15" s="22"/>
      <c r="J15" s="22"/>
      <c r="K15" s="22"/>
      <c r="L15" s="22"/>
      <c r="M15" s="22"/>
    </row>
    <row r="16" spans="1:13" x14ac:dyDescent="0.2">
      <c r="A16" t="s">
        <v>8219</v>
      </c>
      <c r="B16">
        <v>41</v>
      </c>
      <c r="D16" t="s">
        <v>8221</v>
      </c>
      <c r="E16">
        <v>0</v>
      </c>
      <c r="G16" s="19"/>
      <c r="H16" s="19"/>
    </row>
    <row r="17" spans="1:8" x14ac:dyDescent="0.2">
      <c r="A17" t="s">
        <v>8219</v>
      </c>
      <c r="B17">
        <v>98</v>
      </c>
      <c r="D17" t="s">
        <v>8221</v>
      </c>
      <c r="E17">
        <v>26</v>
      </c>
      <c r="G17" s="19"/>
      <c r="H17" s="19"/>
    </row>
    <row r="18" spans="1:8" x14ac:dyDescent="0.2">
      <c r="A18" t="s">
        <v>8219</v>
      </c>
      <c r="B18">
        <v>70</v>
      </c>
      <c r="D18" t="s">
        <v>8221</v>
      </c>
      <c r="E18">
        <v>0</v>
      </c>
      <c r="G18" s="19"/>
      <c r="H18" s="19"/>
    </row>
    <row r="19" spans="1:8" x14ac:dyDescent="0.2">
      <c r="A19" t="s">
        <v>8219</v>
      </c>
      <c r="B19">
        <v>36</v>
      </c>
      <c r="D19" t="s">
        <v>8221</v>
      </c>
      <c r="E19">
        <v>7</v>
      </c>
      <c r="G19" s="19"/>
      <c r="H19" s="19"/>
    </row>
    <row r="20" spans="1:8" x14ac:dyDescent="0.2">
      <c r="A20" t="s">
        <v>8219</v>
      </c>
      <c r="B20">
        <v>342</v>
      </c>
      <c r="D20" t="s">
        <v>8221</v>
      </c>
      <c r="E20">
        <v>0</v>
      </c>
      <c r="G20" s="19"/>
      <c r="H20" s="19"/>
    </row>
    <row r="21" spans="1:8" x14ac:dyDescent="0.2">
      <c r="A21" t="s">
        <v>8219</v>
      </c>
      <c r="B21">
        <v>22</v>
      </c>
      <c r="D21" t="s">
        <v>8221</v>
      </c>
      <c r="E21">
        <v>2</v>
      </c>
    </row>
    <row r="22" spans="1:8" x14ac:dyDescent="0.2">
      <c r="A22" t="s">
        <v>8219</v>
      </c>
      <c r="B22">
        <v>25</v>
      </c>
      <c r="D22" t="s">
        <v>8221</v>
      </c>
      <c r="E22">
        <v>13</v>
      </c>
    </row>
    <row r="23" spans="1:8" x14ac:dyDescent="0.2">
      <c r="A23" t="s">
        <v>8219</v>
      </c>
      <c r="B23">
        <v>101</v>
      </c>
      <c r="D23" t="s">
        <v>8221</v>
      </c>
      <c r="E23">
        <v>4</v>
      </c>
    </row>
    <row r="24" spans="1:8" x14ac:dyDescent="0.2">
      <c r="A24" t="s">
        <v>8219</v>
      </c>
      <c r="B24">
        <v>8</v>
      </c>
      <c r="D24" t="s">
        <v>8221</v>
      </c>
      <c r="E24">
        <v>0</v>
      </c>
    </row>
    <row r="25" spans="1:8" x14ac:dyDescent="0.2">
      <c r="A25" t="s">
        <v>8219</v>
      </c>
      <c r="B25">
        <v>23</v>
      </c>
      <c r="D25" t="s">
        <v>8221</v>
      </c>
      <c r="E25">
        <v>12</v>
      </c>
    </row>
    <row r="26" spans="1:8" x14ac:dyDescent="0.2">
      <c r="A26" t="s">
        <v>8219</v>
      </c>
      <c r="B26">
        <v>574</v>
      </c>
      <c r="D26" t="s">
        <v>8221</v>
      </c>
      <c r="E26">
        <v>2</v>
      </c>
    </row>
    <row r="27" spans="1:8" x14ac:dyDescent="0.2">
      <c r="A27" t="s">
        <v>8219</v>
      </c>
      <c r="B27">
        <v>14</v>
      </c>
      <c r="D27" t="s">
        <v>8221</v>
      </c>
      <c r="E27">
        <v>10</v>
      </c>
    </row>
    <row r="28" spans="1:8" x14ac:dyDescent="0.2">
      <c r="A28" t="s">
        <v>8219</v>
      </c>
      <c r="B28">
        <v>19</v>
      </c>
      <c r="D28" t="s">
        <v>8221</v>
      </c>
      <c r="E28">
        <v>0</v>
      </c>
    </row>
    <row r="29" spans="1:8" x14ac:dyDescent="0.2">
      <c r="A29" t="s">
        <v>8219</v>
      </c>
      <c r="B29">
        <v>150</v>
      </c>
      <c r="D29" t="s">
        <v>8221</v>
      </c>
      <c r="E29">
        <v>5</v>
      </c>
    </row>
    <row r="30" spans="1:8" x14ac:dyDescent="0.2">
      <c r="A30" t="s">
        <v>8219</v>
      </c>
      <c r="B30">
        <v>71</v>
      </c>
      <c r="D30" t="s">
        <v>8221</v>
      </c>
      <c r="E30">
        <v>0</v>
      </c>
    </row>
    <row r="31" spans="1:8" x14ac:dyDescent="0.2">
      <c r="A31" t="s">
        <v>8219</v>
      </c>
      <c r="B31">
        <v>117</v>
      </c>
      <c r="D31" t="s">
        <v>8221</v>
      </c>
      <c r="E31">
        <v>5</v>
      </c>
    </row>
    <row r="32" spans="1:8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D1:D1045991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T4116"/>
  <sheetViews>
    <sheetView zoomScale="90" zoomScaleNormal="55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customWidth="1"/>
    <col min="16" max="16" width="15.1640625" customWidth="1"/>
    <col min="17" max="17" width="14.1640625" customWidth="1"/>
    <col min="18" max="18" width="13.33203125" customWidth="1"/>
    <col min="19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AVERAGE(E2/L2)</f>
        <v>63.917582417582416</v>
      </c>
      <c r="Q2" t="s">
        <v>8310</v>
      </c>
      <c r="R2" t="s">
        <v>8311</v>
      </c>
      <c r="S2" s="10">
        <f>(J2/86400)+25569+(-4/24)</f>
        <v>42176.840405092596</v>
      </c>
      <c r="T2" s="10">
        <f>(I2/86400)+25569+(-4/24)</f>
        <v>42207.958333333336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AVERAGE(E3/L3)</f>
        <v>185.48101265822785</v>
      </c>
      <c r="Q3" t="s">
        <v>8310</v>
      </c>
      <c r="R3" t="s">
        <v>8311</v>
      </c>
      <c r="S3" s="10">
        <f t="shared" ref="S3:S66" si="2">(J3/86400)+25569+(-4/24)</f>
        <v>42766.433831018519</v>
      </c>
      <c r="T3" s="10">
        <f t="shared" ref="T3:T66" si="3">(I3/86400)+25569+(-4/24)</f>
        <v>42796.433831018519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42405.535682870373</v>
      </c>
      <c r="T4" s="10">
        <f t="shared" si="3"/>
        <v>42415.535682870373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41828.348460648151</v>
      </c>
      <c r="T5" s="10">
        <f t="shared" si="3"/>
        <v>41858.348460648151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42327.667581018519</v>
      </c>
      <c r="T6" s="10">
        <f t="shared" si="3"/>
        <v>42357.667581018519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42563.766284722224</v>
      </c>
      <c r="T7" s="10">
        <f t="shared" si="3"/>
        <v>42580.065972222226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41793.905671296299</v>
      </c>
      <c r="T8" s="10">
        <f t="shared" si="3"/>
        <v>41803.905671296299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42515.88040509259</v>
      </c>
      <c r="T9" s="10">
        <f t="shared" si="3"/>
        <v>42555.88040509259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42468.777916666666</v>
      </c>
      <c r="T10" s="10">
        <f t="shared" si="3"/>
        <v>42475.708333333336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42446.936851851853</v>
      </c>
      <c r="T11" s="10">
        <f t="shared" si="3"/>
        <v>42476.936851851853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41779.901377314818</v>
      </c>
      <c r="T12" s="10">
        <f t="shared" si="3"/>
        <v>41814.901377314818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42572.611828703702</v>
      </c>
      <c r="T13" s="10">
        <f t="shared" si="3"/>
        <v>42603.958333333336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41791.546585648153</v>
      </c>
      <c r="T14" s="10">
        <f t="shared" si="3"/>
        <v>41835.958333333336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42508.510520833333</v>
      </c>
      <c r="T15" s="10">
        <f t="shared" si="3"/>
        <v>42544.685416666667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41807.859814814816</v>
      </c>
      <c r="T16" s="10">
        <f t="shared" si="3"/>
        <v>41833.415972222225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42256.225208333337</v>
      </c>
      <c r="T17" s="10">
        <f t="shared" si="3"/>
        <v>42274.676388888889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41760.62975694445</v>
      </c>
      <c r="T18" s="10">
        <f t="shared" si="3"/>
        <v>41806.0625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41917.565069444448</v>
      </c>
      <c r="T19" s="10">
        <f t="shared" si="3"/>
        <v>41947.606736111113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41869.375648148147</v>
      </c>
      <c r="T20" s="10">
        <f t="shared" si="3"/>
        <v>41899.375648148147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42175.649699074078</v>
      </c>
      <c r="T21" s="10">
        <f t="shared" si="3"/>
        <v>42205.649699074078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42200.591574074075</v>
      </c>
      <c r="T22" s="10">
        <f t="shared" si="3"/>
        <v>42260.591574074075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41878.460520833338</v>
      </c>
      <c r="T23" s="10">
        <f t="shared" si="3"/>
        <v>41908.460520833338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41989.744675925926</v>
      </c>
      <c r="T24" s="10">
        <f t="shared" si="3"/>
        <v>42005.165972222225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42097.612280092595</v>
      </c>
      <c r="T25" s="10">
        <f t="shared" si="3"/>
        <v>42124.472222222226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42229.653506944444</v>
      </c>
      <c r="T26" s="10">
        <f t="shared" si="3"/>
        <v>42262.652083333334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42317.858344907414</v>
      </c>
      <c r="T27" s="10">
        <f t="shared" si="3"/>
        <v>42377.858344907414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41828.34888888889</v>
      </c>
      <c r="T28" s="10">
        <f t="shared" si="3"/>
        <v>41868.34888888889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41928.998067129629</v>
      </c>
      <c r="T29" s="10">
        <f t="shared" si="3"/>
        <v>41959.0397337963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42324.797268518516</v>
      </c>
      <c r="T30" s="10">
        <f t="shared" si="3"/>
        <v>42354.797268518516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41812.506574074076</v>
      </c>
      <c r="T31" s="10">
        <f t="shared" si="3"/>
        <v>41842.506574074076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41842.126331018524</v>
      </c>
      <c r="T32" s="10">
        <f t="shared" si="3"/>
        <v>41872.126331018524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42376.625393518516</v>
      </c>
      <c r="T33" s="10">
        <f t="shared" si="3"/>
        <v>42394.625393518516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42461.460844907408</v>
      </c>
      <c r="T34" s="10">
        <f t="shared" si="3"/>
        <v>42502.999305555561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42286.49422453704</v>
      </c>
      <c r="T35" s="10">
        <f t="shared" si="3"/>
        <v>42316.535891203705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41841.155104166668</v>
      </c>
      <c r="T36" s="10">
        <f t="shared" si="3"/>
        <v>41856.155104166668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42098.125162037039</v>
      </c>
      <c r="T37" s="10">
        <f t="shared" si="3"/>
        <v>42121.833333333336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42068.140335648153</v>
      </c>
      <c r="T38" s="10">
        <f t="shared" si="3"/>
        <v>42098.098668981482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42032.526377314818</v>
      </c>
      <c r="T39" s="10">
        <f t="shared" si="3"/>
        <v>42062.526377314818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41374.890555555561</v>
      </c>
      <c r="T40" s="10">
        <f t="shared" si="3"/>
        <v>41404.890555555561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41753.880416666667</v>
      </c>
      <c r="T41" s="10">
        <f t="shared" si="3"/>
        <v>41784.790972222225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41789.047314814816</v>
      </c>
      <c r="T42" s="10">
        <f t="shared" si="3"/>
        <v>41809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41887.402245370373</v>
      </c>
      <c r="T43" s="10">
        <f t="shared" si="3"/>
        <v>41917.402245370373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41971.47252314815</v>
      </c>
      <c r="T44" s="10">
        <f t="shared" si="3"/>
        <v>42001.47252314815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41802.62368055556</v>
      </c>
      <c r="T45" s="10">
        <f t="shared" si="3"/>
        <v>41832.833333333336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41873.932141203702</v>
      </c>
      <c r="T46" s="10">
        <f t="shared" si="3"/>
        <v>41918.932141203702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42457.45725694445</v>
      </c>
      <c r="T47" s="10">
        <f t="shared" si="3"/>
        <v>42487.45725694445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42323.798310185186</v>
      </c>
      <c r="T48" s="10">
        <f t="shared" si="3"/>
        <v>42353.798310185186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41932.652858796297</v>
      </c>
      <c r="T49" s="10">
        <f t="shared" si="3"/>
        <v>41992.694525462961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42033.350231481483</v>
      </c>
      <c r="T50" s="10">
        <f t="shared" si="3"/>
        <v>42064.333333333336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42271.009780092594</v>
      </c>
      <c r="T51" s="10">
        <f t="shared" si="3"/>
        <v>42301.009780092594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41995.586319444446</v>
      </c>
      <c r="T52" s="10">
        <f t="shared" si="3"/>
        <v>42034.541666666664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42196.762002314812</v>
      </c>
      <c r="T53" s="10">
        <f t="shared" si="3"/>
        <v>42226.762002314812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41807.535254629634</v>
      </c>
      <c r="T54" s="10">
        <f t="shared" si="3"/>
        <v>41837.535254629634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41719.382465277777</v>
      </c>
      <c r="T55" s="10">
        <f t="shared" si="3"/>
        <v>41733.75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42333.546539351853</v>
      </c>
      <c r="T56" s="10">
        <f t="shared" si="3"/>
        <v>42363.546539351853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42496.802268518521</v>
      </c>
      <c r="T57" s="10">
        <f t="shared" si="3"/>
        <v>42517.802268518521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42149.38222222223</v>
      </c>
      <c r="T58" s="10">
        <f t="shared" si="3"/>
        <v>42163.500000000007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42089.666226851856</v>
      </c>
      <c r="T59" s="10">
        <f t="shared" si="3"/>
        <v>42119.666226851856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41932.578379629631</v>
      </c>
      <c r="T60" s="10">
        <f t="shared" si="3"/>
        <v>41962.620046296295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42230.069166666668</v>
      </c>
      <c r="T61" s="10">
        <f t="shared" si="3"/>
        <v>42261.708333333336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41701.73515046297</v>
      </c>
      <c r="T62" s="10">
        <f t="shared" si="3"/>
        <v>41720.833333333336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41409.647650462961</v>
      </c>
      <c r="T63" s="10">
        <f t="shared" si="3"/>
        <v>41431.647650462961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41311.632847222223</v>
      </c>
      <c r="T64" s="10">
        <f t="shared" si="3"/>
        <v>41336.632847222223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41612.745520833334</v>
      </c>
      <c r="T65" s="10">
        <f t="shared" si="3"/>
        <v>41636.040972222225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41432.851631944446</v>
      </c>
      <c r="T66" s="10">
        <f t="shared" si="3"/>
        <v>41462.851631944446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AVERAGE(E67/L67)</f>
        <v>132.05263157894737</v>
      </c>
      <c r="Q67" t="s">
        <v>8310</v>
      </c>
      <c r="R67" t="s">
        <v>8312</v>
      </c>
      <c r="S67" s="10">
        <f t="shared" ref="S67:S130" si="6">(J67/86400)+25569+(-4/24)</f>
        <v>41835.65456018519</v>
      </c>
      <c r="T67" s="10">
        <f t="shared" ref="T67:T130" si="7">(I67/86400)+25569+(-4/24)</f>
        <v>41862.082638888889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42539.68310185185</v>
      </c>
      <c r="T68" s="10">
        <f t="shared" si="7"/>
        <v>42569.68310185185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41075.416712962964</v>
      </c>
      <c r="T69" s="10">
        <f t="shared" si="7"/>
        <v>41105.416712962964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41663.402673611112</v>
      </c>
      <c r="T70" s="10">
        <f t="shared" si="7"/>
        <v>41693.402673611112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40786.02112268519</v>
      </c>
      <c r="T71" s="10">
        <f t="shared" si="7"/>
        <v>40818.124305555561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40730.729687500003</v>
      </c>
      <c r="T72" s="10">
        <f t="shared" si="7"/>
        <v>40790.729687500003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40997.104826388888</v>
      </c>
      <c r="T73" s="10">
        <f t="shared" si="7"/>
        <v>41057.104826388888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41207.843530092599</v>
      </c>
      <c r="T74" s="10">
        <f t="shared" si="7"/>
        <v>41227.833333333336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40587.590092592596</v>
      </c>
      <c r="T75" s="10">
        <f t="shared" si="7"/>
        <v>40665.999305555561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42360.320543981485</v>
      </c>
      <c r="T76" s="10">
        <f t="shared" si="7"/>
        <v>42390.320543981485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41357.042500000003</v>
      </c>
      <c r="T77" s="10">
        <f t="shared" si="7"/>
        <v>41387.042500000003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40844.524976851855</v>
      </c>
      <c r="T78" s="10">
        <f t="shared" si="7"/>
        <v>40904.566643518519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40996.978206018517</v>
      </c>
      <c r="T79" s="10">
        <f t="shared" si="7"/>
        <v>41049.957638888889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42604.56390046297</v>
      </c>
      <c r="T80" s="10">
        <f t="shared" si="7"/>
        <v>42614.56390046297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41724.609872685185</v>
      </c>
      <c r="T81" s="10">
        <f t="shared" si="7"/>
        <v>41754.609872685185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41582.917314814818</v>
      </c>
      <c r="T82" s="10">
        <f t="shared" si="7"/>
        <v>41617.917314814818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41099.992210648146</v>
      </c>
      <c r="T83" s="10">
        <f t="shared" si="7"/>
        <v>41103.959722222229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40795.653483796297</v>
      </c>
      <c r="T84" s="10">
        <f t="shared" si="7"/>
        <v>40825.653483796297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42042.448946759258</v>
      </c>
      <c r="T85" s="10">
        <f t="shared" si="7"/>
        <v>42057.312500000007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40648.591273148151</v>
      </c>
      <c r="T86" s="10">
        <f t="shared" si="7"/>
        <v>40678.591273148151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40778.958761574075</v>
      </c>
      <c r="T87" s="10">
        <f t="shared" si="7"/>
        <v>40808.958761574075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42291.389409722229</v>
      </c>
      <c r="T88" s="10">
        <f t="shared" si="7"/>
        <v>42365.431076388886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40322.372719907413</v>
      </c>
      <c r="T89" s="10">
        <f t="shared" si="7"/>
        <v>40331.90347222222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41786.492256944446</v>
      </c>
      <c r="T90" s="10">
        <f t="shared" si="7"/>
        <v>41812.492256944446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41402.585555555554</v>
      </c>
      <c r="T91" s="10">
        <f t="shared" si="7"/>
        <v>41427.585555555554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40706.130775462967</v>
      </c>
      <c r="T92" s="10">
        <f t="shared" si="7"/>
        <v>40736.130775462967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40619.235694444447</v>
      </c>
      <c r="T93" s="10">
        <f t="shared" si="7"/>
        <v>40680.235694444447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42721.032210648154</v>
      </c>
      <c r="T94" s="10">
        <f t="shared" si="7"/>
        <v>42767.166666666664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41065.691400462965</v>
      </c>
      <c r="T95" s="10">
        <f t="shared" si="7"/>
        <v>41093.708333333336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41716.551180555558</v>
      </c>
      <c r="T96" s="10">
        <f t="shared" si="7"/>
        <v>41736.551180555558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40934.838437500002</v>
      </c>
      <c r="T97" s="10">
        <f t="shared" si="7"/>
        <v>40964.838437500002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40324.495844907411</v>
      </c>
      <c r="T98" s="10">
        <f t="shared" si="7"/>
        <v>40390.958333333336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40705.968541666669</v>
      </c>
      <c r="T99" s="10">
        <f t="shared" si="7"/>
        <v>40735.968541666669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41214.628171296303</v>
      </c>
      <c r="T100" s="10">
        <f t="shared" si="7"/>
        <v>41250.8125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41631.73609953704</v>
      </c>
      <c r="T101" s="10">
        <f t="shared" si="7"/>
        <v>41661.73609953704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41197.586643518523</v>
      </c>
      <c r="T102" s="10">
        <f t="shared" si="7"/>
        <v>41217.628310185188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41274.610069444447</v>
      </c>
      <c r="T103" s="10">
        <f t="shared" si="7"/>
        <v>41298.610069444447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40504.964502314819</v>
      </c>
      <c r="T104" s="10">
        <f t="shared" si="7"/>
        <v>40534.964502314819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41682.639236111114</v>
      </c>
      <c r="T105" s="10">
        <f t="shared" si="7"/>
        <v>41705.639236111114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40612.528541666667</v>
      </c>
      <c r="T106" s="10">
        <f t="shared" si="7"/>
        <v>40635.875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42485.55810185185</v>
      </c>
      <c r="T107" s="10">
        <f t="shared" si="7"/>
        <v>42503.833333333336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40987.609965277778</v>
      </c>
      <c r="T108" s="10">
        <f t="shared" si="7"/>
        <v>41001.609965277778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40635.815821759265</v>
      </c>
      <c r="T109" s="10">
        <f t="shared" si="7"/>
        <v>40657.815821759265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41365.446412037039</v>
      </c>
      <c r="T110" s="10">
        <f t="shared" si="7"/>
        <v>41425.446412037039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40569.859143518523</v>
      </c>
      <c r="T111" s="10">
        <f t="shared" si="7"/>
        <v>40599.859143518523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41557.78302083334</v>
      </c>
      <c r="T112" s="10">
        <f t="shared" si="7"/>
        <v>41592.082638888889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42125.166516203702</v>
      </c>
      <c r="T113" s="10">
        <f t="shared" si="7"/>
        <v>42155.166516203702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41717.876365740747</v>
      </c>
      <c r="T114" s="10">
        <f t="shared" si="7"/>
        <v>41741.916666666672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40753.59175925926</v>
      </c>
      <c r="T115" s="10">
        <f t="shared" si="7"/>
        <v>40761.458333333336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40861.107500000006</v>
      </c>
      <c r="T116" s="10">
        <f t="shared" si="7"/>
        <v>40921.107500000006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40918.572268518525</v>
      </c>
      <c r="T117" s="10">
        <f t="shared" si="7"/>
        <v>40943.572268518525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40595.330497685187</v>
      </c>
      <c r="T118" s="10">
        <f t="shared" si="7"/>
        <v>40641.288831018523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40248.668333333335</v>
      </c>
      <c r="T119" s="10">
        <f t="shared" si="7"/>
        <v>40338.625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40722.886990740742</v>
      </c>
      <c r="T120" s="10">
        <f t="shared" si="7"/>
        <v>40752.886990740742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40738.902615740742</v>
      </c>
      <c r="T121" s="10">
        <f t="shared" si="7"/>
        <v>40768.791666666672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42615.883182870377</v>
      </c>
      <c r="T122" s="10">
        <f t="shared" si="7"/>
        <v>42645.883182870377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42096.538310185184</v>
      </c>
      <c r="T123" s="10">
        <f t="shared" si="7"/>
        <v>42112.261111111111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42593.265127314815</v>
      </c>
      <c r="T124" s="10">
        <f t="shared" si="7"/>
        <v>42653.265127314815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41904.615324074075</v>
      </c>
      <c r="T125" s="10">
        <f t="shared" si="7"/>
        <v>41940.75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42114.762060185189</v>
      </c>
      <c r="T126" s="10">
        <f t="shared" si="7"/>
        <v>42139.762060185189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42709.827314814822</v>
      </c>
      <c r="T127" s="10">
        <f t="shared" si="7"/>
        <v>42769.827314814822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42135.422881944447</v>
      </c>
      <c r="T128" s="10">
        <f t="shared" si="7"/>
        <v>42165.916666666664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42067.457650462966</v>
      </c>
      <c r="T129" s="10">
        <f t="shared" si="7"/>
        <v>42097.415983796302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42628.061261574076</v>
      </c>
      <c r="T130" s="10">
        <f t="shared" si="7"/>
        <v>42663.061261574076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AVERAGE(E131/L131)</f>
        <v>#DIV/0!</v>
      </c>
      <c r="Q131" t="s">
        <v>8310</v>
      </c>
      <c r="R131" t="s">
        <v>8313</v>
      </c>
      <c r="S131" s="10">
        <f t="shared" ref="S131:S194" si="10">(J131/86400)+25569+(-4/24)</f>
        <v>41882.770636574074</v>
      </c>
      <c r="T131" s="10">
        <f t="shared" ref="T131:T194" si="11">(I131/86400)+25569+(-4/24)</f>
        <v>41942.770636574074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41778.748750000006</v>
      </c>
      <c r="T132" s="10">
        <f t="shared" si="11"/>
        <v>41806.677777777782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42541.670844907414</v>
      </c>
      <c r="T133" s="10">
        <f t="shared" si="11"/>
        <v>42556.833333333336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41905.645914351851</v>
      </c>
      <c r="T134" s="10">
        <f t="shared" si="11"/>
        <v>41950.687581018523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42491.641018518516</v>
      </c>
      <c r="T135" s="10">
        <f t="shared" si="11"/>
        <v>42521.563194444447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42221.743263888893</v>
      </c>
      <c r="T136" s="10">
        <f t="shared" si="11"/>
        <v>42251.541666666664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41788.215243055558</v>
      </c>
      <c r="T137" s="10">
        <f t="shared" si="11"/>
        <v>41821.625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42096.243449074078</v>
      </c>
      <c r="T138" s="10">
        <f t="shared" si="11"/>
        <v>42140.261111111111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42239.407326388893</v>
      </c>
      <c r="T139" s="10">
        <f t="shared" si="11"/>
        <v>42289.407326388893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42186.090752314813</v>
      </c>
      <c r="T140" s="10">
        <f t="shared" si="11"/>
        <v>42217.040972222225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42187.754305555558</v>
      </c>
      <c r="T141" s="10">
        <f t="shared" si="11"/>
        <v>42197.754305555558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42053.031620370377</v>
      </c>
      <c r="T142" s="10">
        <f t="shared" si="11"/>
        <v>42082.989953703705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42109.986377314817</v>
      </c>
      <c r="T143" s="10">
        <f t="shared" si="11"/>
        <v>42154.986377314817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41938.726597222223</v>
      </c>
      <c r="T144" s="10">
        <f t="shared" si="11"/>
        <v>41959.768263888887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42558.897476851853</v>
      </c>
      <c r="T145" s="10">
        <f t="shared" si="11"/>
        <v>42616.079861111117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42047.595740740748</v>
      </c>
      <c r="T146" s="10">
        <f t="shared" si="11"/>
        <v>42107.554074074076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42200.375601851854</v>
      </c>
      <c r="T147" s="10">
        <f t="shared" si="11"/>
        <v>42227.375601851854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42692.84951388889</v>
      </c>
      <c r="T148" s="10">
        <f t="shared" si="11"/>
        <v>42752.84951388889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41969.601157407415</v>
      </c>
      <c r="T149" s="10">
        <f t="shared" si="11"/>
        <v>42012.595833333333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42397.114999999998</v>
      </c>
      <c r="T150" s="10">
        <f t="shared" si="11"/>
        <v>42427.114999999998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41968.005439814813</v>
      </c>
      <c r="T151" s="10">
        <f t="shared" si="11"/>
        <v>41998.166666666664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42089.995162037041</v>
      </c>
      <c r="T152" s="10">
        <f t="shared" si="11"/>
        <v>42149.995162037041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42113.384155092594</v>
      </c>
      <c r="T153" s="10">
        <f t="shared" si="11"/>
        <v>42173.384155092594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41874.910879629628</v>
      </c>
      <c r="T154" s="10">
        <f t="shared" si="11"/>
        <v>41904.910879629628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41933.419490740744</v>
      </c>
      <c r="T155" s="10">
        <f t="shared" si="11"/>
        <v>41975.461157407415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42115.380729166667</v>
      </c>
      <c r="T156" s="10">
        <f t="shared" si="11"/>
        <v>42158.380729166667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42168.392766203709</v>
      </c>
      <c r="T157" s="10">
        <f t="shared" si="11"/>
        <v>42208.392766203709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41793.958287037043</v>
      </c>
      <c r="T158" s="10">
        <f t="shared" si="11"/>
        <v>41853.958287037043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42396.745046296295</v>
      </c>
      <c r="T159" s="10">
        <f t="shared" si="11"/>
        <v>42426.745046296295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41903.910046296296</v>
      </c>
      <c r="T160" s="10">
        <f t="shared" si="11"/>
        <v>41933.910046296296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42514.267881944448</v>
      </c>
      <c r="T161" s="10">
        <f t="shared" si="11"/>
        <v>42554.267881944448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42171.746423611112</v>
      </c>
      <c r="T162" s="10">
        <f t="shared" si="11"/>
        <v>42231.746423611112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41792.520775462966</v>
      </c>
      <c r="T163" s="10">
        <f t="shared" si="11"/>
        <v>41822.520775462966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41834.960138888891</v>
      </c>
      <c r="T164" s="10">
        <f t="shared" si="11"/>
        <v>41867.820833333339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42243.794606481482</v>
      </c>
      <c r="T165" s="10">
        <f t="shared" si="11"/>
        <v>42277.833333333336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41841.596076388894</v>
      </c>
      <c r="T166" s="10">
        <f t="shared" si="11"/>
        <v>41901.596076388894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42351.492175925923</v>
      </c>
      <c r="T167" s="10">
        <f t="shared" si="11"/>
        <v>42381.492175925923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42720.909282407411</v>
      </c>
      <c r="T168" s="10">
        <f t="shared" si="11"/>
        <v>42750.909282407411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42160.760821759257</v>
      </c>
      <c r="T169" s="10">
        <f t="shared" si="11"/>
        <v>42220.760821759257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42052.668634259266</v>
      </c>
      <c r="T170" s="10">
        <f t="shared" si="11"/>
        <v>42082.626967592594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41900.338645833333</v>
      </c>
      <c r="T171" s="10">
        <f t="shared" si="11"/>
        <v>41930.338645833333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42216.811145833337</v>
      </c>
      <c r="T172" s="10">
        <f t="shared" si="11"/>
        <v>42246.061111111114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42534.014050925929</v>
      </c>
      <c r="T173" s="10">
        <f t="shared" si="11"/>
        <v>42594.014050925929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42047.228275462963</v>
      </c>
      <c r="T174" s="10">
        <f t="shared" si="11"/>
        <v>42082.186608796299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42033.406342592592</v>
      </c>
      <c r="T175" s="10">
        <f t="shared" si="11"/>
        <v>42063.406342592592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42072.592314814821</v>
      </c>
      <c r="T176" s="10">
        <f t="shared" si="11"/>
        <v>42132.592314814821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41855.611238425925</v>
      </c>
      <c r="T177" s="10">
        <f t="shared" si="11"/>
        <v>41880.611238425925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42191.657395833339</v>
      </c>
      <c r="T178" s="10">
        <f t="shared" si="11"/>
        <v>42221.657395833339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42069.881087962967</v>
      </c>
      <c r="T179" s="10">
        <f t="shared" si="11"/>
        <v>42086.839421296296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42304.788715277777</v>
      </c>
      <c r="T180" s="10">
        <f t="shared" si="11"/>
        <v>42334.830381944448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42402.913831018523</v>
      </c>
      <c r="T181" s="10">
        <f t="shared" si="11"/>
        <v>42432.913831018523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42067.824571759258</v>
      </c>
      <c r="T182" s="10">
        <f t="shared" si="11"/>
        <v>42107.625000000007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42147.575173611112</v>
      </c>
      <c r="T183" s="10">
        <f t="shared" si="11"/>
        <v>42177.575173611112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42711.845277777778</v>
      </c>
      <c r="T184" s="10">
        <f t="shared" si="11"/>
        <v>42741.845277777778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41939.643634259264</v>
      </c>
      <c r="T185" s="10">
        <f t="shared" si="11"/>
        <v>41969.685300925928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41825.624560185192</v>
      </c>
      <c r="T186" s="10">
        <f t="shared" si="11"/>
        <v>41882.999305555561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42570.744664351856</v>
      </c>
      <c r="T187" s="10">
        <f t="shared" si="11"/>
        <v>42600.744664351856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42767.646226851859</v>
      </c>
      <c r="T188" s="10">
        <f t="shared" si="11"/>
        <v>42797.666666666664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42182.067789351851</v>
      </c>
      <c r="T189" s="10">
        <f t="shared" si="11"/>
        <v>42206.124305555561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41857.016377314816</v>
      </c>
      <c r="T190" s="10">
        <f t="shared" si="11"/>
        <v>41887.016377314816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42556.524039351854</v>
      </c>
      <c r="T191" s="10">
        <f t="shared" si="11"/>
        <v>42616.524039351854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42527.484328703707</v>
      </c>
      <c r="T192" s="10">
        <f t="shared" si="11"/>
        <v>42537.484328703707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42239.274745370371</v>
      </c>
      <c r="T193" s="10">
        <f t="shared" si="11"/>
        <v>42279.274745370371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41899.625370370377</v>
      </c>
      <c r="T194" s="10">
        <f t="shared" si="11"/>
        <v>41929.625370370377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AVERAGE(E195/L195)</f>
        <v>#DIV/0!</v>
      </c>
      <c r="Q195" t="s">
        <v>8310</v>
      </c>
      <c r="R195" t="s">
        <v>8314</v>
      </c>
      <c r="S195" s="10">
        <f t="shared" ref="S195:S258" si="14">(J195/86400)+25569+(-4/24)</f>
        <v>41911.768125000002</v>
      </c>
      <c r="T195" s="10">
        <f t="shared" ref="T195:T258" si="15">(I195/86400)+25569+(-4/24)</f>
        <v>41971.809791666667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42375.83021990741</v>
      </c>
      <c r="T196" s="10">
        <f t="shared" si="15"/>
        <v>42435.83021990741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42135.503842592596</v>
      </c>
      <c r="T197" s="10">
        <f t="shared" si="15"/>
        <v>42195.503842592596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42259.376134259262</v>
      </c>
      <c r="T198" s="10">
        <f t="shared" si="15"/>
        <v>42287.708333333336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42741.681712962971</v>
      </c>
      <c r="T199" s="10">
        <f t="shared" si="15"/>
        <v>42783.708333333336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41887.216689814821</v>
      </c>
      <c r="T200" s="10">
        <f t="shared" si="15"/>
        <v>41917.216689814821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42583.957199074073</v>
      </c>
      <c r="T201" s="10">
        <f t="shared" si="15"/>
        <v>42613.957199074073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41866.916701388887</v>
      </c>
      <c r="T202" s="10">
        <f t="shared" si="15"/>
        <v>41896.916701388887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42023.651956018519</v>
      </c>
      <c r="T203" s="10">
        <f t="shared" si="15"/>
        <v>42043.651956018519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42255.761157407411</v>
      </c>
      <c r="T204" s="10">
        <f t="shared" si="15"/>
        <v>42285.707638888889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41973.681296296294</v>
      </c>
      <c r="T205" s="10">
        <f t="shared" si="15"/>
        <v>42033.681296296294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42556.416701388887</v>
      </c>
      <c r="T206" s="10">
        <f t="shared" si="15"/>
        <v>42586.416701388887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42248.465532407405</v>
      </c>
      <c r="T207" s="10">
        <f t="shared" si="15"/>
        <v>42283.465532407405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42566.837766203702</v>
      </c>
      <c r="T208" s="10">
        <f t="shared" si="15"/>
        <v>42587.837766203702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41978.030532407407</v>
      </c>
      <c r="T209" s="10">
        <f t="shared" si="15"/>
        <v>42008.030532407407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41959.203321759262</v>
      </c>
      <c r="T210" s="10">
        <f t="shared" si="15"/>
        <v>41989.203321759262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42165.756192129636</v>
      </c>
      <c r="T211" s="10">
        <f t="shared" si="15"/>
        <v>42195.756192129636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42248.898055555554</v>
      </c>
      <c r="T212" s="10">
        <f t="shared" si="15"/>
        <v>42278.041666666664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42235.993252314816</v>
      </c>
      <c r="T213" s="10">
        <f t="shared" si="15"/>
        <v>42265.993252314816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42416.71435185185</v>
      </c>
      <c r="T214" s="10">
        <f t="shared" si="15"/>
        <v>42476.672685185193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42202.427627314821</v>
      </c>
      <c r="T215" s="10">
        <f t="shared" si="15"/>
        <v>42232.421307870369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42009.473946759266</v>
      </c>
      <c r="T216" s="10">
        <f t="shared" si="15"/>
        <v>42069.473946759266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42375.063449074078</v>
      </c>
      <c r="T217" s="10">
        <f t="shared" si="15"/>
        <v>42417.832638888889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42066.792094907411</v>
      </c>
      <c r="T218" s="10">
        <f t="shared" si="15"/>
        <v>42116.750428240739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41970.473946759266</v>
      </c>
      <c r="T219" s="10">
        <f t="shared" si="15"/>
        <v>42001.473946759266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42079.461678240747</v>
      </c>
      <c r="T220" s="10">
        <f t="shared" si="15"/>
        <v>42139.461678240747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42429.16001157408</v>
      </c>
      <c r="T221" s="10">
        <f t="shared" si="15"/>
        <v>42461.124305555561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42195.477199074077</v>
      </c>
      <c r="T222" s="10">
        <f t="shared" si="15"/>
        <v>42236.670833333337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42031.670879629637</v>
      </c>
      <c r="T223" s="10">
        <f t="shared" si="15"/>
        <v>42091.629212962966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42031.603217592594</v>
      </c>
      <c r="T224" s="10">
        <f t="shared" si="15"/>
        <v>42089.943749999999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42481.881365740745</v>
      </c>
      <c r="T225" s="10">
        <f t="shared" si="15"/>
        <v>42511.878472222226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42135.068587962967</v>
      </c>
      <c r="T226" s="10">
        <f t="shared" si="15"/>
        <v>42195.068587962967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42438.794606481482</v>
      </c>
      <c r="T227" s="10">
        <f t="shared" si="15"/>
        <v>42468.752939814818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42106.499351851853</v>
      </c>
      <c r="T228" s="10">
        <f t="shared" si="15"/>
        <v>42155.228472222225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42164.727326388893</v>
      </c>
      <c r="T229" s="10">
        <f t="shared" si="15"/>
        <v>42194.727326388893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42096.519733796296</v>
      </c>
      <c r="T230" s="10">
        <f t="shared" si="15"/>
        <v>42156.519733796296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42383.767326388894</v>
      </c>
      <c r="T231" s="10">
        <f t="shared" si="15"/>
        <v>42413.767326388894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42129.610543981486</v>
      </c>
      <c r="T232" s="10">
        <f t="shared" si="15"/>
        <v>42159.610543981486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42341.792256944442</v>
      </c>
      <c r="T233" s="10">
        <f t="shared" si="15"/>
        <v>42371.792256944442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42032.659097222226</v>
      </c>
      <c r="T234" s="10">
        <f t="shared" si="15"/>
        <v>42062.659097222226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42612.745046296295</v>
      </c>
      <c r="T235" s="10">
        <f t="shared" si="15"/>
        <v>42642.745046296295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42135.868738425932</v>
      </c>
      <c r="T236" s="10">
        <f t="shared" si="15"/>
        <v>42175.868738425932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42164.74186342593</v>
      </c>
      <c r="T237" s="10">
        <f t="shared" si="15"/>
        <v>42194.74186342593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42320.917812500003</v>
      </c>
      <c r="T238" s="10">
        <f t="shared" si="15"/>
        <v>42373.833333333336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42377.410520833335</v>
      </c>
      <c r="T239" s="10">
        <f t="shared" si="15"/>
        <v>42437.410520833335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42713.795833333337</v>
      </c>
      <c r="T240" s="10">
        <f t="shared" si="15"/>
        <v>42734.208333333336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42296.94363425926</v>
      </c>
      <c r="T241" s="10">
        <f t="shared" si="15"/>
        <v>42316.333333333336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41354.541793981487</v>
      </c>
      <c r="T242" s="10">
        <f t="shared" si="15"/>
        <v>41399.541793981487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41949.5312962963</v>
      </c>
      <c r="T243" s="10">
        <f t="shared" si="15"/>
        <v>41994.5312962963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40862.326273148152</v>
      </c>
      <c r="T244" s="10">
        <f t="shared" si="15"/>
        <v>40897.326273148152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41661.880833333336</v>
      </c>
      <c r="T245" s="10">
        <f t="shared" si="15"/>
        <v>41691.880833333336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40213.15693287037</v>
      </c>
      <c r="T246" s="10">
        <f t="shared" si="15"/>
        <v>40253.129166666673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41106.886400462965</v>
      </c>
      <c r="T247" s="10">
        <f t="shared" si="15"/>
        <v>41136.886400462965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40480.196817129632</v>
      </c>
      <c r="T248" s="10">
        <f t="shared" si="15"/>
        <v>40530.238483796296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40430.437662037039</v>
      </c>
      <c r="T249" s="10">
        <f t="shared" si="15"/>
        <v>40466.98541666667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40870.60774305556</v>
      </c>
      <c r="T250" s="10">
        <f t="shared" si="15"/>
        <v>40915.60774305556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40332.75717592593</v>
      </c>
      <c r="T251" s="10">
        <f t="shared" si="15"/>
        <v>40412.569444444445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41401.399201388893</v>
      </c>
      <c r="T252" s="10">
        <f t="shared" si="15"/>
        <v>41431.399201388893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41013.62090277778</v>
      </c>
      <c r="T253" s="10">
        <f t="shared" si="15"/>
        <v>41045.625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40266.496041666665</v>
      </c>
      <c r="T254" s="10">
        <f t="shared" si="15"/>
        <v>40329.999305555561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40924.484201388892</v>
      </c>
      <c r="T255" s="10">
        <f t="shared" si="15"/>
        <v>40954.484201388892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42263.785995370374</v>
      </c>
      <c r="T256" s="10">
        <f t="shared" si="15"/>
        <v>42293.916666666664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40588.359745370377</v>
      </c>
      <c r="T257" s="10">
        <f t="shared" si="15"/>
        <v>40618.318078703705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41319.602627314816</v>
      </c>
      <c r="T258" s="10">
        <f t="shared" si="15"/>
        <v>41349.602627314816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AVERAGE(E259/L259)</f>
        <v>66.70405357142856</v>
      </c>
      <c r="Q259" t="s">
        <v>8310</v>
      </c>
      <c r="R259" t="s">
        <v>8315</v>
      </c>
      <c r="S259" s="10">
        <f t="shared" ref="S259:S322" si="18">(J259/86400)+25569+(-4/24)</f>
        <v>42479.460208333338</v>
      </c>
      <c r="T259" s="10">
        <f t="shared" ref="T259:T322" si="19">(I259/86400)+25569+(-4/24)</f>
        <v>42509.460208333338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40681.885023148148</v>
      </c>
      <c r="T260" s="10">
        <f t="shared" si="19"/>
        <v>40711.885023148148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42072.571400462963</v>
      </c>
      <c r="T261" s="10">
        <f t="shared" si="19"/>
        <v>42102.571400462963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40330.588877314818</v>
      </c>
      <c r="T262" s="10">
        <f t="shared" si="19"/>
        <v>40376.249305555561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41017.7187962963</v>
      </c>
      <c r="T263" s="10">
        <f t="shared" si="19"/>
        <v>41067.454861111117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40555.081342592595</v>
      </c>
      <c r="T264" s="10">
        <f t="shared" si="19"/>
        <v>40600.081342592595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41149.788124999999</v>
      </c>
      <c r="T265" s="10">
        <f t="shared" si="19"/>
        <v>41179.788124999999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41010.453645833339</v>
      </c>
      <c r="T266" s="10">
        <f t="shared" si="19"/>
        <v>41040.453645833339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40267.079050925931</v>
      </c>
      <c r="T267" s="10">
        <f t="shared" si="19"/>
        <v>40308.677777777782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40205.008182870377</v>
      </c>
      <c r="T268" s="10">
        <f t="shared" si="19"/>
        <v>40290.993750000001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41785.285868055558</v>
      </c>
      <c r="T269" s="10">
        <f t="shared" si="19"/>
        <v>41815.285868055558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40808.985856481486</v>
      </c>
      <c r="T270" s="10">
        <f t="shared" si="19"/>
        <v>40854.02752314815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42758.030347222222</v>
      </c>
      <c r="T271" s="10">
        <f t="shared" si="19"/>
        <v>42788.030347222222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40637.699884259266</v>
      </c>
      <c r="T272" s="10">
        <f t="shared" si="19"/>
        <v>40688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41611.933576388888</v>
      </c>
      <c r="T273" s="10">
        <f t="shared" si="19"/>
        <v>41641.166666666672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40235.73369212963</v>
      </c>
      <c r="T274" s="10">
        <f t="shared" si="19"/>
        <v>40296.617361111115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40697.331782407411</v>
      </c>
      <c r="T275" s="10">
        <f t="shared" si="19"/>
        <v>40727.331782407411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40969.745706018519</v>
      </c>
      <c r="T276" s="10">
        <f t="shared" si="19"/>
        <v>41004.124305555561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41192.865347222229</v>
      </c>
      <c r="T277" s="10">
        <f t="shared" si="19"/>
        <v>41222.907013888893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40966.915208333339</v>
      </c>
      <c r="T278" s="10">
        <f t="shared" si="19"/>
        <v>41026.873541666668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42117.724756944452</v>
      </c>
      <c r="T279" s="10">
        <f t="shared" si="19"/>
        <v>42147.724756944452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41163.874293981484</v>
      </c>
      <c r="T280" s="10">
        <f t="shared" si="19"/>
        <v>41193.874293981484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42759.077500000007</v>
      </c>
      <c r="T281" s="10">
        <f t="shared" si="19"/>
        <v>42792.917361111111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41744.424016203709</v>
      </c>
      <c r="T282" s="10">
        <f t="shared" si="19"/>
        <v>41789.424016203709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39949.996678240743</v>
      </c>
      <c r="T283" s="10">
        <f t="shared" si="19"/>
        <v>40035.643055555556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40194.753379629634</v>
      </c>
      <c r="T284" s="10">
        <f t="shared" si="19"/>
        <v>40231.75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40675.543333333335</v>
      </c>
      <c r="T285" s="10">
        <f t="shared" si="19"/>
        <v>40695.040972222225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40904.571527777778</v>
      </c>
      <c r="T286" s="10">
        <f t="shared" si="19"/>
        <v>40929.571527777778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41506.589444444449</v>
      </c>
      <c r="T287" s="10">
        <f t="shared" si="19"/>
        <v>41536.589444444449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41313.649583333339</v>
      </c>
      <c r="T288" s="10">
        <f t="shared" si="19"/>
        <v>41358.607916666668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41184.111319444448</v>
      </c>
      <c r="T289" s="10">
        <f t="shared" si="19"/>
        <v>41215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41051.002233796295</v>
      </c>
      <c r="T290" s="10">
        <f t="shared" si="19"/>
        <v>41086.002233796295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41550.28974537037</v>
      </c>
      <c r="T291" s="10">
        <f t="shared" si="19"/>
        <v>41580.28974537037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40526.202511574076</v>
      </c>
      <c r="T292" s="10">
        <f t="shared" si="19"/>
        <v>40576.165972222225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41376.602384259262</v>
      </c>
      <c r="T293" s="10">
        <f t="shared" si="19"/>
        <v>41394.834027777782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40812.636562500003</v>
      </c>
      <c r="T294" s="10">
        <f t="shared" si="19"/>
        <v>40844.999305555561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41719.501319444447</v>
      </c>
      <c r="T295" s="10">
        <f t="shared" si="19"/>
        <v>41749.501319444447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40342.917754629634</v>
      </c>
      <c r="T296" s="10">
        <f t="shared" si="19"/>
        <v>40378.5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41518.838067129633</v>
      </c>
      <c r="T297" s="10">
        <f t="shared" si="19"/>
        <v>41578.833333333336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41134.308831018519</v>
      </c>
      <c r="T298" s="10">
        <f t="shared" si="19"/>
        <v>41159.308831018519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42089.561354166668</v>
      </c>
      <c r="T299" s="10">
        <f t="shared" si="19"/>
        <v>42124.999305555561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41709.296851851854</v>
      </c>
      <c r="T300" s="10">
        <f t="shared" si="19"/>
        <v>41768.708333333336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40469.058564814819</v>
      </c>
      <c r="T301" s="10">
        <f t="shared" si="19"/>
        <v>40499.100231481483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40626.793263888889</v>
      </c>
      <c r="T302" s="10">
        <f t="shared" si="19"/>
        <v>40657.793263888889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41312.571006944447</v>
      </c>
      <c r="T303" s="10">
        <f t="shared" si="19"/>
        <v>41352.529340277782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40933.690254629633</v>
      </c>
      <c r="T304" s="10">
        <f t="shared" si="19"/>
        <v>40963.690254629633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41031.904467592591</v>
      </c>
      <c r="T305" s="10">
        <f t="shared" si="19"/>
        <v>41061.904467592591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41113.928206018521</v>
      </c>
      <c r="T306" s="10">
        <f t="shared" si="19"/>
        <v>41152.916666666672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40948.463530092595</v>
      </c>
      <c r="T307" s="10">
        <f t="shared" si="19"/>
        <v>40978.463530092595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41333.670520833337</v>
      </c>
      <c r="T308" s="10">
        <f t="shared" si="19"/>
        <v>41353.628854166665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41282.777789351858</v>
      </c>
      <c r="T309" s="10">
        <f t="shared" si="19"/>
        <v>41312.777789351858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40567.52789351852</v>
      </c>
      <c r="T310" s="10">
        <f t="shared" si="19"/>
        <v>40612.52789351852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41134.58488425926</v>
      </c>
      <c r="T311" s="10">
        <f t="shared" si="19"/>
        <v>41155.58488425926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40821.016469907408</v>
      </c>
      <c r="T312" s="10">
        <f t="shared" si="19"/>
        <v>40835.916666666672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40868.053148148152</v>
      </c>
      <c r="T313" s="10">
        <f t="shared" si="19"/>
        <v>40909.165972222225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41348.711018518523</v>
      </c>
      <c r="T314" s="10">
        <f t="shared" si="19"/>
        <v>41378.711018518523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40357.061273148152</v>
      </c>
      <c r="T315" s="10">
        <f t="shared" si="19"/>
        <v>40401.499305555561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41304.666527777779</v>
      </c>
      <c r="T316" s="10">
        <f t="shared" si="19"/>
        <v>41334.666527777779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41113.605717592596</v>
      </c>
      <c r="T317" s="10">
        <f t="shared" si="19"/>
        <v>41143.605717592596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41950.756909722222</v>
      </c>
      <c r="T318" s="10">
        <f t="shared" si="19"/>
        <v>41984.040972222225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41589.51021990741</v>
      </c>
      <c r="T319" s="10">
        <f t="shared" si="19"/>
        <v>41619.51021990741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41329.872118055559</v>
      </c>
      <c r="T320" s="10">
        <f t="shared" si="19"/>
        <v>41359.830451388894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40123.671631944446</v>
      </c>
      <c r="T321" s="10">
        <f t="shared" si="19"/>
        <v>40211.165972222225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42331.384641203702</v>
      </c>
      <c r="T322" s="10">
        <f t="shared" si="19"/>
        <v>42360.791666666664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AVERAGE(E323/L323)</f>
        <v>106.62314540059347</v>
      </c>
      <c r="Q323" t="s">
        <v>8310</v>
      </c>
      <c r="R323" t="s">
        <v>8315</v>
      </c>
      <c r="S323" s="10">
        <f t="shared" ref="S323:S386" si="22">(J323/86400)+25569+(-4/24)</f>
        <v>42647.27993055556</v>
      </c>
      <c r="T323" s="10">
        <f t="shared" ref="T323:T386" si="23">(I323/86400)+25569+(-4/24)</f>
        <v>42682.321597222224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42473.403333333335</v>
      </c>
      <c r="T324" s="10">
        <f t="shared" si="23"/>
        <v>42503.403333333335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42697.154699074075</v>
      </c>
      <c r="T325" s="10">
        <f t="shared" si="23"/>
        <v>42725.165972222225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42184.459583333337</v>
      </c>
      <c r="T326" s="10">
        <f t="shared" si="23"/>
        <v>42217.459583333337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42689.021215277775</v>
      </c>
      <c r="T327" s="10">
        <f t="shared" si="23"/>
        <v>42724.021215277775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42775.148217592599</v>
      </c>
      <c r="T328" s="10">
        <f t="shared" si="23"/>
        <v>42808.789583333339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42058.06862268519</v>
      </c>
      <c r="T329" s="10">
        <f t="shared" si="23"/>
        <v>42085.166666666664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42278.779953703706</v>
      </c>
      <c r="T330" s="10">
        <f t="shared" si="23"/>
        <v>42309.000000000007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42291.300081018526</v>
      </c>
      <c r="T331" s="10">
        <f t="shared" si="23"/>
        <v>42315.000000000007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41379.349108796298</v>
      </c>
      <c r="T332" s="10">
        <f t="shared" si="23"/>
        <v>41410.999305555561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42507.41474537037</v>
      </c>
      <c r="T333" s="10">
        <f t="shared" si="23"/>
        <v>42538.41474537037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42263.513622685183</v>
      </c>
      <c r="T334" s="10">
        <f t="shared" si="23"/>
        <v>42305.166666666664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42437.46980324074</v>
      </c>
      <c r="T335" s="10">
        <f t="shared" si="23"/>
        <v>42467.428136574075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42101.515706018523</v>
      </c>
      <c r="T336" s="10">
        <f t="shared" si="23"/>
        <v>42139.625000000007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42101.570775462962</v>
      </c>
      <c r="T337" s="10">
        <f t="shared" si="23"/>
        <v>42132.750000000007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42291.429606481484</v>
      </c>
      <c r="T338" s="10">
        <f t="shared" si="23"/>
        <v>42321.471273148149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42046.961898148154</v>
      </c>
      <c r="T339" s="10">
        <f t="shared" si="23"/>
        <v>42076.920231481483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42559.589004629634</v>
      </c>
      <c r="T340" s="10">
        <f t="shared" si="23"/>
        <v>42615.875000000007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42093.59337962963</v>
      </c>
      <c r="T341" s="10">
        <f t="shared" si="23"/>
        <v>42123.59337962963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42772.50239583334</v>
      </c>
      <c r="T342" s="10">
        <f t="shared" si="23"/>
        <v>42802.708333333336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41894.712939814817</v>
      </c>
      <c r="T343" s="10">
        <f t="shared" si="23"/>
        <v>41912.999305555561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42459.614178240743</v>
      </c>
      <c r="T344" s="10">
        <f t="shared" si="23"/>
        <v>42489.614178240743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41926.571122685185</v>
      </c>
      <c r="T345" s="10">
        <f t="shared" si="23"/>
        <v>41956.958333333336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42111.804328703707</v>
      </c>
      <c r="T346" s="10">
        <f t="shared" si="23"/>
        <v>42155.930555555555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42114.777662037035</v>
      </c>
      <c r="T347" s="10">
        <f t="shared" si="23"/>
        <v>42144.777662037035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42261.33357638889</v>
      </c>
      <c r="T348" s="10">
        <f t="shared" si="23"/>
        <v>42291.33357638889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42292.32880787037</v>
      </c>
      <c r="T349" s="10">
        <f t="shared" si="23"/>
        <v>42322.370474537041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42207.420324074075</v>
      </c>
      <c r="T350" s="10">
        <f t="shared" si="23"/>
        <v>42237.420324074075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42760.332268518519</v>
      </c>
      <c r="T351" s="10">
        <f t="shared" si="23"/>
        <v>42790.332268518519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42585.899409722224</v>
      </c>
      <c r="T352" s="10">
        <f t="shared" si="23"/>
        <v>42623.999305555561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42427.798078703701</v>
      </c>
      <c r="T353" s="10">
        <f t="shared" si="23"/>
        <v>42467.756412037044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41890.000787037039</v>
      </c>
      <c r="T354" s="10">
        <f t="shared" si="23"/>
        <v>41920.000787037039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42297.625219907415</v>
      </c>
      <c r="T355" s="10">
        <f t="shared" si="23"/>
        <v>42327.666886574072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42438.661122685189</v>
      </c>
      <c r="T356" s="10">
        <f t="shared" si="23"/>
        <v>42468.619456018518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41943.127245370371</v>
      </c>
      <c r="T357" s="10">
        <f t="shared" si="23"/>
        <v>41974.168912037036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42415.636493055557</v>
      </c>
      <c r="T358" s="10">
        <f t="shared" si="23"/>
        <v>42445.594826388893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42078.055520833332</v>
      </c>
      <c r="T359" s="10">
        <f t="shared" si="23"/>
        <v>42118.055520833332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42507.693530092591</v>
      </c>
      <c r="T360" s="10">
        <f t="shared" si="23"/>
        <v>42536.458333333336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41934.903819444451</v>
      </c>
      <c r="T361" s="10">
        <f t="shared" si="23"/>
        <v>41957.05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42163.731250000004</v>
      </c>
      <c r="T362" s="10">
        <f t="shared" si="23"/>
        <v>42207.96597222222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41935.834560185183</v>
      </c>
      <c r="T363" s="10">
        <f t="shared" si="23"/>
        <v>41965.876226851855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41837.04387731482</v>
      </c>
      <c r="T364" s="10">
        <f t="shared" si="23"/>
        <v>41858.833333333336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40255.577962962961</v>
      </c>
      <c r="T365" s="10">
        <f t="shared" si="23"/>
        <v>40300.640277777777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41780.692962962967</v>
      </c>
      <c r="T366" s="10">
        <f t="shared" si="23"/>
        <v>41810.999305555561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41668.439803240741</v>
      </c>
      <c r="T367" s="10">
        <f t="shared" si="23"/>
        <v>41698.439803240741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41019.626365740747</v>
      </c>
      <c r="T368" s="10">
        <f t="shared" si="23"/>
        <v>41049.626365740747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41355.410625000004</v>
      </c>
      <c r="T369" s="10">
        <f t="shared" si="23"/>
        <v>41395.040972222225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42043.43891203704</v>
      </c>
      <c r="T370" s="10">
        <f t="shared" si="23"/>
        <v>42078.397245370368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40893.385057870371</v>
      </c>
      <c r="T371" s="10">
        <f t="shared" si="23"/>
        <v>40923.385057870371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42711.628472222226</v>
      </c>
      <c r="T372" s="10">
        <f t="shared" si="23"/>
        <v>42741.628472222226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41261.601145833338</v>
      </c>
      <c r="T373" s="10">
        <f t="shared" si="23"/>
        <v>41306.601145833338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42425.410231481488</v>
      </c>
      <c r="T374" s="10">
        <f t="shared" si="23"/>
        <v>42465.500000000007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41078.745347222226</v>
      </c>
      <c r="T375" s="10">
        <f t="shared" si="23"/>
        <v>41108.745347222226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40757.722581018519</v>
      </c>
      <c r="T376" s="10">
        <f t="shared" si="23"/>
        <v>40802.722581018519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41657.818414351852</v>
      </c>
      <c r="T377" s="10">
        <f t="shared" si="23"/>
        <v>41699.554166666669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42576.286064814813</v>
      </c>
      <c r="T378" s="10">
        <f t="shared" si="23"/>
        <v>42607.286064814813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42292.084120370368</v>
      </c>
      <c r="T379" s="10">
        <f t="shared" si="23"/>
        <v>42322.125694444447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42370.405185185191</v>
      </c>
      <c r="T380" s="10">
        <f t="shared" si="23"/>
        <v>42394.827777777777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40987.521666666667</v>
      </c>
      <c r="T381" s="10">
        <f t="shared" si="23"/>
        <v>41032.521666666667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42367.553148148152</v>
      </c>
      <c r="T382" s="10">
        <f t="shared" si="23"/>
        <v>42392.553148148152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41085.531446759262</v>
      </c>
      <c r="T383" s="10">
        <f t="shared" si="23"/>
        <v>41120.041666666672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41144.54282407408</v>
      </c>
      <c r="T384" s="10">
        <f t="shared" si="23"/>
        <v>41158.54282407408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41754.950914351852</v>
      </c>
      <c r="T385" s="10">
        <f t="shared" si="23"/>
        <v>41777.950914351852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41980.615127314821</v>
      </c>
      <c r="T386" s="10">
        <f t="shared" si="23"/>
        <v>42010.615127314821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AVERAGE(E387/L387)</f>
        <v>111.79535864978902</v>
      </c>
      <c r="Q387" t="s">
        <v>8310</v>
      </c>
      <c r="R387" t="s">
        <v>8315</v>
      </c>
      <c r="S387" s="10">
        <f t="shared" ref="S387:S450" si="26">(J387/86400)+25569+(-4/24)</f>
        <v>41934.41783564815</v>
      </c>
      <c r="T387" s="10">
        <f t="shared" ref="T387:T450" si="27">(I387/86400)+25569+(-4/24)</f>
        <v>41964.459502314821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42211.784618055557</v>
      </c>
      <c r="T388" s="10">
        <f t="shared" si="27"/>
        <v>42226.784618055557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42200.509930555556</v>
      </c>
      <c r="T389" s="10">
        <f t="shared" si="27"/>
        <v>42231.083333333336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42548.909490740742</v>
      </c>
      <c r="T390" s="10">
        <f t="shared" si="27"/>
        <v>42578.909490740742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41673.896412037044</v>
      </c>
      <c r="T391" s="10">
        <f t="shared" si="27"/>
        <v>41705.790972222225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42111.870046296295</v>
      </c>
      <c r="T392" s="10">
        <f t="shared" si="27"/>
        <v>42131.870046296295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40864.875590277778</v>
      </c>
      <c r="T393" s="10">
        <f t="shared" si="27"/>
        <v>40894.874305555561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40763.55059027778</v>
      </c>
      <c r="T394" s="10">
        <f t="shared" si="27"/>
        <v>40793.958333333336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41526.542268518519</v>
      </c>
      <c r="T395" s="10">
        <f t="shared" si="27"/>
        <v>41557.542268518519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42417.651412037041</v>
      </c>
      <c r="T396" s="10">
        <f t="shared" si="27"/>
        <v>42477.609745370377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40990.742592592593</v>
      </c>
      <c r="T397" s="10">
        <f t="shared" si="27"/>
        <v>41026.730555555558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41082.398217592599</v>
      </c>
      <c r="T398" s="10">
        <f t="shared" si="27"/>
        <v>41097.398217592599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40379.609768518523</v>
      </c>
      <c r="T399" s="10">
        <f t="shared" si="27"/>
        <v>40421.988888888889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42078.626458333332</v>
      </c>
      <c r="T400" s="10">
        <f t="shared" si="27"/>
        <v>42123.626458333332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42687.709108796298</v>
      </c>
      <c r="T401" s="10">
        <f t="shared" si="27"/>
        <v>42718.333333333336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41745.469293981485</v>
      </c>
      <c r="T402" s="10">
        <f t="shared" si="27"/>
        <v>41775.979166666672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40732.675578703704</v>
      </c>
      <c r="T403" s="10">
        <f t="shared" si="27"/>
        <v>40762.675578703704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42292.372881944444</v>
      </c>
      <c r="T404" s="10">
        <f t="shared" si="27"/>
        <v>42313.414548611116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40718.143993055557</v>
      </c>
      <c r="T405" s="10">
        <f t="shared" si="27"/>
        <v>40765.130555555559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41646.461365740739</v>
      </c>
      <c r="T406" s="10">
        <f t="shared" si="27"/>
        <v>41675.794444444451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41673.918275462966</v>
      </c>
      <c r="T407" s="10">
        <f t="shared" si="27"/>
        <v>41703.918275462966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40637.995798611111</v>
      </c>
      <c r="T408" s="10">
        <f t="shared" si="27"/>
        <v>40672.082638888889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40806.704282407409</v>
      </c>
      <c r="T409" s="10">
        <f t="shared" si="27"/>
        <v>40866.74594907408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41543.569328703707</v>
      </c>
      <c r="T410" s="10">
        <f t="shared" si="27"/>
        <v>41583.610995370371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42543.696111111109</v>
      </c>
      <c r="T411" s="10">
        <f t="shared" si="27"/>
        <v>42573.696111111109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42113.814780092594</v>
      </c>
      <c r="T412" s="10">
        <f t="shared" si="27"/>
        <v>42173.814780092594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41598.009305555555</v>
      </c>
      <c r="T413" s="10">
        <f t="shared" si="27"/>
        <v>41630.041666666672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41099.57613425926</v>
      </c>
      <c r="T414" s="10">
        <f t="shared" si="27"/>
        <v>41115.57613425926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41079.710775462961</v>
      </c>
      <c r="T415" s="10">
        <f t="shared" si="27"/>
        <v>41109.710775462961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41528.896585648152</v>
      </c>
      <c r="T416" s="10">
        <f t="shared" si="27"/>
        <v>41558.896585648152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41904.685208333336</v>
      </c>
      <c r="T417" s="10">
        <f t="shared" si="27"/>
        <v>41929.333333333336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41648.229525462964</v>
      </c>
      <c r="T418" s="10">
        <f t="shared" si="27"/>
        <v>41678.229525462964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41360.803935185184</v>
      </c>
      <c r="T419" s="10">
        <f t="shared" si="27"/>
        <v>41372.022916666669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42178.115706018521</v>
      </c>
      <c r="T420" s="10">
        <f t="shared" si="27"/>
        <v>42208.115706018521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41394.675775462965</v>
      </c>
      <c r="T421" s="10">
        <f t="shared" si="27"/>
        <v>41454.675775462965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41682.069803240745</v>
      </c>
      <c r="T422" s="10">
        <f t="shared" si="27"/>
        <v>41712.028136574074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42177.32472222222</v>
      </c>
      <c r="T423" s="10">
        <f t="shared" si="27"/>
        <v>42237.32472222222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41863.093715277784</v>
      </c>
      <c r="T424" s="10">
        <f t="shared" si="27"/>
        <v>41893.093715277784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41400.759606481486</v>
      </c>
      <c r="T425" s="10">
        <f t="shared" si="27"/>
        <v>41430.759606481486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40934.209479166668</v>
      </c>
      <c r="T426" s="10">
        <f t="shared" si="27"/>
        <v>40994.167812500003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42275.694490740738</v>
      </c>
      <c r="T427" s="10">
        <f t="shared" si="27"/>
        <v>42335.736157407409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42400.545300925929</v>
      </c>
      <c r="T428" s="10">
        <f t="shared" si="27"/>
        <v>42430.545300925929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42285.742361111115</v>
      </c>
      <c r="T429" s="10">
        <f t="shared" si="27"/>
        <v>42299.624305555561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41778.600057870375</v>
      </c>
      <c r="T430" s="10">
        <f t="shared" si="27"/>
        <v>41806.75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40070.734745370377</v>
      </c>
      <c r="T431" s="10">
        <f t="shared" si="27"/>
        <v>40144.040972222225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41512.94059027778</v>
      </c>
      <c r="T432" s="10">
        <f t="shared" si="27"/>
        <v>41527.94059027778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42526.704664351855</v>
      </c>
      <c r="T433" s="10">
        <f t="shared" si="27"/>
        <v>42556.704664351855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42238.559965277782</v>
      </c>
      <c r="T434" s="10">
        <f t="shared" si="27"/>
        <v>42298.559965277782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42228.463217592594</v>
      </c>
      <c r="T435" s="10">
        <f t="shared" si="27"/>
        <v>42288.463217592594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41576.667847222227</v>
      </c>
      <c r="T436" s="10">
        <f t="shared" si="27"/>
        <v>41609.709513888891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41500.580787037041</v>
      </c>
      <c r="T437" s="10">
        <f t="shared" si="27"/>
        <v>41530.580787037041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41456.195752314816</v>
      </c>
      <c r="T438" s="10">
        <f t="shared" si="27"/>
        <v>41486.195752314816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42591.151921296296</v>
      </c>
      <c r="T439" s="10">
        <f t="shared" si="27"/>
        <v>42651.151921296296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42296.0944212963</v>
      </c>
      <c r="T440" s="10">
        <f t="shared" si="27"/>
        <v>42326.136087962965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41919.595115740747</v>
      </c>
      <c r="T441" s="10">
        <f t="shared" si="27"/>
        <v>41929.595115740747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42423.81890046296</v>
      </c>
      <c r="T442" s="10">
        <f t="shared" si="27"/>
        <v>42453.777233796303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41550.627268518518</v>
      </c>
      <c r="T443" s="10">
        <f t="shared" si="27"/>
        <v>41580.627268518518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42024.722025462965</v>
      </c>
      <c r="T444" s="10">
        <f t="shared" si="27"/>
        <v>42054.722025462965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41649.848391203705</v>
      </c>
      <c r="T445" s="10">
        <f t="shared" si="27"/>
        <v>41679.848391203705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40894.740289351852</v>
      </c>
      <c r="T446" s="10">
        <f t="shared" si="27"/>
        <v>40954.740289351852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42130.168692129628</v>
      </c>
      <c r="T447" s="10">
        <f t="shared" si="27"/>
        <v>42145.168692129628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42036.916898148149</v>
      </c>
      <c r="T448" s="10">
        <f t="shared" si="27"/>
        <v>42066.916898148149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41331.388460648152</v>
      </c>
      <c r="T449" s="10">
        <f t="shared" si="27"/>
        <v>41356.34679398148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41753.591377314813</v>
      </c>
      <c r="T450" s="10">
        <f t="shared" si="27"/>
        <v>41773.591377314813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AVERAGE(E451/L451)</f>
        <v>9</v>
      </c>
      <c r="Q451" t="s">
        <v>8310</v>
      </c>
      <c r="R451" t="s">
        <v>8316</v>
      </c>
      <c r="S451" s="10">
        <f t="shared" ref="S451:S514" si="30">(J451/86400)+25569+(-4/24)</f>
        <v>41534.401446759264</v>
      </c>
      <c r="T451" s="10">
        <f t="shared" ref="T451:T514" si="31">(I451/86400)+25569+(-4/24)</f>
        <v>41564.401446759264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41654.780092592591</v>
      </c>
      <c r="T452" s="10">
        <f t="shared" si="31"/>
        <v>41684.780092592591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41634.548506944448</v>
      </c>
      <c r="T453" s="10">
        <f t="shared" si="31"/>
        <v>41664.548506944448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42107.537210648152</v>
      </c>
      <c r="T454" s="10">
        <f t="shared" si="31"/>
        <v>42137.537210648152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42038.658321759263</v>
      </c>
      <c r="T455" s="10">
        <f t="shared" si="31"/>
        <v>42054.658321759263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41938.55059027778</v>
      </c>
      <c r="T456" s="10">
        <f t="shared" si="31"/>
        <v>41969.384722222225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40970.835902777784</v>
      </c>
      <c r="T457" s="10">
        <f t="shared" si="31"/>
        <v>41015.854861111111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41547.527789351858</v>
      </c>
      <c r="T458" s="10">
        <f t="shared" si="31"/>
        <v>41568.999305555561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41837.600833333338</v>
      </c>
      <c r="T459" s="10">
        <f t="shared" si="31"/>
        <v>41867.600833333338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41378.533101851855</v>
      </c>
      <c r="T460" s="10">
        <f t="shared" si="31"/>
        <v>41408.533101851855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40800.473692129635</v>
      </c>
      <c r="T461" s="10">
        <f t="shared" si="31"/>
        <v>40860.5153587963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41759.375868055555</v>
      </c>
      <c r="T462" s="10">
        <f t="shared" si="31"/>
        <v>41791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41407.680173611116</v>
      </c>
      <c r="T463" s="10">
        <f t="shared" si="31"/>
        <v>41427.680173611116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40704.959965277776</v>
      </c>
      <c r="T464" s="10">
        <f t="shared" si="31"/>
        <v>40764.959965277776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40750.543437500004</v>
      </c>
      <c r="T465" s="10">
        <f t="shared" si="31"/>
        <v>40810.543437500004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42488.682118055556</v>
      </c>
      <c r="T466" s="10">
        <f t="shared" si="31"/>
        <v>42508.682118055556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41800.953402777777</v>
      </c>
      <c r="T467" s="10">
        <f t="shared" si="31"/>
        <v>41816.953402777777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41129.77620370371</v>
      </c>
      <c r="T468" s="10">
        <f t="shared" si="31"/>
        <v>41159.77620370371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41135.513125000005</v>
      </c>
      <c r="T469" s="10">
        <f t="shared" si="31"/>
        <v>41180.513125000005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41041.000960648154</v>
      </c>
      <c r="T470" s="10">
        <f t="shared" si="31"/>
        <v>41100.993807870371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41827.823194444449</v>
      </c>
      <c r="T471" s="10">
        <f t="shared" si="31"/>
        <v>41887.823194444449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41605.001030092593</v>
      </c>
      <c r="T472" s="10">
        <f t="shared" si="31"/>
        <v>41655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41703.555312500001</v>
      </c>
      <c r="T473" s="10">
        <f t="shared" si="31"/>
        <v>41748.513645833336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41844.755995370375</v>
      </c>
      <c r="T474" s="10">
        <f t="shared" si="31"/>
        <v>41874.755995370375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41869.531469907408</v>
      </c>
      <c r="T475" s="10">
        <f t="shared" si="31"/>
        <v>41899.531469907408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42753.16237268519</v>
      </c>
      <c r="T476" s="10">
        <f t="shared" si="31"/>
        <v>42783.16237268519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42099.919479166674</v>
      </c>
      <c r="T477" s="10">
        <f t="shared" si="31"/>
        <v>42129.919479166674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41757.808344907411</v>
      </c>
      <c r="T478" s="10">
        <f t="shared" si="31"/>
        <v>41792.999305555561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40987.668217592596</v>
      </c>
      <c r="T479" s="10">
        <f t="shared" si="31"/>
        <v>41047.668217592596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42065.744317129633</v>
      </c>
      <c r="T480" s="10">
        <f t="shared" si="31"/>
        <v>42095.702650462968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41904.241145833337</v>
      </c>
      <c r="T481" s="10">
        <f t="shared" si="31"/>
        <v>41964.282812500001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41465.333506944451</v>
      </c>
      <c r="T482" s="10">
        <f t="shared" si="31"/>
        <v>41495.333506944451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41162.505659722221</v>
      </c>
      <c r="T483" s="10">
        <f t="shared" si="31"/>
        <v>41192.505659722221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42447.730208333334</v>
      </c>
      <c r="T484" s="10">
        <f t="shared" si="31"/>
        <v>42474.44027777778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41243.03092592593</v>
      </c>
      <c r="T485" s="10">
        <f t="shared" si="31"/>
        <v>41303.03092592593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42272.772824074076</v>
      </c>
      <c r="T486" s="10">
        <f t="shared" si="31"/>
        <v>42313.814490740748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41381.339108796303</v>
      </c>
      <c r="T487" s="10">
        <f t="shared" si="31"/>
        <v>41411.339108796303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41761.775914351856</v>
      </c>
      <c r="T488" s="10">
        <f t="shared" si="31"/>
        <v>41791.775914351856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42669.428171296298</v>
      </c>
      <c r="T489" s="10">
        <f t="shared" si="31"/>
        <v>42729.469837962963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42713.887731481482</v>
      </c>
      <c r="T490" s="10">
        <f t="shared" si="31"/>
        <v>42743.887731481482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40882.315000000002</v>
      </c>
      <c r="T491" s="10">
        <f t="shared" si="31"/>
        <v>40913.314583333333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41113.80190972222</v>
      </c>
      <c r="T492" s="10">
        <f t="shared" si="31"/>
        <v>41143.80190972222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42366.815960648149</v>
      </c>
      <c r="T493" s="10">
        <f t="shared" si="31"/>
        <v>42396.815960648149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42595.868402777785</v>
      </c>
      <c r="T494" s="10">
        <f t="shared" si="31"/>
        <v>42655.868402777785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42114.559467592597</v>
      </c>
      <c r="T495" s="10">
        <f t="shared" si="31"/>
        <v>42144.559467592597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41799.663946759261</v>
      </c>
      <c r="T496" s="10">
        <f t="shared" si="31"/>
        <v>41822.958333333336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42171.660937500004</v>
      </c>
      <c r="T497" s="10">
        <f t="shared" si="31"/>
        <v>42201.660937500004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41620.764745370376</v>
      </c>
      <c r="T498" s="10">
        <f t="shared" si="31"/>
        <v>41680.764745370376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41944.871122685188</v>
      </c>
      <c r="T499" s="10">
        <f t="shared" si="31"/>
        <v>41998.041666666664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40858.59547453704</v>
      </c>
      <c r="T500" s="10">
        <f t="shared" si="31"/>
        <v>40900.59547453704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40043.728796296295</v>
      </c>
      <c r="T501" s="10">
        <f t="shared" si="31"/>
        <v>40098.707638888889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40247.719340277778</v>
      </c>
      <c r="T502" s="10">
        <f t="shared" si="31"/>
        <v>40306.761111111111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40703.067719907413</v>
      </c>
      <c r="T503" s="10">
        <f t="shared" si="31"/>
        <v>40733.067719907413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40956.386863425927</v>
      </c>
      <c r="T504" s="10">
        <f t="shared" si="31"/>
        <v>40986.345196759263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41991.359988425924</v>
      </c>
      <c r="T505" s="10">
        <f t="shared" si="31"/>
        <v>42021.359988425924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40949.816979166666</v>
      </c>
      <c r="T506" s="10">
        <f t="shared" si="31"/>
        <v>41009.775312500002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42317.931550925925</v>
      </c>
      <c r="T507" s="10">
        <f t="shared" si="31"/>
        <v>42362.931550925925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41466.385648148149</v>
      </c>
      <c r="T508" s="10">
        <f t="shared" si="31"/>
        <v>41496.385648148149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41156.792326388888</v>
      </c>
      <c r="T509" s="10">
        <f t="shared" si="31"/>
        <v>41201.792326388888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40994.857650462967</v>
      </c>
      <c r="T510" s="10">
        <f t="shared" si="31"/>
        <v>41054.426388888889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42153.464930555558</v>
      </c>
      <c r="T511" s="10">
        <f t="shared" si="31"/>
        <v>42183.464930555558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42400.009710648148</v>
      </c>
      <c r="T512" s="10">
        <f t="shared" si="31"/>
        <v>42430.009710648148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41340.136365740742</v>
      </c>
      <c r="T513" s="10">
        <f t="shared" si="31"/>
        <v>41370.094699074078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42649.575543981489</v>
      </c>
      <c r="T514" s="10">
        <f t="shared" si="31"/>
        <v>42694.617210648146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AVERAGE(E515/L515)</f>
        <v>102.38235294117646</v>
      </c>
      <c r="Q515" t="s">
        <v>8310</v>
      </c>
      <c r="R515" t="s">
        <v>8316</v>
      </c>
      <c r="S515" s="10">
        <f t="shared" ref="S515:S578" si="34">(J515/86400)+25569+(-4/24)</f>
        <v>42552.487326388895</v>
      </c>
      <c r="T515" s="10">
        <f t="shared" ref="T515:T578" si="35">(I515/86400)+25569+(-4/24)</f>
        <v>42597.125000000007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41830.44730324074</v>
      </c>
      <c r="T516" s="10">
        <f t="shared" si="35"/>
        <v>41860.44730324074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42327.32408564815</v>
      </c>
      <c r="T517" s="10">
        <f t="shared" si="35"/>
        <v>42367.32408564815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42091.612037037041</v>
      </c>
      <c r="T518" s="10">
        <f t="shared" si="35"/>
        <v>42151.612037037041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42738.448622685188</v>
      </c>
      <c r="T519" s="10">
        <f t="shared" si="35"/>
        <v>42768.448622685188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42223.44935185185</v>
      </c>
      <c r="T520" s="10">
        <f t="shared" si="35"/>
        <v>42253.448611111111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41218.224780092591</v>
      </c>
      <c r="T521" s="10">
        <f t="shared" si="35"/>
        <v>41248.224780092591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42318.535428240742</v>
      </c>
      <c r="T522" s="10">
        <f t="shared" si="35"/>
        <v>42348.535428240742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42645.926145833335</v>
      </c>
      <c r="T523" s="10">
        <f t="shared" si="35"/>
        <v>42675.040972222225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42429.874131944445</v>
      </c>
      <c r="T524" s="10">
        <f t="shared" si="35"/>
        <v>42449.832465277781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42237.966157407405</v>
      </c>
      <c r="T525" s="10">
        <f t="shared" si="35"/>
        <v>42267.966157407405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42492.550567129634</v>
      </c>
      <c r="T526" s="10">
        <f t="shared" si="35"/>
        <v>42522.550567129634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41850.234270833338</v>
      </c>
      <c r="T527" s="10">
        <f t="shared" si="35"/>
        <v>41895.234270833338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42192.42527777778</v>
      </c>
      <c r="T528" s="10">
        <f t="shared" si="35"/>
        <v>42223.541666666664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42753.038958333338</v>
      </c>
      <c r="T529" s="10">
        <f t="shared" si="35"/>
        <v>42783.503472222226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42155.753553240742</v>
      </c>
      <c r="T530" s="10">
        <f t="shared" si="35"/>
        <v>42176.722222222226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42724.86451388889</v>
      </c>
      <c r="T531" s="10">
        <f t="shared" si="35"/>
        <v>42746.041666666664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42157.424398148149</v>
      </c>
      <c r="T532" s="10">
        <f t="shared" si="35"/>
        <v>42178.916666666664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42675.8984837963</v>
      </c>
      <c r="T533" s="10">
        <f t="shared" si="35"/>
        <v>42721.124305555561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42472.840370370373</v>
      </c>
      <c r="T534" s="10">
        <f t="shared" si="35"/>
        <v>42502.840370370373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42482.268113425926</v>
      </c>
      <c r="T535" s="10">
        <f t="shared" si="35"/>
        <v>42506.268113425926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42270.644328703704</v>
      </c>
      <c r="T536" s="10">
        <f t="shared" si="35"/>
        <v>42309.791666666664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42711.378530092596</v>
      </c>
      <c r="T537" s="10">
        <f t="shared" si="35"/>
        <v>42741.378530092596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42179.17832175926</v>
      </c>
      <c r="T538" s="10">
        <f t="shared" si="35"/>
        <v>42219.583333333336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42282.601747685192</v>
      </c>
      <c r="T539" s="10">
        <f t="shared" si="35"/>
        <v>42312.643414351849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42473.62804398148</v>
      </c>
      <c r="T540" s="10">
        <f t="shared" si="35"/>
        <v>42503.62804398148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42534.883182870377</v>
      </c>
      <c r="T541" s="10">
        <f t="shared" si="35"/>
        <v>42555.883182870377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42009.65053240741</v>
      </c>
      <c r="T542" s="10">
        <f t="shared" si="35"/>
        <v>42039.65053240741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42275.880023148151</v>
      </c>
      <c r="T543" s="10">
        <f t="shared" si="35"/>
        <v>42305.880023148151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42433.570787037039</v>
      </c>
      <c r="T544" s="10">
        <f t="shared" si="35"/>
        <v>42493.529120370375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41913.925486111111</v>
      </c>
      <c r="T545" s="10">
        <f t="shared" si="35"/>
        <v>41943.925486111111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42525.490277777782</v>
      </c>
      <c r="T546" s="10">
        <f t="shared" si="35"/>
        <v>42555.490277777782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42283.425798611112</v>
      </c>
      <c r="T547" s="10">
        <f t="shared" si="35"/>
        <v>42323.467465277783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42249.501331018524</v>
      </c>
      <c r="T548" s="10">
        <f t="shared" si="35"/>
        <v>42294.501331018524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42380.529675925929</v>
      </c>
      <c r="T549" s="10">
        <f t="shared" si="35"/>
        <v>42410.529675925929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42276.736666666671</v>
      </c>
      <c r="T550" s="10">
        <f t="shared" si="35"/>
        <v>42306.736666666671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42163.47016203704</v>
      </c>
      <c r="T551" s="10">
        <f t="shared" si="35"/>
        <v>42193.47016203704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42753.512094907412</v>
      </c>
      <c r="T552" s="10">
        <f t="shared" si="35"/>
        <v>42766.041666666664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42173.109074074076</v>
      </c>
      <c r="T553" s="10">
        <f t="shared" si="35"/>
        <v>42217.578472222223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42318.450185185189</v>
      </c>
      <c r="T554" s="10">
        <f t="shared" si="35"/>
        <v>42378.450185185189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41927.553136574075</v>
      </c>
      <c r="T555" s="10">
        <f t="shared" si="35"/>
        <v>41957.59480324074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41901.518194444448</v>
      </c>
      <c r="T556" s="10">
        <f t="shared" si="35"/>
        <v>41931.518194444448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42503.186840277784</v>
      </c>
      <c r="T557" s="10">
        <f t="shared" si="35"/>
        <v>42533.186840277784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42345.693483796298</v>
      </c>
      <c r="T558" s="10">
        <f t="shared" si="35"/>
        <v>42375.693483796298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42676.775497685187</v>
      </c>
      <c r="T559" s="10">
        <f t="shared" si="35"/>
        <v>42706.817164351851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42057.716493055559</v>
      </c>
      <c r="T560" s="10">
        <f t="shared" si="35"/>
        <v>42087.674826388895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42321.116435185184</v>
      </c>
      <c r="T561" s="10">
        <f t="shared" si="35"/>
        <v>42351.116435185184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41960.604687500003</v>
      </c>
      <c r="T562" s="10">
        <f t="shared" si="35"/>
        <v>41990.604687500003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42268.492048611115</v>
      </c>
      <c r="T563" s="10">
        <f t="shared" si="35"/>
        <v>42303.492048611115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42692.222395833334</v>
      </c>
      <c r="T564" s="10">
        <f t="shared" si="35"/>
        <v>42722.222395833334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42021.903321759259</v>
      </c>
      <c r="T565" s="10">
        <f t="shared" si="35"/>
        <v>42051.903321759259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42411.776331018518</v>
      </c>
      <c r="T566" s="10">
        <f t="shared" si="35"/>
        <v>42441.776331018518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42165.618622685186</v>
      </c>
      <c r="T567" s="10">
        <f t="shared" si="35"/>
        <v>42195.618622685186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42535.517743055556</v>
      </c>
      <c r="T568" s="10">
        <f t="shared" si="35"/>
        <v>42565.517743055556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41975.675856481488</v>
      </c>
      <c r="T569" s="10">
        <f t="shared" si="35"/>
        <v>42005.675856481488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42348.754895833335</v>
      </c>
      <c r="T570" s="10">
        <f t="shared" si="35"/>
        <v>42385.291666666664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42340.680694444447</v>
      </c>
      <c r="T571" s="10">
        <f t="shared" si="35"/>
        <v>42370.680694444447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42388.631585648145</v>
      </c>
      <c r="T572" s="10">
        <f t="shared" si="35"/>
        <v>42418.631585648145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42192.649571759262</v>
      </c>
      <c r="T573" s="10">
        <f t="shared" si="35"/>
        <v>42211.999305555561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42282.549629629633</v>
      </c>
      <c r="T574" s="10">
        <f t="shared" si="35"/>
        <v>42312.591296296298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41962.883460648147</v>
      </c>
      <c r="T575" s="10">
        <f t="shared" si="35"/>
        <v>42021.883333333339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42632.276701388888</v>
      </c>
      <c r="T576" s="10">
        <f t="shared" si="35"/>
        <v>42662.276701388888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42138.525960648149</v>
      </c>
      <c r="T577" s="10">
        <f t="shared" si="35"/>
        <v>42168.525960648149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42031.305</v>
      </c>
      <c r="T578" s="10">
        <f t="shared" si="35"/>
        <v>42091.263333333336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AVERAGE(E579/L579)</f>
        <v>10</v>
      </c>
      <c r="Q579" t="s">
        <v>8319</v>
      </c>
      <c r="R579" t="s">
        <v>8320</v>
      </c>
      <c r="S579" s="10">
        <f t="shared" ref="S579:S642" si="38">(J579/86400)+25569+(-4/24)</f>
        <v>42450.422476851854</v>
      </c>
      <c r="T579" s="10">
        <f t="shared" ref="T579:T642" si="39">(I579/86400)+25569+(-4/24)</f>
        <v>42510.422476851854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42230.411956018521</v>
      </c>
      <c r="T580" s="10">
        <f t="shared" si="39"/>
        <v>42254.411956018521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41968.68545138889</v>
      </c>
      <c r="T581" s="10">
        <f t="shared" si="39"/>
        <v>41998.68545138889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42605.741516203707</v>
      </c>
      <c r="T582" s="10">
        <f t="shared" si="39"/>
        <v>42635.741516203707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42187.846111111117</v>
      </c>
      <c r="T583" s="10">
        <f t="shared" si="39"/>
        <v>42217.846111111117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42055.573136574072</v>
      </c>
      <c r="T584" s="10">
        <f t="shared" si="39"/>
        <v>42078.583333333336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42052.771840277775</v>
      </c>
      <c r="T585" s="10">
        <f t="shared" si="39"/>
        <v>42082.730173611119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42049.549953703703</v>
      </c>
      <c r="T586" s="10">
        <f t="shared" si="39"/>
        <v>42079.508287037039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42283.224270833336</v>
      </c>
      <c r="T587" s="10">
        <f t="shared" si="39"/>
        <v>42338.833333333336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42020.687581018523</v>
      </c>
      <c r="T588" s="10">
        <f t="shared" si="39"/>
        <v>42050.687581018523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42080.590659722227</v>
      </c>
      <c r="T589" s="10">
        <f t="shared" si="39"/>
        <v>42110.590659722227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42631.602847222224</v>
      </c>
      <c r="T590" s="10">
        <f t="shared" si="39"/>
        <v>42691.644513888888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42178.447905092595</v>
      </c>
      <c r="T591" s="10">
        <f t="shared" si="39"/>
        <v>42193.447905092595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42377.388090277782</v>
      </c>
      <c r="T592" s="10">
        <f t="shared" si="39"/>
        <v>42408.375694444447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42177.376504629632</v>
      </c>
      <c r="T593" s="10">
        <f t="shared" si="39"/>
        <v>42207.376504629632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41946.065509259264</v>
      </c>
      <c r="T594" s="10">
        <f t="shared" si="39"/>
        <v>41976.065509259257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42070.510937500003</v>
      </c>
      <c r="T595" s="10">
        <f t="shared" si="39"/>
        <v>42100.469270833339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42446.613495370373</v>
      </c>
      <c r="T596" s="10">
        <f t="shared" si="39"/>
        <v>42476.613495370373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42082.903217592597</v>
      </c>
      <c r="T597" s="10">
        <f t="shared" si="39"/>
        <v>42127.903217592597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42646.730231481481</v>
      </c>
      <c r="T598" s="10">
        <f t="shared" si="39"/>
        <v>42676.730231481481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42545.538599537038</v>
      </c>
      <c r="T599" s="10">
        <f t="shared" si="39"/>
        <v>42582.500000000007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41947.835428240745</v>
      </c>
      <c r="T600" s="10">
        <f t="shared" si="39"/>
        <v>41977.835428240745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42047.645856481489</v>
      </c>
      <c r="T601" s="10">
        <f t="shared" si="39"/>
        <v>42071.469444444447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42073.631504629629</v>
      </c>
      <c r="T602" s="10">
        <f t="shared" si="39"/>
        <v>42133.631504629629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41969.691423611112</v>
      </c>
      <c r="T603" s="10">
        <f t="shared" si="39"/>
        <v>41999.691423611112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42143.627488425926</v>
      </c>
      <c r="T604" s="10">
        <f t="shared" si="39"/>
        <v>42173.627488425926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41835.472488425927</v>
      </c>
      <c r="T605" s="10">
        <f t="shared" si="39"/>
        <v>41865.472488425927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41848.868703703709</v>
      </c>
      <c r="T606" s="10">
        <f t="shared" si="39"/>
        <v>41878.868703703709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42194.191064814819</v>
      </c>
      <c r="T607" s="10">
        <f t="shared" si="39"/>
        <v>42239.191064814819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42102.483900462968</v>
      </c>
      <c r="T608" s="10">
        <f t="shared" si="39"/>
        <v>42148.458333333336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42300.658981481487</v>
      </c>
      <c r="T609" s="10">
        <f t="shared" si="39"/>
        <v>42330.700648148151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42140.75439814815</v>
      </c>
      <c r="T610" s="10">
        <f t="shared" si="39"/>
        <v>42170.75439814815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42306.867407407415</v>
      </c>
      <c r="T611" s="10">
        <f t="shared" si="39"/>
        <v>42336.909074074072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42086.664189814815</v>
      </c>
      <c r="T612" s="10">
        <f t="shared" si="39"/>
        <v>42116.664189814815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42328.393946759265</v>
      </c>
      <c r="T613" s="10">
        <f t="shared" si="39"/>
        <v>42388.393946759265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42584.865115740744</v>
      </c>
      <c r="T614" s="10">
        <f t="shared" si="39"/>
        <v>42614.865115740744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42247.330092592594</v>
      </c>
      <c r="T615" s="10">
        <f t="shared" si="39"/>
        <v>42278.040972222225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42514.895138888889</v>
      </c>
      <c r="T616" s="10">
        <f t="shared" si="39"/>
        <v>42544.895138888889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42241.955543981479</v>
      </c>
      <c r="T617" s="10">
        <f t="shared" si="39"/>
        <v>42271.955543981479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42761.20957175926</v>
      </c>
      <c r="T618" s="10">
        <f t="shared" si="39"/>
        <v>42791.20957175926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42087.176423611112</v>
      </c>
      <c r="T619" s="10">
        <f t="shared" si="39"/>
        <v>42132.176423611112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42317.643553240741</v>
      </c>
      <c r="T620" s="10">
        <f t="shared" si="39"/>
        <v>42347.643553240741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41908.483680555561</v>
      </c>
      <c r="T621" s="10">
        <f t="shared" si="39"/>
        <v>41968.525347222225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41831.550208333334</v>
      </c>
      <c r="T622" s="10">
        <f t="shared" si="39"/>
        <v>41876.550208333334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42528.821030092593</v>
      </c>
      <c r="T623" s="10">
        <f t="shared" si="39"/>
        <v>42558.821030092593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42532.608078703706</v>
      </c>
      <c r="T624" s="10">
        <f t="shared" si="39"/>
        <v>42552.608078703706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42121.842557870368</v>
      </c>
      <c r="T625" s="10">
        <f t="shared" si="39"/>
        <v>42151.842557870368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42108.822233796302</v>
      </c>
      <c r="T626" s="10">
        <f t="shared" si="39"/>
        <v>42138.822233796302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42790.728900462964</v>
      </c>
      <c r="T627" s="10">
        <f t="shared" si="39"/>
        <v>42820.6872337963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42198.392812500002</v>
      </c>
      <c r="T628" s="10">
        <f t="shared" si="39"/>
        <v>42231.390277777777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42384.140173611115</v>
      </c>
      <c r="T629" s="10">
        <f t="shared" si="39"/>
        <v>42443.791666666664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41803.526122685187</v>
      </c>
      <c r="T630" s="10">
        <f t="shared" si="39"/>
        <v>41833.526122685187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42474.47115740741</v>
      </c>
      <c r="T631" s="10">
        <f t="shared" si="39"/>
        <v>42504.47115740741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42223.452789351853</v>
      </c>
      <c r="T632" s="10">
        <f t="shared" si="39"/>
        <v>42253.048611111117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42489.605659722227</v>
      </c>
      <c r="T633" s="10">
        <f t="shared" si="39"/>
        <v>42518.605659722227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42303.492650462962</v>
      </c>
      <c r="T634" s="10">
        <f t="shared" si="39"/>
        <v>42333.534317129634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42507.132662037038</v>
      </c>
      <c r="T635" s="10">
        <f t="shared" si="39"/>
        <v>42538.791666666664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42031.761909722227</v>
      </c>
      <c r="T636" s="10">
        <f t="shared" si="39"/>
        <v>42061.761909722227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42075.925486111119</v>
      </c>
      <c r="T637" s="10">
        <f t="shared" si="39"/>
        <v>42105.925486111119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42131.288773148153</v>
      </c>
      <c r="T638" s="10">
        <f t="shared" si="39"/>
        <v>42161.282638888886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42762.795347222222</v>
      </c>
      <c r="T639" s="10">
        <f t="shared" si="39"/>
        <v>42791.794444444451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42759.42664351852</v>
      </c>
      <c r="T640" s="10">
        <f t="shared" si="39"/>
        <v>42819.384976851856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41865.416608796302</v>
      </c>
      <c r="T641" s="10">
        <f t="shared" si="39"/>
        <v>41925.416608796302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42683.253645833334</v>
      </c>
      <c r="T642" s="10">
        <f t="shared" si="39"/>
        <v>42698.791666666664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AVERAGE(E643/L643)</f>
        <v>151.31746031746033</v>
      </c>
      <c r="Q643" t="s">
        <v>8319</v>
      </c>
      <c r="R643" t="s">
        <v>8321</v>
      </c>
      <c r="S643" s="10">
        <f t="shared" ref="S643:S706" si="42">(J643/86400)+25569+(-4/24)</f>
        <v>42199.403333333335</v>
      </c>
      <c r="T643" s="10">
        <f t="shared" ref="T643:T706" si="43">(I643/86400)+25569+(-4/24)</f>
        <v>42229.403333333335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42199.484652777777</v>
      </c>
      <c r="T644" s="10">
        <f t="shared" si="43"/>
        <v>42235.484652777777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42100.475405092591</v>
      </c>
      <c r="T645" s="10">
        <f t="shared" si="43"/>
        <v>42155.475405092591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41898.499293981484</v>
      </c>
      <c r="T646" s="10">
        <f t="shared" si="43"/>
        <v>41940.875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42563.859652777777</v>
      </c>
      <c r="T647" s="10">
        <f t="shared" si="43"/>
        <v>42593.859652777777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41832.685960648152</v>
      </c>
      <c r="T648" s="10">
        <f t="shared" si="43"/>
        <v>41862.685960648152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42416.601261574076</v>
      </c>
      <c r="T649" s="10">
        <f t="shared" si="43"/>
        <v>42446.559594907412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41891.526712962965</v>
      </c>
      <c r="T650" s="10">
        <f t="shared" si="43"/>
        <v>41926.526712962965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41877.745520833334</v>
      </c>
      <c r="T651" s="10">
        <f t="shared" si="43"/>
        <v>41898.745520833334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41931.870185185187</v>
      </c>
      <c r="T652" s="10">
        <f t="shared" si="43"/>
        <v>41991.911851851859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41955.850821759261</v>
      </c>
      <c r="T653" s="10">
        <f t="shared" si="43"/>
        <v>41985.850821759261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42675.523726851854</v>
      </c>
      <c r="T654" s="10">
        <f t="shared" si="43"/>
        <v>42705.565393518518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42199.451851851853</v>
      </c>
      <c r="T655" s="10">
        <f t="shared" si="43"/>
        <v>42236.451851851853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42163.790659722225</v>
      </c>
      <c r="T656" s="10">
        <f t="shared" si="43"/>
        <v>42193.790659722225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42045.790648148155</v>
      </c>
      <c r="T657" s="10">
        <f t="shared" si="43"/>
        <v>42075.748981481483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42417.63795138889</v>
      </c>
      <c r="T658" s="10">
        <f t="shared" si="43"/>
        <v>42477.596284722225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42331.679074074076</v>
      </c>
      <c r="T659" s="10">
        <f t="shared" si="43"/>
        <v>42361.679074074076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42178.994085648148</v>
      </c>
      <c r="T660" s="10">
        <f t="shared" si="43"/>
        <v>42211.583333333336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42209.427025462966</v>
      </c>
      <c r="T661" s="10">
        <f t="shared" si="43"/>
        <v>42239.427025462966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41922.574988425928</v>
      </c>
      <c r="T662" s="10">
        <f t="shared" si="43"/>
        <v>41952.616655092592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42636.478692129633</v>
      </c>
      <c r="T663" s="10">
        <f t="shared" si="43"/>
        <v>42666.478692129633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41990.271377314821</v>
      </c>
      <c r="T664" s="10">
        <f t="shared" si="43"/>
        <v>42020.271377314821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42173.676574074074</v>
      </c>
      <c r="T665" s="10">
        <f t="shared" si="43"/>
        <v>42203.676574074074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42077.499710648153</v>
      </c>
      <c r="T666" s="10">
        <f t="shared" si="43"/>
        <v>42107.499710648153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42688.544687499998</v>
      </c>
      <c r="T667" s="10">
        <f t="shared" si="43"/>
        <v>42748.544687499998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41838.665486111109</v>
      </c>
      <c r="T668" s="10">
        <f t="shared" si="43"/>
        <v>41868.665486111109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42632.206747685188</v>
      </c>
      <c r="T669" s="10">
        <f t="shared" si="43"/>
        <v>42672.206747685188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42090.664606481485</v>
      </c>
      <c r="T670" s="10">
        <f t="shared" si="43"/>
        <v>42135.664606481485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42527.459004629629</v>
      </c>
      <c r="T671" s="10">
        <f t="shared" si="43"/>
        <v>42557.459004629629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42506.543055555558</v>
      </c>
      <c r="T672" s="10">
        <f t="shared" si="43"/>
        <v>42540.173611111117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41984.526064814818</v>
      </c>
      <c r="T673" s="10">
        <f t="shared" si="43"/>
        <v>42018.000000000007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41974.052824074075</v>
      </c>
      <c r="T674" s="10">
        <f t="shared" si="43"/>
        <v>42005.040972222225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41838.673807870371</v>
      </c>
      <c r="T675" s="10">
        <f t="shared" si="43"/>
        <v>41883.673807870371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41802.949386574073</v>
      </c>
      <c r="T676" s="10">
        <f t="shared" si="43"/>
        <v>41862.949386574073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41975.76393518519</v>
      </c>
      <c r="T677" s="10">
        <f t="shared" si="43"/>
        <v>42005.124305555561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42012.601631944446</v>
      </c>
      <c r="T678" s="10">
        <f t="shared" si="43"/>
        <v>42042.601631944446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42504.237210648149</v>
      </c>
      <c r="T679" s="10">
        <f t="shared" si="43"/>
        <v>42549.237210648149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42481.209930555553</v>
      </c>
      <c r="T680" s="10">
        <f t="shared" si="43"/>
        <v>42511.209930555553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42556.529039351859</v>
      </c>
      <c r="T681" s="10">
        <f t="shared" si="43"/>
        <v>42616.529039351859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41864.334849537037</v>
      </c>
      <c r="T682" s="10">
        <f t="shared" si="43"/>
        <v>41899.334849537037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42639.63893518519</v>
      </c>
      <c r="T683" s="10">
        <f t="shared" si="43"/>
        <v>42669.63893518519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42778.598634259259</v>
      </c>
      <c r="T684" s="10">
        <f t="shared" si="43"/>
        <v>42808.556967592594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42634.733379629637</v>
      </c>
      <c r="T685" s="10">
        <f t="shared" si="43"/>
        <v>42674.733379629637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41809.306608796302</v>
      </c>
      <c r="T686" s="10">
        <f t="shared" si="43"/>
        <v>41844.958333333336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41971.699907407405</v>
      </c>
      <c r="T687" s="10">
        <f t="shared" si="43"/>
        <v>42016.699907407405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42189.506597222229</v>
      </c>
      <c r="T688" s="10">
        <f t="shared" si="43"/>
        <v>42219.506597222229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42711.583946759267</v>
      </c>
      <c r="T689" s="10">
        <f t="shared" si="43"/>
        <v>42771.583946759267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42261.938113425924</v>
      </c>
      <c r="T690" s="10">
        <f t="shared" si="43"/>
        <v>42291.938113425924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42675.501122685186</v>
      </c>
      <c r="T691" s="10">
        <f t="shared" si="43"/>
        <v>42712.040972222225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42579.46806712963</v>
      </c>
      <c r="T692" s="10">
        <f t="shared" si="43"/>
        <v>42622.083333333336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42157.861643518518</v>
      </c>
      <c r="T693" s="10">
        <f t="shared" si="43"/>
        <v>42185.861643518518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42696.209062500006</v>
      </c>
      <c r="T694" s="10">
        <f t="shared" si="43"/>
        <v>42726.209062500006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42094.641516203708</v>
      </c>
      <c r="T695" s="10">
        <f t="shared" si="43"/>
        <v>42124.641516203708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42737.497210648151</v>
      </c>
      <c r="T696" s="10">
        <f t="shared" si="43"/>
        <v>42767.497210648151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41913.354398148149</v>
      </c>
      <c r="T697" s="10">
        <f t="shared" si="43"/>
        <v>41943.354398148149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41815.760439814818</v>
      </c>
      <c r="T698" s="10">
        <f t="shared" si="43"/>
        <v>41845.760439814818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42388.356354166674</v>
      </c>
      <c r="T699" s="10">
        <f t="shared" si="43"/>
        <v>42403.356354166674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41866.764409722229</v>
      </c>
      <c r="T700" s="10">
        <f t="shared" si="43"/>
        <v>41899.916666666672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41563.318842592598</v>
      </c>
      <c r="T701" s="10">
        <f t="shared" si="43"/>
        <v>41600.5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42715.521770833337</v>
      </c>
      <c r="T702" s="10">
        <f t="shared" si="43"/>
        <v>42745.521770833337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41813.496296296296</v>
      </c>
      <c r="T703" s="10">
        <f t="shared" si="43"/>
        <v>41843.496296296296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42668.560034722228</v>
      </c>
      <c r="T704" s="10">
        <f t="shared" si="43"/>
        <v>42698.601701388892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42711.784131944449</v>
      </c>
      <c r="T705" s="10">
        <f t="shared" si="43"/>
        <v>42766.813888888886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42726.026250000003</v>
      </c>
      <c r="T706" s="10">
        <f t="shared" si="43"/>
        <v>42786.026250000003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AVERAGE(E707/L707)</f>
        <v>195.4</v>
      </c>
      <c r="Q707" t="s">
        <v>8319</v>
      </c>
      <c r="R707" t="s">
        <v>8321</v>
      </c>
      <c r="S707" s="10">
        <f t="shared" ref="S707:S770" si="46">(J707/86400)+25569+(-4/24)</f>
        <v>42726.324976851851</v>
      </c>
      <c r="T707" s="10">
        <f t="shared" ref="T707:T770" si="47">(I707/86400)+25569+(-4/24)</f>
        <v>42756.324976851851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42676.828506944446</v>
      </c>
      <c r="T708" s="10">
        <f t="shared" si="47"/>
        <v>42718.61041666667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42696.496840277781</v>
      </c>
      <c r="T709" s="10">
        <f t="shared" si="47"/>
        <v>42736.496840277781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41835.414351851854</v>
      </c>
      <c r="T710" s="10">
        <f t="shared" si="47"/>
        <v>41895.414351851854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41947.874525462968</v>
      </c>
      <c r="T711" s="10">
        <f t="shared" si="47"/>
        <v>41977.874525462968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41837.81831018519</v>
      </c>
      <c r="T712" s="10">
        <f t="shared" si="47"/>
        <v>41870.863888888889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42678.292453703711</v>
      </c>
      <c r="T713" s="10">
        <f t="shared" si="47"/>
        <v>42718.334120370368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42384.51425925926</v>
      </c>
      <c r="T714" s="10">
        <f t="shared" si="47"/>
        <v>42414.51425925926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42496.362638888888</v>
      </c>
      <c r="T715" s="10">
        <f t="shared" si="47"/>
        <v>42526.362638888888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42734.62131944445</v>
      </c>
      <c r="T716" s="10">
        <f t="shared" si="47"/>
        <v>42794.62131944445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42272.924074074072</v>
      </c>
      <c r="T717" s="10">
        <f t="shared" si="47"/>
        <v>42312.965740740743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41940.491979166669</v>
      </c>
      <c r="T718" s="10">
        <f t="shared" si="47"/>
        <v>41973.833333333336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41857.687523148146</v>
      </c>
      <c r="T719" s="10">
        <f t="shared" si="47"/>
        <v>41887.687523148146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42752.678784722222</v>
      </c>
      <c r="T720" s="10">
        <f t="shared" si="47"/>
        <v>42784.082638888889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42408.873564814821</v>
      </c>
      <c r="T721" s="10">
        <f t="shared" si="47"/>
        <v>42422.873564814821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40909.482534722229</v>
      </c>
      <c r="T722" s="10">
        <f t="shared" si="47"/>
        <v>40937.482534722229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41807.405173611114</v>
      </c>
      <c r="T723" s="10">
        <f t="shared" si="47"/>
        <v>41852.405173611114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40977.63863425926</v>
      </c>
      <c r="T724" s="10">
        <f t="shared" si="47"/>
        <v>41007.596967592595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42184.649872685186</v>
      </c>
      <c r="T725" s="10">
        <f t="shared" si="47"/>
        <v>42214.999305555561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40694.47179398148</v>
      </c>
      <c r="T726" s="10">
        <f t="shared" si="47"/>
        <v>40724.47179398148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42321.459629629629</v>
      </c>
      <c r="T727" s="10">
        <f t="shared" si="47"/>
        <v>42351.459629629629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41345.876006944447</v>
      </c>
      <c r="T728" s="10">
        <f t="shared" si="47"/>
        <v>41375.876006944447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41246.853576388894</v>
      </c>
      <c r="T729" s="10">
        <f t="shared" si="47"/>
        <v>41288.722222222226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40731.670798611114</v>
      </c>
      <c r="T730" s="10">
        <f t="shared" si="47"/>
        <v>40776.670798611114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41111.019224537042</v>
      </c>
      <c r="T731" s="10">
        <f t="shared" si="47"/>
        <v>41171.019224537042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40854.578599537039</v>
      </c>
      <c r="T732" s="10">
        <f t="shared" si="47"/>
        <v>40884.578599537039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40879.629016203704</v>
      </c>
      <c r="T733" s="10">
        <f t="shared" si="47"/>
        <v>40930.083333333336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41486.257650462961</v>
      </c>
      <c r="T734" s="10">
        <f t="shared" si="47"/>
        <v>41546.257650462961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41598.253379629634</v>
      </c>
      <c r="T735" s="10">
        <f t="shared" si="47"/>
        <v>41628.253379629634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42101.997916666667</v>
      </c>
      <c r="T736" s="10">
        <f t="shared" si="47"/>
        <v>42133.041666666664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41945.862800925926</v>
      </c>
      <c r="T737" s="10">
        <f t="shared" si="47"/>
        <v>41976.86041666667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41579.567592592597</v>
      </c>
      <c r="T738" s="10">
        <f t="shared" si="47"/>
        <v>41599.040972222225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41667.108645833338</v>
      </c>
      <c r="T739" s="10">
        <f t="shared" si="47"/>
        <v>41684.666666666672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41943.437430555561</v>
      </c>
      <c r="T740" s="10">
        <f t="shared" si="47"/>
        <v>41974.040972222225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41829.3359837963</v>
      </c>
      <c r="T741" s="10">
        <f t="shared" si="47"/>
        <v>41862.3359837963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42161.980115740742</v>
      </c>
      <c r="T742" s="10">
        <f t="shared" si="47"/>
        <v>42175.980115740742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41401.481550925928</v>
      </c>
      <c r="T743" s="10">
        <f t="shared" si="47"/>
        <v>41436.481550925928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41689.751296296301</v>
      </c>
      <c r="T744" s="10">
        <f t="shared" si="47"/>
        <v>41719.709629629629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40990.542650462965</v>
      </c>
      <c r="T745" s="10">
        <f t="shared" si="47"/>
        <v>41015.708333333336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41226.790543981486</v>
      </c>
      <c r="T746" s="10">
        <f t="shared" si="47"/>
        <v>41256.790543981486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41367.40561342593</v>
      </c>
      <c r="T747" s="10">
        <f t="shared" si="47"/>
        <v>41397.40561342593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41156.876261574078</v>
      </c>
      <c r="T748" s="10">
        <f t="shared" si="47"/>
        <v>41174.999305555561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41988.382164351853</v>
      </c>
      <c r="T749" s="10">
        <f t="shared" si="47"/>
        <v>42019.287499999999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41831.680162037039</v>
      </c>
      <c r="T750" s="10">
        <f t="shared" si="47"/>
        <v>41861.680162037039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42733.774652777785</v>
      </c>
      <c r="T751" s="10">
        <f t="shared" si="47"/>
        <v>42763.774652777785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41299.711481481485</v>
      </c>
      <c r="T752" s="10">
        <f t="shared" si="47"/>
        <v>41329.711481481485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40713.463831018518</v>
      </c>
      <c r="T753" s="10">
        <f t="shared" si="47"/>
        <v>40759.463831018518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42639.254826388897</v>
      </c>
      <c r="T754" s="10">
        <f t="shared" si="47"/>
        <v>42659.291666666664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42019.423506944448</v>
      </c>
      <c r="T755" s="10">
        <f t="shared" si="47"/>
        <v>42049.423506944448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41249.582418981481</v>
      </c>
      <c r="T756" s="10">
        <f t="shared" si="47"/>
        <v>41279.582418981481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41383.438391203708</v>
      </c>
      <c r="T757" s="10">
        <f t="shared" si="47"/>
        <v>41413.861805555556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40590.600219907406</v>
      </c>
      <c r="T758" s="10">
        <f t="shared" si="47"/>
        <v>40651.558553240742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41234.88789351852</v>
      </c>
      <c r="T759" s="10">
        <f t="shared" si="47"/>
        <v>41248.88789351852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40429.669768518521</v>
      </c>
      <c r="T760" s="10">
        <f t="shared" si="47"/>
        <v>40459.669768518521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41789.163645833338</v>
      </c>
      <c r="T761" s="10">
        <f t="shared" si="47"/>
        <v>41829.163645833338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42670.597372685188</v>
      </c>
      <c r="T762" s="10">
        <f t="shared" si="47"/>
        <v>42700.63903935186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41642.584791666668</v>
      </c>
      <c r="T763" s="10">
        <f t="shared" si="47"/>
        <v>41672.584791666668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42690.691782407412</v>
      </c>
      <c r="T764" s="10">
        <f t="shared" si="47"/>
        <v>42708.083333333336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41471.280185185191</v>
      </c>
      <c r="T765" s="10">
        <f t="shared" si="47"/>
        <v>41501.280185185191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42227.00649305556</v>
      </c>
      <c r="T766" s="10">
        <f t="shared" si="47"/>
        <v>42257.00649305556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41901.375972222224</v>
      </c>
      <c r="T767" s="10">
        <f t="shared" si="47"/>
        <v>41931.375972222224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42021.616701388892</v>
      </c>
      <c r="T768" s="10">
        <f t="shared" si="47"/>
        <v>42051.616701388892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42114.9769675926</v>
      </c>
      <c r="T769" s="10">
        <f t="shared" si="47"/>
        <v>42144.9769675926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41594.040393518524</v>
      </c>
      <c r="T770" s="10">
        <f t="shared" si="47"/>
        <v>41624.040393518524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AVERAGE(E771/L771)</f>
        <v>31.846153846153847</v>
      </c>
      <c r="Q771" t="s">
        <v>8322</v>
      </c>
      <c r="R771" t="s">
        <v>8324</v>
      </c>
      <c r="S771" s="10">
        <f t="shared" ref="S771:S834" si="50">(J771/86400)+25569+(-4/24)</f>
        <v>41604.829791666671</v>
      </c>
      <c r="T771" s="10">
        <f t="shared" ref="T771:T834" si="51">(I771/86400)+25569+(-4/24)</f>
        <v>41634.829791666671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41289.832974537036</v>
      </c>
      <c r="T772" s="10">
        <f t="shared" si="51"/>
        <v>41329.832974537036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42349.657430555562</v>
      </c>
      <c r="T773" s="10">
        <f t="shared" si="51"/>
        <v>42399.657430555562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40067.890266203707</v>
      </c>
      <c r="T774" s="10">
        <f t="shared" si="51"/>
        <v>40117.999305555561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42100.569270833337</v>
      </c>
      <c r="T775" s="10">
        <f t="shared" si="51"/>
        <v>42134.792361111111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41663.613634259258</v>
      </c>
      <c r="T776" s="10">
        <f t="shared" si="51"/>
        <v>41693.613634259258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40862.893460648149</v>
      </c>
      <c r="T777" s="10">
        <f t="shared" si="51"/>
        <v>40892.893460648149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42250.51903935185</v>
      </c>
      <c r="T778" s="10">
        <f t="shared" si="51"/>
        <v>42288.041666666664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41456.81454861111</v>
      </c>
      <c r="T779" s="10">
        <f t="shared" si="51"/>
        <v>41486.81454861111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41729.53564814815</v>
      </c>
      <c r="T780" s="10">
        <f t="shared" si="51"/>
        <v>41759.53564814815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40436.517418981486</v>
      </c>
      <c r="T781" s="10">
        <f t="shared" si="51"/>
        <v>40466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40636.507233796299</v>
      </c>
      <c r="T782" s="10">
        <f t="shared" si="51"/>
        <v>40666.507233796299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41402.834189814814</v>
      </c>
      <c r="T783" s="10">
        <f t="shared" si="51"/>
        <v>41432.834189814814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41116.591458333336</v>
      </c>
      <c r="T784" s="10">
        <f t="shared" si="51"/>
        <v>41146.591458333336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40987.607048611113</v>
      </c>
      <c r="T785" s="10">
        <f t="shared" si="51"/>
        <v>41026.75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41674.982858796298</v>
      </c>
      <c r="T786" s="10">
        <f t="shared" si="51"/>
        <v>41714.941192129634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41303.427256944451</v>
      </c>
      <c r="T787" s="10">
        <f t="shared" si="51"/>
        <v>41333.427256944451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40982.889282407406</v>
      </c>
      <c r="T788" s="10">
        <f t="shared" si="51"/>
        <v>41040.490972222229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41549.460949074077</v>
      </c>
      <c r="T789" s="10">
        <f t="shared" si="51"/>
        <v>41579.460949074077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41058.840138888889</v>
      </c>
      <c r="T790" s="10">
        <f t="shared" si="51"/>
        <v>41096.999305555561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41277.019444444442</v>
      </c>
      <c r="T791" s="10">
        <f t="shared" si="51"/>
        <v>41295.165972222225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41275.881238425929</v>
      </c>
      <c r="T792" s="10">
        <f t="shared" si="51"/>
        <v>41305.881238425929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41557.613958333335</v>
      </c>
      <c r="T793" s="10">
        <f t="shared" si="51"/>
        <v>41591.082638888889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41555.706979166665</v>
      </c>
      <c r="T794" s="10">
        <f t="shared" si="51"/>
        <v>41585.748645833337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41442.574583333335</v>
      </c>
      <c r="T795" s="10">
        <f t="shared" si="51"/>
        <v>41458.040972222225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40735.948344907411</v>
      </c>
      <c r="T796" s="10">
        <f t="shared" si="51"/>
        <v>40791.545833333337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40963.44636574074</v>
      </c>
      <c r="T797" s="10">
        <f t="shared" si="51"/>
        <v>41006.040972222225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41502.716261574074</v>
      </c>
      <c r="T798" s="10">
        <f t="shared" si="51"/>
        <v>41532.715277777781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40996.827407407407</v>
      </c>
      <c r="T799" s="10">
        <f t="shared" si="51"/>
        <v>41028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41882.423460648155</v>
      </c>
      <c r="T800" s="10">
        <f t="shared" si="51"/>
        <v>41912.423460648155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40996.500532407408</v>
      </c>
      <c r="T801" s="10">
        <f t="shared" si="51"/>
        <v>41026.500532407408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41863.266828703709</v>
      </c>
      <c r="T802" s="10">
        <f t="shared" si="51"/>
        <v>41893.266828703709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40695.628703703704</v>
      </c>
      <c r="T803" s="10">
        <f t="shared" si="51"/>
        <v>40725.628703703704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41122.85560185185</v>
      </c>
      <c r="T804" s="10">
        <f t="shared" si="51"/>
        <v>41169.003472222226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40665.783310185187</v>
      </c>
      <c r="T805" s="10">
        <f t="shared" si="51"/>
        <v>40691.875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40729.938958333332</v>
      </c>
      <c r="T806" s="10">
        <f t="shared" si="51"/>
        <v>40746.999305555561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40690.656388888892</v>
      </c>
      <c r="T807" s="10">
        <f t="shared" si="51"/>
        <v>40740.791666666672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40763.524756944447</v>
      </c>
      <c r="T808" s="10">
        <f t="shared" si="51"/>
        <v>40793.524756944447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42759.461932870377</v>
      </c>
      <c r="T809" s="10">
        <f t="shared" si="51"/>
        <v>42794.916666666664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41961.933865740742</v>
      </c>
      <c r="T810" s="10">
        <f t="shared" si="51"/>
        <v>41995.040972222225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41628.667013888895</v>
      </c>
      <c r="T811" s="10">
        <f t="shared" si="51"/>
        <v>41658.667013888895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41122.889606481483</v>
      </c>
      <c r="T812" s="10">
        <f t="shared" si="51"/>
        <v>41152.889606481483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41443.476875</v>
      </c>
      <c r="T813" s="10">
        <f t="shared" si="51"/>
        <v>41465.536111111112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41281.8512962963</v>
      </c>
      <c r="T814" s="10">
        <f t="shared" si="51"/>
        <v>41334.415277777778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41080.793576388889</v>
      </c>
      <c r="T815" s="10">
        <f t="shared" si="51"/>
        <v>41110.793576388889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40679.576400462967</v>
      </c>
      <c r="T816" s="10">
        <f t="shared" si="51"/>
        <v>40694.586111111115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41914.751192129632</v>
      </c>
      <c r="T817" s="10">
        <f t="shared" si="51"/>
        <v>41944.751192129632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41341.704201388893</v>
      </c>
      <c r="T818" s="10">
        <f t="shared" si="51"/>
        <v>41373.104166666672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40925.432997685188</v>
      </c>
      <c r="T819" s="10">
        <f t="shared" si="51"/>
        <v>40979.040972222225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41120.716215277782</v>
      </c>
      <c r="T820" s="10">
        <f t="shared" si="51"/>
        <v>41128.542361111111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41619.831643518519</v>
      </c>
      <c r="T821" s="10">
        <f t="shared" si="51"/>
        <v>41629.030555555561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41768.675254629634</v>
      </c>
      <c r="T822" s="10">
        <f t="shared" si="51"/>
        <v>41799.041666666672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42093.755381944451</v>
      </c>
      <c r="T823" s="10">
        <f t="shared" si="51"/>
        <v>42128.000694444447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41157.780671296299</v>
      </c>
      <c r="T824" s="10">
        <f t="shared" si="51"/>
        <v>41187.780671296299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42055.806157407409</v>
      </c>
      <c r="T825" s="10">
        <f t="shared" si="51"/>
        <v>42085.764490740745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40250.07543981482</v>
      </c>
      <c r="T826" s="10">
        <f t="shared" si="51"/>
        <v>40286.124305555561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41186.139861111114</v>
      </c>
      <c r="T827" s="10">
        <f t="shared" si="51"/>
        <v>41211.139861111114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40972.871875000004</v>
      </c>
      <c r="T828" s="10">
        <f t="shared" si="51"/>
        <v>40993.830208333333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40927.306793981486</v>
      </c>
      <c r="T829" s="10">
        <f t="shared" si="51"/>
        <v>40953.65902777778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41072.884050925924</v>
      </c>
      <c r="T830" s="10">
        <f t="shared" si="51"/>
        <v>41085.51666666667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42504.634722222225</v>
      </c>
      <c r="T831" s="10">
        <f t="shared" si="51"/>
        <v>42564.634722222225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41325.359085648153</v>
      </c>
      <c r="T832" s="10">
        <f t="shared" si="51"/>
        <v>41355.317418981482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40996.480254629634</v>
      </c>
      <c r="T833" s="10">
        <f t="shared" si="51"/>
        <v>41026.480254629634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40869.508506944447</v>
      </c>
      <c r="T834" s="10">
        <f t="shared" si="51"/>
        <v>40929.175694444442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AVERAGE(E835/L835)</f>
        <v>148.78048780487805</v>
      </c>
      <c r="Q835" t="s">
        <v>8325</v>
      </c>
      <c r="R835" t="s">
        <v>8326</v>
      </c>
      <c r="S835" s="10">
        <f t="shared" ref="S835:S898" si="54">(J835/86400)+25569+(-4/24)</f>
        <v>41718.711516203708</v>
      </c>
      <c r="T835" s="10">
        <f t="shared" ref="T835:T898" si="55">(I835/86400)+25569+(-4/24)</f>
        <v>41748.711516203708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41422.656157407408</v>
      </c>
      <c r="T836" s="10">
        <f t="shared" si="55"/>
        <v>41455.999305555561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41005.291180555556</v>
      </c>
      <c r="T837" s="10">
        <f t="shared" si="55"/>
        <v>41047.958333333336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41523.89025462963</v>
      </c>
      <c r="T838" s="10">
        <f t="shared" si="55"/>
        <v>41553.89025462963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41730.831736111111</v>
      </c>
      <c r="T839" s="10">
        <f t="shared" si="55"/>
        <v>41760.831736111111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40895.731307870374</v>
      </c>
      <c r="T840" s="10">
        <f t="shared" si="55"/>
        <v>40925.731307870374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41144.596712962964</v>
      </c>
      <c r="T841" s="10">
        <f t="shared" si="55"/>
        <v>41174.596712962964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42607.060034722228</v>
      </c>
      <c r="T842" s="10">
        <f t="shared" si="55"/>
        <v>42637.060034722228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41923.672025462969</v>
      </c>
      <c r="T843" s="10">
        <f t="shared" si="55"/>
        <v>41953.713692129633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41526.425729166665</v>
      </c>
      <c r="T844" s="10">
        <f t="shared" si="55"/>
        <v>41560.999305555561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42695.091203703705</v>
      </c>
      <c r="T845" s="10">
        <f t="shared" si="55"/>
        <v>42712.166666666664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41905.517962962964</v>
      </c>
      <c r="T846" s="10">
        <f t="shared" si="55"/>
        <v>41944.040972222225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42578.039305555554</v>
      </c>
      <c r="T847" s="10">
        <f t="shared" si="55"/>
        <v>42617.999305555561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41694.225173611114</v>
      </c>
      <c r="T848" s="10">
        <f t="shared" si="55"/>
        <v>41708.416666666672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42165.631666666668</v>
      </c>
      <c r="T849" s="10">
        <f t="shared" si="55"/>
        <v>42195.631666666668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42078.625381944446</v>
      </c>
      <c r="T850" s="10">
        <f t="shared" si="55"/>
        <v>42108.625381944446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42050.982222222221</v>
      </c>
      <c r="T851" s="10">
        <f t="shared" si="55"/>
        <v>42078.940555555557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42452.661076388897</v>
      </c>
      <c r="T852" s="10">
        <f t="shared" si="55"/>
        <v>42485.040972222225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42522.713576388887</v>
      </c>
      <c r="T853" s="10">
        <f t="shared" si="55"/>
        <v>42582.656250000007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42656.638831018521</v>
      </c>
      <c r="T854" s="10">
        <f t="shared" si="55"/>
        <v>42667.708333333336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42021.665613425932</v>
      </c>
      <c r="T855" s="10">
        <f t="shared" si="55"/>
        <v>42051.665613425932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42702.045671296299</v>
      </c>
      <c r="T856" s="10">
        <f t="shared" si="55"/>
        <v>42732.045671296299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42544.95853009259</v>
      </c>
      <c r="T857" s="10">
        <f t="shared" si="55"/>
        <v>42574.95853009259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42609.145324074074</v>
      </c>
      <c r="T858" s="10">
        <f t="shared" si="55"/>
        <v>42668.625000000007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42291.414710648147</v>
      </c>
      <c r="T859" s="10">
        <f t="shared" si="55"/>
        <v>42333.456377314818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42079.578912037039</v>
      </c>
      <c r="T860" s="10">
        <f t="shared" si="55"/>
        <v>42109.790972222225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42128.65356481482</v>
      </c>
      <c r="T861" s="10">
        <f t="shared" si="55"/>
        <v>42158.833333333336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41570.316122685188</v>
      </c>
      <c r="T862" s="10">
        <f t="shared" si="55"/>
        <v>41600.357789351852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42599.798657407409</v>
      </c>
      <c r="T863" s="10">
        <f t="shared" si="55"/>
        <v>42629.798657407409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41559.388287037036</v>
      </c>
      <c r="T864" s="10">
        <f t="shared" si="55"/>
        <v>41589.429953703708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40920.950995370375</v>
      </c>
      <c r="T865" s="10">
        <f t="shared" si="55"/>
        <v>40950.950995370375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41540.940254629633</v>
      </c>
      <c r="T866" s="10">
        <f t="shared" si="55"/>
        <v>41563.249305555561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41230.606446759259</v>
      </c>
      <c r="T867" s="10">
        <f t="shared" si="55"/>
        <v>41290.606446759259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42025.471273148149</v>
      </c>
      <c r="T868" s="10">
        <f t="shared" si="55"/>
        <v>42063.465277777781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40087.938726851855</v>
      </c>
      <c r="T869" s="10">
        <f t="shared" si="55"/>
        <v>40148.040972222225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41615.861087962963</v>
      </c>
      <c r="T870" s="10">
        <f t="shared" si="55"/>
        <v>41645.861087962963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41342.678900462961</v>
      </c>
      <c r="T871" s="10">
        <f t="shared" si="55"/>
        <v>41372.637233796297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41487.855590277781</v>
      </c>
      <c r="T872" s="10">
        <f t="shared" si="55"/>
        <v>41517.855590277781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41577.394618055558</v>
      </c>
      <c r="T873" s="10">
        <f t="shared" si="55"/>
        <v>41607.436284722229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40567.658877314818</v>
      </c>
      <c r="T874" s="10">
        <f t="shared" si="55"/>
        <v>40612.658877314818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41184.000462962962</v>
      </c>
      <c r="T875" s="10">
        <f t="shared" si="55"/>
        <v>41224.042129629634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41368.417060185187</v>
      </c>
      <c r="T876" s="10">
        <f t="shared" si="55"/>
        <v>41398.417060185187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42248.557071759256</v>
      </c>
      <c r="T877" s="10">
        <f t="shared" si="55"/>
        <v>42268.557071759256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41276.33017361111</v>
      </c>
      <c r="T878" s="10">
        <f t="shared" si="55"/>
        <v>41309.33017361111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41597.62222222222</v>
      </c>
      <c r="T879" s="10">
        <f t="shared" si="55"/>
        <v>41627.62222222222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40505.066250000003</v>
      </c>
      <c r="T880" s="10">
        <f t="shared" si="55"/>
        <v>40535.066250000003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41037.663252314815</v>
      </c>
      <c r="T881" s="10">
        <f t="shared" si="55"/>
        <v>41058.663252314815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41179.154375000006</v>
      </c>
      <c r="T882" s="10">
        <f t="shared" si="55"/>
        <v>41212.154375000006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40877.084328703706</v>
      </c>
      <c r="T883" s="10">
        <f t="shared" si="55"/>
        <v>40922.084328703706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40759.693865740745</v>
      </c>
      <c r="T884" s="10">
        <f t="shared" si="55"/>
        <v>40792.693865740745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42371.768923611111</v>
      </c>
      <c r="T885" s="10">
        <f t="shared" si="55"/>
        <v>42431.768923611111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40981.63594907408</v>
      </c>
      <c r="T886" s="10">
        <f t="shared" si="55"/>
        <v>41040.938194444447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42713.774432870377</v>
      </c>
      <c r="T887" s="10">
        <f t="shared" si="55"/>
        <v>42734.774432870377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42603.70385416667</v>
      </c>
      <c r="T888" s="10">
        <f t="shared" si="55"/>
        <v>42628.70385416667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41026.792303240742</v>
      </c>
      <c r="T889" s="10">
        <f t="shared" si="55"/>
        <v>41056.792303240742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40751.586631944447</v>
      </c>
      <c r="T890" s="10">
        <f t="shared" si="55"/>
        <v>40787.083333333336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41887.617395833338</v>
      </c>
      <c r="T891" s="10">
        <f t="shared" si="55"/>
        <v>41917.617395833338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41569.532164351855</v>
      </c>
      <c r="T892" s="10">
        <f t="shared" si="55"/>
        <v>41599.573831018519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41841.864930555559</v>
      </c>
      <c r="T893" s="10">
        <f t="shared" si="55"/>
        <v>41871.864930555559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40304.033368055556</v>
      </c>
      <c r="T894" s="10">
        <f t="shared" si="55"/>
        <v>40391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42065.731053240743</v>
      </c>
      <c r="T895" s="10">
        <f t="shared" si="55"/>
        <v>42095.689386574079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42496.814930555556</v>
      </c>
      <c r="T896" s="10">
        <f t="shared" si="55"/>
        <v>42526.814930555556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40430.9609837963</v>
      </c>
      <c r="T897" s="10">
        <f t="shared" si="55"/>
        <v>40475.9609837963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42218.706319444442</v>
      </c>
      <c r="T898" s="10">
        <f t="shared" si="55"/>
        <v>42244.000000000007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AVERAGE(E899/L899)</f>
        <v>#DIV/0!</v>
      </c>
      <c r="Q899" t="s">
        <v>8325</v>
      </c>
      <c r="R899" t="s">
        <v>8329</v>
      </c>
      <c r="S899" s="10">
        <f t="shared" ref="S899:S962" si="58">(J899/86400)+25569+(-4/24)</f>
        <v>41211.522083333337</v>
      </c>
      <c r="T899" s="10">
        <f t="shared" ref="T899:T962" si="59">(I899/86400)+25569+(-4/24)</f>
        <v>41241.563750000001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40878.591550925928</v>
      </c>
      <c r="T900" s="10">
        <f t="shared" si="59"/>
        <v>40923.591550925928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40645.932430555556</v>
      </c>
      <c r="T901" s="10">
        <f t="shared" si="59"/>
        <v>40690.932430555556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42429.682893518526</v>
      </c>
      <c r="T902" s="10">
        <f t="shared" si="59"/>
        <v>42459.641226851854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40291.644837962966</v>
      </c>
      <c r="T903" s="10">
        <f t="shared" si="59"/>
        <v>40337.632638888892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41829.79886574074</v>
      </c>
      <c r="T904" s="10">
        <f t="shared" si="59"/>
        <v>41881.479166666672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41149.62939814815</v>
      </c>
      <c r="T905" s="10">
        <f t="shared" si="59"/>
        <v>41174.934027777781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42341.913622685192</v>
      </c>
      <c r="T906" s="10">
        <f t="shared" si="59"/>
        <v>42371.913622685192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40507.073217592595</v>
      </c>
      <c r="T907" s="10">
        <f t="shared" si="59"/>
        <v>40567.073217592595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41681.023032407407</v>
      </c>
      <c r="T908" s="10">
        <f t="shared" si="59"/>
        <v>41710.981365740743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40767.025729166671</v>
      </c>
      <c r="T909" s="10">
        <f t="shared" si="59"/>
        <v>40797.025729166671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40340.634895833333</v>
      </c>
      <c r="T910" s="10">
        <f t="shared" si="59"/>
        <v>40386.040972222225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41081.523611111115</v>
      </c>
      <c r="T911" s="10">
        <f t="shared" si="59"/>
        <v>41113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42737.378692129634</v>
      </c>
      <c r="T912" s="10">
        <f t="shared" si="59"/>
        <v>42797.378692129634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41641.838483796302</v>
      </c>
      <c r="T913" s="10">
        <f t="shared" si="59"/>
        <v>41662.838483796302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41193.942673611113</v>
      </c>
      <c r="T914" s="10">
        <f t="shared" si="59"/>
        <v>41253.984340277784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41003.972442129634</v>
      </c>
      <c r="T915" s="10">
        <f t="shared" si="59"/>
        <v>41033.972442129634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41116.596608796295</v>
      </c>
      <c r="T916" s="10">
        <f t="shared" si="59"/>
        <v>41146.596608796295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40937.51289351852</v>
      </c>
      <c r="T917" s="10">
        <f t="shared" si="59"/>
        <v>40969.040972222225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40434.686736111114</v>
      </c>
      <c r="T918" s="10">
        <f t="shared" si="59"/>
        <v>40473.041666666672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41802.776967592596</v>
      </c>
      <c r="T919" s="10">
        <f t="shared" si="59"/>
        <v>41833.9375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41944.749548611115</v>
      </c>
      <c r="T920" s="10">
        <f t="shared" si="59"/>
        <v>41974.791215277779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41227.475057870375</v>
      </c>
      <c r="T921" s="10">
        <f t="shared" si="59"/>
        <v>41262.475057870375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41562.504884259259</v>
      </c>
      <c r="T922" s="10">
        <f t="shared" si="59"/>
        <v>41592.54655092593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40847.004351851858</v>
      </c>
      <c r="T923" s="10">
        <f t="shared" si="59"/>
        <v>40889.046018518522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41878.363344907411</v>
      </c>
      <c r="T924" s="10">
        <f t="shared" si="59"/>
        <v>41913.363344907411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41934.793090277781</v>
      </c>
      <c r="T925" s="10">
        <f t="shared" si="59"/>
        <v>41964.834756944452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41288.776261574072</v>
      </c>
      <c r="T926" s="10">
        <f t="shared" si="59"/>
        <v>41318.776261574072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41575.714247685188</v>
      </c>
      <c r="T927" s="10">
        <f t="shared" si="59"/>
        <v>41605.755914351852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40337.853356481486</v>
      </c>
      <c r="T928" s="10">
        <f t="shared" si="59"/>
        <v>40367.777777777781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41013.656192129631</v>
      </c>
      <c r="T929" s="10">
        <f t="shared" si="59"/>
        <v>41043.656192129631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41180.695752314816</v>
      </c>
      <c r="T930" s="10">
        <f t="shared" si="59"/>
        <v>41230.833333333336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40978.071400462963</v>
      </c>
      <c r="T931" s="10">
        <f t="shared" si="59"/>
        <v>41008.029733796298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40312.748912037037</v>
      </c>
      <c r="T932" s="10">
        <f t="shared" si="59"/>
        <v>40354.730555555558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41680.19331018519</v>
      </c>
      <c r="T933" s="10">
        <f t="shared" si="59"/>
        <v>41714.75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41310.802604166667</v>
      </c>
      <c r="T934" s="10">
        <f t="shared" si="59"/>
        <v>41355.760937500003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41711.002418981479</v>
      </c>
      <c r="T935" s="10">
        <f t="shared" si="59"/>
        <v>41771.002418981479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41733.570416666669</v>
      </c>
      <c r="T936" s="10">
        <f t="shared" si="59"/>
        <v>41763.083333333336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42368.167002314818</v>
      </c>
      <c r="T937" s="10">
        <f t="shared" si="59"/>
        <v>42398.167002314818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40882.857511574075</v>
      </c>
      <c r="T938" s="10">
        <f t="shared" si="59"/>
        <v>40926.666666666672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41551.63144675926</v>
      </c>
      <c r="T939" s="10">
        <f t="shared" si="59"/>
        <v>41581.673113425924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41124.313055555562</v>
      </c>
      <c r="T940" s="10">
        <f t="shared" si="59"/>
        <v>41154.313055555562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41416.596504629633</v>
      </c>
      <c r="T941" s="10">
        <f t="shared" si="59"/>
        <v>41455.665277777778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42181.841736111113</v>
      </c>
      <c r="T942" s="10">
        <f t="shared" si="59"/>
        <v>42226.841736111113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42745.929918981485</v>
      </c>
      <c r="T943" s="10">
        <f t="shared" si="59"/>
        <v>42775.929918981485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42382.676620370374</v>
      </c>
      <c r="T944" s="10">
        <f t="shared" si="59"/>
        <v>42418.676620370374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42673.501215277785</v>
      </c>
      <c r="T945" s="10">
        <f t="shared" si="59"/>
        <v>42703.542881944442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42444.417245370372</v>
      </c>
      <c r="T946" s="10">
        <f t="shared" si="59"/>
        <v>42478.416666666664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42732.706319444442</v>
      </c>
      <c r="T947" s="10">
        <f t="shared" si="59"/>
        <v>42784.832638888889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42592.58388888889</v>
      </c>
      <c r="T948" s="10">
        <f t="shared" si="59"/>
        <v>42622.58388888889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42491.614652777782</v>
      </c>
      <c r="T949" s="10">
        <f t="shared" si="59"/>
        <v>42551.614652777782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42411.661620370374</v>
      </c>
      <c r="T950" s="10">
        <f t="shared" si="59"/>
        <v>42441.661620370374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42360.87703703704</v>
      </c>
      <c r="T951" s="10">
        <f t="shared" si="59"/>
        <v>42420.87703703704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42356.584039351852</v>
      </c>
      <c r="T952" s="10">
        <f t="shared" si="59"/>
        <v>42386.584039351852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42480.486944444448</v>
      </c>
      <c r="T953" s="10">
        <f t="shared" si="59"/>
        <v>42525.486944444448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42662.446898148155</v>
      </c>
      <c r="T954" s="10">
        <f t="shared" si="59"/>
        <v>42692.488564814812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41998.997673611113</v>
      </c>
      <c r="T955" s="10">
        <f t="shared" si="59"/>
        <v>42028.997673611113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42194.667118055557</v>
      </c>
      <c r="T956" s="10">
        <f t="shared" si="59"/>
        <v>42236.667118055557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42586.128472222226</v>
      </c>
      <c r="T957" s="10">
        <f t="shared" si="59"/>
        <v>42626.128472222226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42060.747210648151</v>
      </c>
      <c r="T958" s="10">
        <f t="shared" si="59"/>
        <v>42120.705543981479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42660.385798611118</v>
      </c>
      <c r="T959" s="10">
        <f t="shared" si="59"/>
        <v>42691.427465277775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42082.636145833334</v>
      </c>
      <c r="T960" s="10">
        <f t="shared" si="59"/>
        <v>42104.040972222225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41993.007696759261</v>
      </c>
      <c r="T961" s="10">
        <f t="shared" si="59"/>
        <v>42023.007696759261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42766.460127314822</v>
      </c>
      <c r="T962" s="10">
        <f t="shared" si="59"/>
        <v>42808.41846064815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AVERAGE(E963/L963)</f>
        <v>364.35454545454547</v>
      </c>
      <c r="Q963" t="s">
        <v>8319</v>
      </c>
      <c r="R963" t="s">
        <v>8321</v>
      </c>
      <c r="S963" s="10">
        <f t="shared" ref="S963:S1026" si="62">(J963/86400)+25569+(-4/24)</f>
        <v>42740.527025462965</v>
      </c>
      <c r="T963" s="10">
        <f t="shared" ref="T963:T1026" si="63">(I963/86400)+25569+(-4/24)</f>
        <v>42786.625000000007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42373.545752314814</v>
      </c>
      <c r="T964" s="10">
        <f t="shared" si="63"/>
        <v>42411.545752314814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42625.468969907415</v>
      </c>
      <c r="T965" s="10">
        <f t="shared" si="63"/>
        <v>42660.468969907415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42208.462025462963</v>
      </c>
      <c r="T966" s="10">
        <f t="shared" si="63"/>
        <v>42248.462025462963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42636.850069444445</v>
      </c>
      <c r="T967" s="10">
        <f t="shared" si="63"/>
        <v>42668.999305555561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42619.469120370377</v>
      </c>
      <c r="T968" s="10">
        <f t="shared" si="63"/>
        <v>42649.469120370377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42422.08766203704</v>
      </c>
      <c r="T969" s="10">
        <f t="shared" si="63"/>
        <v>42482.045995370376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41836.680949074078</v>
      </c>
      <c r="T970" s="10">
        <f t="shared" si="63"/>
        <v>41866.680949074078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42742.136655092596</v>
      </c>
      <c r="T971" s="10">
        <f t="shared" si="63"/>
        <v>42775.136655092596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42721.053854166668</v>
      </c>
      <c r="T972" s="10">
        <f t="shared" si="63"/>
        <v>42758.040972222225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42111.542361111111</v>
      </c>
      <c r="T973" s="10">
        <f t="shared" si="63"/>
        <v>42156.542361111111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41856.699050925927</v>
      </c>
      <c r="T974" s="10">
        <f t="shared" si="63"/>
        <v>41886.124305555561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42256.848298611112</v>
      </c>
      <c r="T975" s="10">
        <f t="shared" si="63"/>
        <v>42316.889965277784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42424.582824074074</v>
      </c>
      <c r="T976" s="10">
        <f t="shared" si="63"/>
        <v>42454.54115740741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42489.529918981483</v>
      </c>
      <c r="T977" s="10">
        <f t="shared" si="63"/>
        <v>42549.529918981483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42184.892326388894</v>
      </c>
      <c r="T978" s="10">
        <f t="shared" si="63"/>
        <v>42229.892326388894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42391.775428240748</v>
      </c>
      <c r="T979" s="10">
        <f t="shared" si="63"/>
        <v>42421.775428240748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42395.142372685186</v>
      </c>
      <c r="T980" s="10">
        <f t="shared" si="63"/>
        <v>42425.142372685186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42506.250324074077</v>
      </c>
      <c r="T981" s="10">
        <f t="shared" si="63"/>
        <v>42541.624305555561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41928.737523148149</v>
      </c>
      <c r="T982" s="10">
        <f t="shared" si="63"/>
        <v>41973.779189814821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41830.780347222222</v>
      </c>
      <c r="T983" s="10">
        <f t="shared" si="63"/>
        <v>41860.780347222222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42615.586643518523</v>
      </c>
      <c r="T984" s="10">
        <f t="shared" si="63"/>
        <v>42645.586643518523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42574.500983796293</v>
      </c>
      <c r="T985" s="10">
        <f t="shared" si="63"/>
        <v>42605.70416666667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42060.949166666665</v>
      </c>
      <c r="T986" s="10">
        <f t="shared" si="63"/>
        <v>42090.907500000001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42339.801041666673</v>
      </c>
      <c r="T987" s="10">
        <f t="shared" si="63"/>
        <v>42369.791666666664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42324.600694444445</v>
      </c>
      <c r="T988" s="10">
        <f t="shared" si="63"/>
        <v>42378.833333333336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41773.127893518518</v>
      </c>
      <c r="T989" s="10">
        <f t="shared" si="63"/>
        <v>41813.127893518518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42614.190104166664</v>
      </c>
      <c r="T990" s="10">
        <f t="shared" si="63"/>
        <v>42644.190104166664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42611.76730324074</v>
      </c>
      <c r="T991" s="10">
        <f t="shared" si="63"/>
        <v>42641.76730324074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41855.617638888893</v>
      </c>
      <c r="T992" s="10">
        <f t="shared" si="63"/>
        <v>41885.617638888893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42538.590138888896</v>
      </c>
      <c r="T993" s="10">
        <f t="shared" si="63"/>
        <v>42563.618750000001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42437.758321759262</v>
      </c>
      <c r="T994" s="10">
        <f t="shared" si="63"/>
        <v>42497.716655092598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42652.798240740747</v>
      </c>
      <c r="T995" s="10">
        <f t="shared" si="63"/>
        <v>42686.041666666664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41921.096412037041</v>
      </c>
      <c r="T996" s="10">
        <f t="shared" si="63"/>
        <v>41973.790972222225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41947.774074074077</v>
      </c>
      <c r="T997" s="10">
        <f t="shared" si="63"/>
        <v>41972.500000000007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41817.69976851852</v>
      </c>
      <c r="T998" s="10">
        <f t="shared" si="63"/>
        <v>41847.477083333339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41940.936307870375</v>
      </c>
      <c r="T999" s="10">
        <f t="shared" si="63"/>
        <v>41970.97797453704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42282.002326388894</v>
      </c>
      <c r="T1000" s="10">
        <f t="shared" si="63"/>
        <v>42327.043993055559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41926.132986111115</v>
      </c>
      <c r="T1001" s="10">
        <f t="shared" si="63"/>
        <v>41956.168055555558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42748.893055555556</v>
      </c>
      <c r="T1002" s="10">
        <f t="shared" si="63"/>
        <v>42808.851388888892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42720.553391203706</v>
      </c>
      <c r="T1003" s="10">
        <f t="shared" si="63"/>
        <v>42765.553391203706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42325.517523148148</v>
      </c>
      <c r="T1004" s="10">
        <f t="shared" si="63"/>
        <v>42355.082638888889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42780.542372685188</v>
      </c>
      <c r="T1005" s="10">
        <f t="shared" si="63"/>
        <v>42810.500706018523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42388.541979166672</v>
      </c>
      <c r="T1006" s="10">
        <f t="shared" si="63"/>
        <v>42418.541979166672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42276.458136574081</v>
      </c>
      <c r="T1007" s="10">
        <f t="shared" si="63"/>
        <v>42307.458136574081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41976.873518518521</v>
      </c>
      <c r="T1008" s="10">
        <f t="shared" si="63"/>
        <v>41985.132638888892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42676.416932870372</v>
      </c>
      <c r="T1009" s="10">
        <f t="shared" si="63"/>
        <v>42718.458599537036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42702.642534722225</v>
      </c>
      <c r="T1010" s="10">
        <f t="shared" si="63"/>
        <v>42732.642534722225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42510.438032407408</v>
      </c>
      <c r="T1011" s="10">
        <f t="shared" si="63"/>
        <v>42540.438032407408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42561.662754629629</v>
      </c>
      <c r="T1012" s="10">
        <f t="shared" si="63"/>
        <v>42617.957638888889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41946.731423611112</v>
      </c>
      <c r="T1013" s="10">
        <f t="shared" si="63"/>
        <v>41991.731423611112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42714.27375</v>
      </c>
      <c r="T1014" s="10">
        <f t="shared" si="63"/>
        <v>42759.27375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42339.667314814818</v>
      </c>
      <c r="T1015" s="10">
        <f t="shared" si="63"/>
        <v>42367.666666666664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41954.835821759261</v>
      </c>
      <c r="T1016" s="10">
        <f t="shared" si="63"/>
        <v>42004.835821759261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42303.711747685193</v>
      </c>
      <c r="T1017" s="10">
        <f t="shared" si="63"/>
        <v>42333.75341435185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42421.940462962964</v>
      </c>
      <c r="T1018" s="10">
        <f t="shared" si="63"/>
        <v>42466.8987962963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42289.508506944447</v>
      </c>
      <c r="T1019" s="10">
        <f t="shared" si="63"/>
        <v>42329.550173611111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42535.325613425928</v>
      </c>
      <c r="T1020" s="10">
        <f t="shared" si="63"/>
        <v>42565.325613425928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42009.807280092595</v>
      </c>
      <c r="T1021" s="10">
        <f t="shared" si="63"/>
        <v>42039.807280092595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42126.902881944443</v>
      </c>
      <c r="T1022" s="10">
        <f t="shared" si="63"/>
        <v>42156.865972222229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42271.085312500007</v>
      </c>
      <c r="T1023" s="10">
        <f t="shared" si="63"/>
        <v>42294.000000000007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42111.480057870373</v>
      </c>
      <c r="T1024" s="10">
        <f t="shared" si="63"/>
        <v>42141.480057870373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42145.753020833341</v>
      </c>
      <c r="T1025" s="10">
        <f t="shared" si="63"/>
        <v>42175.753020833341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42370.413923611115</v>
      </c>
      <c r="T1026" s="10">
        <f t="shared" si="63"/>
        <v>42400.413923611115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AVERAGE(E1027/L1027)</f>
        <v>71.848571428571432</v>
      </c>
      <c r="Q1027" t="s">
        <v>8325</v>
      </c>
      <c r="R1027" t="s">
        <v>8330</v>
      </c>
      <c r="S1027" s="10">
        <f t="shared" ref="S1027:S1090" si="66">(J1027/86400)+25569+(-4/24)</f>
        <v>42049.667094907411</v>
      </c>
      <c r="T1027" s="10">
        <f t="shared" ref="T1027:T1090" si="67">(I1027/86400)+25569+(-4/24)</f>
        <v>42079.625428240739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42426.240925925929</v>
      </c>
      <c r="T1028" s="10">
        <f t="shared" si="67"/>
        <v>42460.199259259265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41904.867442129631</v>
      </c>
      <c r="T1029" s="10">
        <f t="shared" si="67"/>
        <v>41934.867442129631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42755.460706018523</v>
      </c>
      <c r="T1030" s="10">
        <f t="shared" si="67"/>
        <v>42800.666666666664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42044.545219907413</v>
      </c>
      <c r="T1031" s="10">
        <f t="shared" si="67"/>
        <v>42098.749305555561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42611.31653935185</v>
      </c>
      <c r="T1032" s="10">
        <f t="shared" si="67"/>
        <v>42625.31653935185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42324.597337962965</v>
      </c>
      <c r="T1033" s="10">
        <f t="shared" si="67"/>
        <v>42354.597337962965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42514.500289351854</v>
      </c>
      <c r="T1034" s="10">
        <f t="shared" si="67"/>
        <v>42544.500289351854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42688.565740740742</v>
      </c>
      <c r="T1035" s="10">
        <f t="shared" si="67"/>
        <v>42716.565740740742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42555.0000462963</v>
      </c>
      <c r="T1036" s="10">
        <f t="shared" si="67"/>
        <v>42586.999305555561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42016.474768518521</v>
      </c>
      <c r="T1037" s="10">
        <f t="shared" si="67"/>
        <v>42046.474768518521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41249.28229166667</v>
      </c>
      <c r="T1038" s="10">
        <f t="shared" si="67"/>
        <v>41281.166666666672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42119.655810185192</v>
      </c>
      <c r="T1039" s="10">
        <f t="shared" si="67"/>
        <v>42142.041666666664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42418.065081018525</v>
      </c>
      <c r="T1040" s="10">
        <f t="shared" si="67"/>
        <v>42448.023414351854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42691.942662037043</v>
      </c>
      <c r="T1041" s="10">
        <f t="shared" si="67"/>
        <v>42717.165972222225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42579.541770833333</v>
      </c>
      <c r="T1042" s="10">
        <f t="shared" si="67"/>
        <v>42609.541770833333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41830.893425925926</v>
      </c>
      <c r="T1043" s="10">
        <f t="shared" si="67"/>
        <v>41850.893425925926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41851.529490740744</v>
      </c>
      <c r="T1044" s="10">
        <f t="shared" si="67"/>
        <v>41894.25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42114.086284722223</v>
      </c>
      <c r="T1045" s="10">
        <f t="shared" si="67"/>
        <v>42144.086284722223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42011.759270833332</v>
      </c>
      <c r="T1046" s="10">
        <f t="shared" si="67"/>
        <v>42068.685416666667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41844.707754629628</v>
      </c>
      <c r="T1047" s="10">
        <f t="shared" si="67"/>
        <v>41874.707754629628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42319.68472222222</v>
      </c>
      <c r="T1048" s="10">
        <f t="shared" si="67"/>
        <v>42364.68472222222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41918.651793981488</v>
      </c>
      <c r="T1049" s="10">
        <f t="shared" si="67"/>
        <v>41948.693460648152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42597.886446759258</v>
      </c>
      <c r="T1050" s="10">
        <f t="shared" si="67"/>
        <v>42637.886446759258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42382.264409722229</v>
      </c>
      <c r="T1051" s="10">
        <f t="shared" si="67"/>
        <v>42412.264409722229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42231.630520833336</v>
      </c>
      <c r="T1052" s="10">
        <f t="shared" si="67"/>
        <v>42261.630520833336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41849.84751157408</v>
      </c>
      <c r="T1053" s="10">
        <f t="shared" si="67"/>
        <v>41877.84751157408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42483.630729166667</v>
      </c>
      <c r="T1054" s="10">
        <f t="shared" si="67"/>
        <v>42527.67291666667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42775.006157407413</v>
      </c>
      <c r="T1055" s="10">
        <f t="shared" si="67"/>
        <v>42800.006157407413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41831.685173611113</v>
      </c>
      <c r="T1056" s="10">
        <f t="shared" si="67"/>
        <v>41861.75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42406.825752314813</v>
      </c>
      <c r="T1057" s="10">
        <f t="shared" si="67"/>
        <v>42436.825752314813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42058.552974537037</v>
      </c>
      <c r="T1058" s="10">
        <f t="shared" si="67"/>
        <v>42118.511307870373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42678.704664351855</v>
      </c>
      <c r="T1059" s="10">
        <f t="shared" si="67"/>
        <v>42708.746331018519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42047.734293981484</v>
      </c>
      <c r="T1060" s="10">
        <f t="shared" si="67"/>
        <v>42088.833333333336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42046.623333333337</v>
      </c>
      <c r="T1061" s="10">
        <f t="shared" si="67"/>
        <v>42076.581666666672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42079.746446759258</v>
      </c>
      <c r="T1062" s="10">
        <f t="shared" si="67"/>
        <v>42109.746446759258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42432.1100462963</v>
      </c>
      <c r="T1063" s="10">
        <f t="shared" si="67"/>
        <v>42491.875000000007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42556.640520833338</v>
      </c>
      <c r="T1064" s="10">
        <f t="shared" si="67"/>
        <v>42563.640520833338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42582.86414351852</v>
      </c>
      <c r="T1065" s="10">
        <f t="shared" si="67"/>
        <v>42612.86414351852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41417.061377314814</v>
      </c>
      <c r="T1066" s="10">
        <f t="shared" si="67"/>
        <v>41462.061377314814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41661.214375000003</v>
      </c>
      <c r="T1067" s="10">
        <f t="shared" si="67"/>
        <v>41689.214375000003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41445.796087962961</v>
      </c>
      <c r="T1068" s="10">
        <f t="shared" si="67"/>
        <v>41490.796087962961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41599.689016203709</v>
      </c>
      <c r="T1069" s="10">
        <f t="shared" si="67"/>
        <v>41629.689016203709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42440.204444444447</v>
      </c>
      <c r="T1070" s="10">
        <f t="shared" si="67"/>
        <v>42470.162777777783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41572.06318287037</v>
      </c>
      <c r="T1071" s="10">
        <f t="shared" si="67"/>
        <v>41604.104849537041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41162.84516203704</v>
      </c>
      <c r="T1072" s="10">
        <f t="shared" si="67"/>
        <v>41182.84516203704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42295.586724537039</v>
      </c>
      <c r="T1073" s="10">
        <f t="shared" si="67"/>
        <v>42325.628391203711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41645.66547453704</v>
      </c>
      <c r="T1074" s="10">
        <f t="shared" si="67"/>
        <v>41675.66547453704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40802.79792824074</v>
      </c>
      <c r="T1075" s="10">
        <f t="shared" si="67"/>
        <v>40832.79792824074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41613.006307870375</v>
      </c>
      <c r="T1076" s="10">
        <f t="shared" si="67"/>
        <v>41643.006307870375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41005.737453703703</v>
      </c>
      <c r="T1077" s="10">
        <f t="shared" si="67"/>
        <v>41035.737453703703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41838.211226851854</v>
      </c>
      <c r="T1078" s="10">
        <f t="shared" si="67"/>
        <v>41893.211226851854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42353.000127314815</v>
      </c>
      <c r="T1079" s="10">
        <f t="shared" si="67"/>
        <v>42383.000127314815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40701.029178240744</v>
      </c>
      <c r="T1080" s="10">
        <f t="shared" si="67"/>
        <v>40746.029178240744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42479.399722222224</v>
      </c>
      <c r="T1081" s="10">
        <f t="shared" si="67"/>
        <v>42504.399722222224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41739.971446759264</v>
      </c>
      <c r="T1082" s="10">
        <f t="shared" si="67"/>
        <v>41769.971446759264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42002.760324074079</v>
      </c>
      <c r="T1083" s="10">
        <f t="shared" si="67"/>
        <v>42032.760324074079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41101.739444444444</v>
      </c>
      <c r="T1084" s="10">
        <f t="shared" si="67"/>
        <v>41131.739444444444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41793.4928587963</v>
      </c>
      <c r="T1085" s="10">
        <f t="shared" si="67"/>
        <v>41853.4928587963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41829.745416666665</v>
      </c>
      <c r="T1086" s="10">
        <f t="shared" si="67"/>
        <v>41859.745416666665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42413.504340277781</v>
      </c>
      <c r="T1087" s="10">
        <f t="shared" si="67"/>
        <v>42443.462673611117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41845.70012731482</v>
      </c>
      <c r="T1088" s="10">
        <f t="shared" si="67"/>
        <v>41875.70012731482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41775.547303240739</v>
      </c>
      <c r="T1089" s="10">
        <f t="shared" si="67"/>
        <v>41805.547303240739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41723.632719907408</v>
      </c>
      <c r="T1090" s="10">
        <f t="shared" si="67"/>
        <v>41753.632719907408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AVERAGE(E1091/L1091)</f>
        <v>23.959183673469386</v>
      </c>
      <c r="Q1091" t="s">
        <v>8333</v>
      </c>
      <c r="R1091" t="s">
        <v>8334</v>
      </c>
      <c r="S1091" s="10">
        <f t="shared" ref="S1091:S1154" si="70">(J1091/86400)+25569+(-4/24)</f>
        <v>42151.022858796299</v>
      </c>
      <c r="T1091" s="10">
        <f t="shared" ref="T1091:T1154" si="71">(I1091/86400)+25569+(-4/24)</f>
        <v>42181.022858796299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42123.019131944449</v>
      </c>
      <c r="T1092" s="10">
        <f t="shared" si="71"/>
        <v>42153.019131944449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42440.653611111113</v>
      </c>
      <c r="T1093" s="10">
        <f t="shared" si="71"/>
        <v>42470.611944444448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41249.859236111115</v>
      </c>
      <c r="T1094" s="10">
        <f t="shared" si="71"/>
        <v>41279.859236111115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42396.807141203702</v>
      </c>
      <c r="T1095" s="10">
        <f t="shared" si="71"/>
        <v>42411.807141203702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40795.546678240746</v>
      </c>
      <c r="T1096" s="10">
        <f t="shared" si="71"/>
        <v>40825.546678240746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41486.370601851857</v>
      </c>
      <c r="T1097" s="10">
        <f t="shared" si="71"/>
        <v>41516.370601851857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41885.351319444446</v>
      </c>
      <c r="T1098" s="10">
        <f t="shared" si="71"/>
        <v>41915.979166666672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41660.625891203708</v>
      </c>
      <c r="T1099" s="10">
        <f t="shared" si="71"/>
        <v>41700.625891203708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41712.596006944448</v>
      </c>
      <c r="T1100" s="10">
        <f t="shared" si="71"/>
        <v>41742.596006944448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42107.669768518521</v>
      </c>
      <c r="T1101" s="10">
        <f t="shared" si="71"/>
        <v>42137.669768518521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42383.944108796299</v>
      </c>
      <c r="T1102" s="10">
        <f t="shared" si="71"/>
        <v>42413.944108796299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42538.605763888896</v>
      </c>
      <c r="T1103" s="10">
        <f t="shared" si="71"/>
        <v>42565.591666666667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41576.87876157408</v>
      </c>
      <c r="T1104" s="10">
        <f t="shared" si="71"/>
        <v>41617.082638888889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42479.055439814816</v>
      </c>
      <c r="T1105" s="10">
        <f t="shared" si="71"/>
        <v>42539.055439814816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41771.243298611116</v>
      </c>
      <c r="T1106" s="10">
        <f t="shared" si="71"/>
        <v>41801.243298611116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41691.9690625</v>
      </c>
      <c r="T1107" s="10">
        <f t="shared" si="71"/>
        <v>41721.927395833336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40973.573784722226</v>
      </c>
      <c r="T1108" s="10">
        <f t="shared" si="71"/>
        <v>41003.532118055555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41813.694722222222</v>
      </c>
      <c r="T1109" s="10">
        <f t="shared" si="71"/>
        <v>41843.694722222222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40952.470312500001</v>
      </c>
      <c r="T1110" s="10">
        <f t="shared" si="71"/>
        <v>41012.428645833337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42662.585532407415</v>
      </c>
      <c r="T1111" s="10">
        <f t="shared" si="71"/>
        <v>42692.627199074072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41220.766458333332</v>
      </c>
      <c r="T1112" s="10">
        <f t="shared" si="71"/>
        <v>41250.766458333332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42347.036921296298</v>
      </c>
      <c r="T1113" s="10">
        <f t="shared" si="71"/>
        <v>42377.036921296298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41963.592719907414</v>
      </c>
      <c r="T1114" s="10">
        <f t="shared" si="71"/>
        <v>42023.187500000007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41835.810416666667</v>
      </c>
      <c r="T1115" s="10">
        <f t="shared" si="71"/>
        <v>41865.810416666667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41526.179247685192</v>
      </c>
      <c r="T1116" s="10">
        <f t="shared" si="71"/>
        <v>41556.179247685192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42429.528877314813</v>
      </c>
      <c r="T1117" s="10">
        <f t="shared" si="71"/>
        <v>42459.487210648149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41009.680648148154</v>
      </c>
      <c r="T1118" s="10">
        <f t="shared" si="71"/>
        <v>41069.680648148154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42333.431863425933</v>
      </c>
      <c r="T1119" s="10">
        <f t="shared" si="71"/>
        <v>42363.431863425933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41703.999756944446</v>
      </c>
      <c r="T1120" s="10">
        <f t="shared" si="71"/>
        <v>41733.958090277782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41722.625740740747</v>
      </c>
      <c r="T1121" s="10">
        <f t="shared" si="71"/>
        <v>41735.625740740747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40799.706018518518</v>
      </c>
      <c r="T1122" s="10">
        <f t="shared" si="71"/>
        <v>40844.706018518518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42412.767546296302</v>
      </c>
      <c r="T1123" s="10">
        <f t="shared" si="71"/>
        <v>42442.72587962963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41410.537326388891</v>
      </c>
      <c r="T1124" s="10">
        <f t="shared" si="71"/>
        <v>41424.537326388891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41718.357037037036</v>
      </c>
      <c r="T1125" s="10">
        <f t="shared" si="71"/>
        <v>41748.357037037036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42094.500590277785</v>
      </c>
      <c r="T1126" s="10">
        <f t="shared" si="71"/>
        <v>42124.500590277785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42212.45752314815</v>
      </c>
      <c r="T1127" s="10">
        <f t="shared" si="71"/>
        <v>42272.45752314815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42535.160810185189</v>
      </c>
      <c r="T1128" s="10">
        <f t="shared" si="71"/>
        <v>42565.160810185189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41926.6875</v>
      </c>
      <c r="T1129" s="10">
        <f t="shared" si="71"/>
        <v>41957.729166666664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41828.482835648152</v>
      </c>
      <c r="T1130" s="10">
        <f t="shared" si="71"/>
        <v>41858.482835648152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42496.098298611112</v>
      </c>
      <c r="T1131" s="10">
        <f t="shared" si="71"/>
        <v>42526.098298611112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41908.829861111117</v>
      </c>
      <c r="T1132" s="10">
        <f t="shared" si="71"/>
        <v>41968.871527777781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42332.741527777784</v>
      </c>
      <c r="T1133" s="10">
        <f t="shared" si="71"/>
        <v>42362.741527777784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42705.948738425934</v>
      </c>
      <c r="T1134" s="10">
        <f t="shared" si="71"/>
        <v>42735.948738425934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41821.240520833337</v>
      </c>
      <c r="T1135" s="10">
        <f t="shared" si="71"/>
        <v>41851.240520833337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41958.118379629632</v>
      </c>
      <c r="T1136" s="10">
        <f t="shared" si="71"/>
        <v>41972.022916666669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42558.822847222225</v>
      </c>
      <c r="T1137" s="10">
        <f t="shared" si="71"/>
        <v>42588.822847222225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42327.504965277782</v>
      </c>
      <c r="T1138" s="10">
        <f t="shared" si="71"/>
        <v>42357.504965277782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42453.653020833335</v>
      </c>
      <c r="T1139" s="10">
        <f t="shared" si="71"/>
        <v>42483.653020833335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42736.739942129636</v>
      </c>
      <c r="T1140" s="10">
        <f t="shared" si="71"/>
        <v>42756.739942129636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41975.180856481486</v>
      </c>
      <c r="T1141" s="10">
        <f t="shared" si="71"/>
        <v>42005.180856481486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42192.295381944445</v>
      </c>
      <c r="T1142" s="10">
        <f t="shared" si="71"/>
        <v>42222.295381944445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42164.532986111117</v>
      </c>
      <c r="T1143" s="10">
        <f t="shared" si="71"/>
        <v>42194.532986111117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42021.839432870373</v>
      </c>
      <c r="T1144" s="10">
        <f t="shared" si="71"/>
        <v>42051.839432870373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42325.026921296296</v>
      </c>
      <c r="T1145" s="10">
        <f t="shared" si="71"/>
        <v>42355.026921296296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42093.015277777777</v>
      </c>
      <c r="T1146" s="10">
        <f t="shared" si="71"/>
        <v>42123.015277777777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41854.580925925926</v>
      </c>
      <c r="T1147" s="10">
        <f t="shared" si="71"/>
        <v>41914.580925925926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41723.786724537036</v>
      </c>
      <c r="T1148" s="10">
        <f t="shared" si="71"/>
        <v>41761.786724537036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41871.8053587963</v>
      </c>
      <c r="T1149" s="10">
        <f t="shared" si="71"/>
        <v>41931.8053587963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42675.00440972222</v>
      </c>
      <c r="T1150" s="10">
        <f t="shared" si="71"/>
        <v>42705.046076388891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42507.543587962966</v>
      </c>
      <c r="T1151" s="10">
        <f t="shared" si="71"/>
        <v>42537.543587962966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42317.787905092591</v>
      </c>
      <c r="T1152" s="10">
        <f t="shared" si="71"/>
        <v>42377.787905092591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42223.93591435186</v>
      </c>
      <c r="T1153" s="10">
        <f t="shared" si="71"/>
        <v>42253.93591435186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42109.542962962965</v>
      </c>
      <c r="T1154" s="10">
        <f t="shared" si="71"/>
        <v>42139.542962962965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AVERAGE(E1155/L1155)</f>
        <v>50</v>
      </c>
      <c r="Q1155" t="s">
        <v>8336</v>
      </c>
      <c r="R1155" t="s">
        <v>8337</v>
      </c>
      <c r="S1155" s="10">
        <f t="shared" ref="S1155:S1218" si="74">(J1155/86400)+25569+(-4/24)</f>
        <v>42143.547511574077</v>
      </c>
      <c r="T1155" s="10">
        <f t="shared" ref="T1155:T1218" si="75">(I1155/86400)+25569+(-4/24)</f>
        <v>42173.547511574077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42222.942199074074</v>
      </c>
      <c r="T1156" s="10">
        <f t="shared" si="75"/>
        <v>42252.942199074074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41835.597314814819</v>
      </c>
      <c r="T1157" s="10">
        <f t="shared" si="75"/>
        <v>41865.597314814819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42028.904652777775</v>
      </c>
      <c r="T1158" s="10">
        <f t="shared" si="75"/>
        <v>42058.904652777775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41918.461574074077</v>
      </c>
      <c r="T1159" s="10">
        <f t="shared" si="75"/>
        <v>41978.503240740742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41951.925092592595</v>
      </c>
      <c r="T1160" s="10">
        <f t="shared" si="75"/>
        <v>41981.925092592595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42154.559780092597</v>
      </c>
      <c r="T1161" s="10">
        <f t="shared" si="75"/>
        <v>42185.489583333336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42060.988263888888</v>
      </c>
      <c r="T1162" s="10">
        <f t="shared" si="75"/>
        <v>42090.946597222224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42122.462835648148</v>
      </c>
      <c r="T1163" s="10">
        <f t="shared" si="75"/>
        <v>42143.462835648148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41876.516944444447</v>
      </c>
      <c r="T1164" s="10">
        <f t="shared" si="75"/>
        <v>41907.516944444447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41830.556944444448</v>
      </c>
      <c r="T1165" s="10">
        <f t="shared" si="75"/>
        <v>41860.556944444448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42509.557662037041</v>
      </c>
      <c r="T1166" s="10">
        <f t="shared" si="75"/>
        <v>42539.557662037041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41792.047800925931</v>
      </c>
      <c r="T1167" s="10">
        <f t="shared" si="75"/>
        <v>41826.047800925931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42150.318773148152</v>
      </c>
      <c r="T1168" s="10">
        <f t="shared" si="75"/>
        <v>42181.000000000007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41863.568229166667</v>
      </c>
      <c r="T1169" s="10">
        <f t="shared" si="75"/>
        <v>41894.568229166667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42604.887326388889</v>
      </c>
      <c r="T1170" s="10">
        <f t="shared" si="75"/>
        <v>42634.887326388889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42027.187071759261</v>
      </c>
      <c r="T1171" s="10">
        <f t="shared" si="75"/>
        <v>42057.187071759261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42124.726516203707</v>
      </c>
      <c r="T1172" s="10">
        <f t="shared" si="75"/>
        <v>42154.726516203707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41938.638043981482</v>
      </c>
      <c r="T1173" s="10">
        <f t="shared" si="75"/>
        <v>41956.679710648146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41841.515648148146</v>
      </c>
      <c r="T1174" s="10">
        <f t="shared" si="75"/>
        <v>41871.515648148146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42184.019178240742</v>
      </c>
      <c r="T1175" s="10">
        <f t="shared" si="75"/>
        <v>42219.019178240742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42468.675081018526</v>
      </c>
      <c r="T1176" s="10">
        <f t="shared" si="75"/>
        <v>42498.675081018526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42170.561793981484</v>
      </c>
      <c r="T1177" s="10">
        <f t="shared" si="75"/>
        <v>42200.561793981484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42745.852986111109</v>
      </c>
      <c r="T1178" s="10">
        <f t="shared" si="75"/>
        <v>42800.375000000007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41897.494166666671</v>
      </c>
      <c r="T1179" s="10">
        <f t="shared" si="75"/>
        <v>41927.494166666671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41837.739027777781</v>
      </c>
      <c r="T1180" s="10">
        <f t="shared" si="75"/>
        <v>41867.739027777781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42275.553553240745</v>
      </c>
      <c r="T1181" s="10">
        <f t="shared" si="75"/>
        <v>42305.553553240745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41781.640208333338</v>
      </c>
      <c r="T1182" s="10">
        <f t="shared" si="75"/>
        <v>41818.640208333338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42034.172696759262</v>
      </c>
      <c r="T1183" s="10">
        <f t="shared" si="75"/>
        <v>42064.172696759262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42728.660740740743</v>
      </c>
      <c r="T1184" s="10">
        <f t="shared" si="75"/>
        <v>42747.529166666667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42656.694710648146</v>
      </c>
      <c r="T1185" s="10">
        <f t="shared" si="75"/>
        <v>42675.999305555561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42741.432997685188</v>
      </c>
      <c r="T1186" s="10">
        <f t="shared" si="75"/>
        <v>42772.432997685188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42130.698483796303</v>
      </c>
      <c r="T1187" s="10">
        <f t="shared" si="75"/>
        <v>42163.000000000007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42123.696701388886</v>
      </c>
      <c r="T1188" s="10">
        <f t="shared" si="75"/>
        <v>42156.779166666667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42109.728275462963</v>
      </c>
      <c r="T1189" s="10">
        <f t="shared" si="75"/>
        <v>42141.583333333336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42711.53402777778</v>
      </c>
      <c r="T1190" s="10">
        <f t="shared" si="75"/>
        <v>42732.53402777778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42529.812442129631</v>
      </c>
      <c r="T1191" s="10">
        <f t="shared" si="75"/>
        <v>42550.812442129631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41852.499131944445</v>
      </c>
      <c r="T1192" s="10">
        <f t="shared" si="75"/>
        <v>41882.499131944445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42419.437037037038</v>
      </c>
      <c r="T1193" s="10">
        <f t="shared" si="75"/>
        <v>42449.395370370374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42747.34002314815</v>
      </c>
      <c r="T1194" s="10">
        <f t="shared" si="75"/>
        <v>42777.34002314815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42409.609409722223</v>
      </c>
      <c r="T1195" s="10">
        <f t="shared" si="75"/>
        <v>42469.567743055559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42072.321516203701</v>
      </c>
      <c r="T1196" s="10">
        <f t="shared" si="75"/>
        <v>42102.321516203701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42298.181168981486</v>
      </c>
      <c r="T1197" s="10">
        <f t="shared" si="75"/>
        <v>42358.208333333336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42326.652071759258</v>
      </c>
      <c r="T1198" s="10">
        <f t="shared" si="75"/>
        <v>42356.652071759258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42503.498078703706</v>
      </c>
      <c r="T1199" s="10">
        <f t="shared" si="75"/>
        <v>42534.082638888889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42333.452384259261</v>
      </c>
      <c r="T1200" s="10">
        <f t="shared" si="75"/>
        <v>42368.958333333336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42161.604166666664</v>
      </c>
      <c r="T1201" s="10">
        <f t="shared" si="75"/>
        <v>42193.604166666664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42089.310833333337</v>
      </c>
      <c r="T1202" s="10">
        <f t="shared" si="75"/>
        <v>42110.310833333337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42536.440347222226</v>
      </c>
      <c r="T1203" s="10">
        <f t="shared" si="75"/>
        <v>42566.440347222226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42152.122152777782</v>
      </c>
      <c r="T1204" s="10">
        <f t="shared" si="75"/>
        <v>42182.122152777782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42125.448229166672</v>
      </c>
      <c r="T1205" s="10">
        <f t="shared" si="75"/>
        <v>42155.448229166672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42297.581400462965</v>
      </c>
      <c r="T1206" s="10">
        <f t="shared" si="75"/>
        <v>42342.041666666664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42138.33971064815</v>
      </c>
      <c r="T1207" s="10">
        <f t="shared" si="75"/>
        <v>42168.33971064815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42772.609409722223</v>
      </c>
      <c r="T1208" s="10">
        <f t="shared" si="75"/>
        <v>42805.395138888889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42430.26357638889</v>
      </c>
      <c r="T1209" s="10">
        <f t="shared" si="75"/>
        <v>42460.250000000007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42423.542407407411</v>
      </c>
      <c r="T1210" s="10">
        <f t="shared" si="75"/>
        <v>42453.500740740747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42761.679456018523</v>
      </c>
      <c r="T1211" s="10">
        <f t="shared" si="75"/>
        <v>42791.679456018523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42132.775138888894</v>
      </c>
      <c r="T1212" s="10">
        <f t="shared" si="75"/>
        <v>42155.708333333336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42515.699780092596</v>
      </c>
      <c r="T1213" s="10">
        <f t="shared" si="75"/>
        <v>42530.699780092596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42318.783506944448</v>
      </c>
      <c r="T1214" s="10">
        <f t="shared" si="75"/>
        <v>42334.875000000007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42731.589120370372</v>
      </c>
      <c r="T1215" s="10">
        <f t="shared" si="75"/>
        <v>42766.589120370372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42104.673668981479</v>
      </c>
      <c r="T1216" s="10">
        <f t="shared" si="75"/>
        <v>42164.673668981479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41759.756435185183</v>
      </c>
      <c r="T1217" s="10">
        <f t="shared" si="75"/>
        <v>41789.756435185183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42247.449733796304</v>
      </c>
      <c r="T1218" s="10">
        <f t="shared" si="75"/>
        <v>42279.793750000004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AVERAGE(E1219/L1219)</f>
        <v>148.57377049180329</v>
      </c>
      <c r="Q1219" t="s">
        <v>8338</v>
      </c>
      <c r="R1219" t="s">
        <v>8339</v>
      </c>
      <c r="S1219" s="10">
        <f t="shared" ref="S1219:S1282" si="78">(J1219/86400)+25569+(-4/24)</f>
        <v>42535.642824074072</v>
      </c>
      <c r="T1219" s="10">
        <f t="shared" ref="T1219:T1282" si="79">(I1219/86400)+25569+(-4/24)</f>
        <v>42565.642824074072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42278.495370370372</v>
      </c>
      <c r="T1220" s="10">
        <f t="shared" si="79"/>
        <v>42308.958333333336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42633.29528935186</v>
      </c>
      <c r="T1221" s="10">
        <f t="shared" si="79"/>
        <v>42663.29528935186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42211.461944444447</v>
      </c>
      <c r="T1222" s="10">
        <f t="shared" si="79"/>
        <v>42241.461944444447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42680.308888888896</v>
      </c>
      <c r="T1223" s="10">
        <f t="shared" si="79"/>
        <v>42707.833333333336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42430.553784722222</v>
      </c>
      <c r="T1224" s="10">
        <f t="shared" si="79"/>
        <v>42461.000000000007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42654.010520833333</v>
      </c>
      <c r="T1225" s="10">
        <f t="shared" si="79"/>
        <v>42684.052187500005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41736.383125</v>
      </c>
      <c r="T1226" s="10">
        <f t="shared" si="79"/>
        <v>41796.383125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41509.739328703705</v>
      </c>
      <c r="T1227" s="10">
        <f t="shared" si="79"/>
        <v>41569.739328703705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41715.708113425928</v>
      </c>
      <c r="T1228" s="10">
        <f t="shared" si="79"/>
        <v>41749.875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41827.752500000002</v>
      </c>
      <c r="T1229" s="10">
        <f t="shared" si="79"/>
        <v>41858.125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40754.562592592592</v>
      </c>
      <c r="T1230" s="10">
        <f t="shared" si="79"/>
        <v>40814.562592592592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40985.293136574073</v>
      </c>
      <c r="T1231" s="10">
        <f t="shared" si="79"/>
        <v>41015.5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40568.805902777778</v>
      </c>
      <c r="T1232" s="10">
        <f t="shared" si="79"/>
        <v>40598.805902777778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42193.775092592594</v>
      </c>
      <c r="T1233" s="10">
        <f t="shared" si="79"/>
        <v>42243.875000000007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41506.68136574074</v>
      </c>
      <c r="T1234" s="10">
        <f t="shared" si="79"/>
        <v>41553.68136574074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40939.782106481485</v>
      </c>
      <c r="T1235" s="10">
        <f t="shared" si="79"/>
        <v>40960.782106481485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42007.622013888897</v>
      </c>
      <c r="T1236" s="10">
        <f t="shared" si="79"/>
        <v>42037.622013888897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41582.96873842593</v>
      </c>
      <c r="T1237" s="10">
        <f t="shared" si="79"/>
        <v>41622.96873842593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41110.513472222221</v>
      </c>
      <c r="T1238" s="10">
        <f t="shared" si="79"/>
        <v>41118.5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41125.116493055561</v>
      </c>
      <c r="T1239" s="10">
        <f t="shared" si="79"/>
        <v>41145.116493055561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40731.443703703706</v>
      </c>
      <c r="T1240" s="10">
        <f t="shared" si="79"/>
        <v>40761.443703703706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40883.795914351853</v>
      </c>
      <c r="T1241" s="10">
        <f t="shared" si="79"/>
        <v>40913.795914351853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41408.873344907413</v>
      </c>
      <c r="T1242" s="10">
        <f t="shared" si="79"/>
        <v>41467.743750000001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41923.671064814815</v>
      </c>
      <c r="T1243" s="10">
        <f t="shared" si="79"/>
        <v>41946.082638888889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40781.998865740745</v>
      </c>
      <c r="T1244" s="10">
        <f t="shared" si="79"/>
        <v>40797.387500000004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40671.712627314817</v>
      </c>
      <c r="T1245" s="10">
        <f t="shared" si="79"/>
        <v>40732.708333333336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41355.658831018525</v>
      </c>
      <c r="T1246" s="10">
        <f t="shared" si="79"/>
        <v>41386.708333333336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41774.433263888895</v>
      </c>
      <c r="T1247" s="10">
        <f t="shared" si="79"/>
        <v>41804.433263888895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40837.87672453704</v>
      </c>
      <c r="T1248" s="10">
        <f t="shared" si="79"/>
        <v>40882.918391203704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41370.125636574077</v>
      </c>
      <c r="T1249" s="10">
        <f t="shared" si="79"/>
        <v>41400.125636574077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41767.49019675926</v>
      </c>
      <c r="T1250" s="10">
        <f t="shared" si="79"/>
        <v>41803.124305555561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41067.574201388888</v>
      </c>
      <c r="T1251" s="10">
        <f t="shared" si="79"/>
        <v>41097.574201388888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41843.476053240745</v>
      </c>
      <c r="T1252" s="10">
        <f t="shared" si="79"/>
        <v>41888.476053240745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40751.647766203707</v>
      </c>
      <c r="T1253" s="10">
        <f t="shared" si="79"/>
        <v>40811.647766203707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41543.821400462963</v>
      </c>
      <c r="T1254" s="10">
        <f t="shared" si="79"/>
        <v>41571.821400462963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41855.616979166669</v>
      </c>
      <c r="T1255" s="10">
        <f t="shared" si="79"/>
        <v>41885.616979166669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40487.454699074078</v>
      </c>
      <c r="T1256" s="10">
        <f t="shared" si="79"/>
        <v>40544.040972222225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41579.678842592599</v>
      </c>
      <c r="T1257" s="10">
        <f t="shared" si="79"/>
        <v>41609.720509259263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40921.75267361111</v>
      </c>
      <c r="T1258" s="10">
        <f t="shared" si="79"/>
        <v>40951.75267361111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40586.918865740743</v>
      </c>
      <c r="T1259" s="10">
        <f t="shared" si="79"/>
        <v>40635.877199074079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41487.444583333338</v>
      </c>
      <c r="T1260" s="10">
        <f t="shared" si="79"/>
        <v>41517.444583333338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41766.803981481484</v>
      </c>
      <c r="T1261" s="10">
        <f t="shared" si="79"/>
        <v>41798.999305555561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41666.676157407412</v>
      </c>
      <c r="T1262" s="10">
        <f t="shared" si="79"/>
        <v>41696.676157407412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41638.176238425927</v>
      </c>
      <c r="T1263" s="10">
        <f t="shared" si="79"/>
        <v>41668.176238425927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41656.595972222225</v>
      </c>
      <c r="T1264" s="10">
        <f t="shared" si="79"/>
        <v>41686.595972222225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41691.917476851857</v>
      </c>
      <c r="T1265" s="10">
        <f t="shared" si="79"/>
        <v>41726.875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41547.496331018519</v>
      </c>
      <c r="T1266" s="10">
        <f t="shared" si="79"/>
        <v>41576.496331018519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40465.488599537035</v>
      </c>
      <c r="T1267" s="10">
        <f t="shared" si="79"/>
        <v>40512.488599537035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41620.710011574076</v>
      </c>
      <c r="T1268" s="10">
        <f t="shared" si="79"/>
        <v>41650.710011574076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41449.418495370373</v>
      </c>
      <c r="T1269" s="10">
        <f t="shared" si="79"/>
        <v>41479.418495370373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41507.678784722222</v>
      </c>
      <c r="T1270" s="10">
        <f t="shared" si="79"/>
        <v>41537.678784722222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42445.656388888892</v>
      </c>
      <c r="T1271" s="10">
        <f t="shared" si="79"/>
        <v>42475.833333333336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40933.690300925926</v>
      </c>
      <c r="T1272" s="10">
        <f t="shared" si="79"/>
        <v>40993.648634259262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41561.516886574078</v>
      </c>
      <c r="T1273" s="10">
        <f t="shared" si="79"/>
        <v>41591.558553240742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40274.578460648154</v>
      </c>
      <c r="T1274" s="10">
        <f t="shared" si="79"/>
        <v>40344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41852.56355324074</v>
      </c>
      <c r="T1275" s="10">
        <f t="shared" si="79"/>
        <v>41882.56355324074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41116.5234375</v>
      </c>
      <c r="T1276" s="10">
        <f t="shared" si="79"/>
        <v>41151.5234375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41458.701238425929</v>
      </c>
      <c r="T1277" s="10">
        <f t="shared" si="79"/>
        <v>41493.701238425929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40007.537581018521</v>
      </c>
      <c r="T1278" s="10">
        <f t="shared" si="79"/>
        <v>40057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41121.395219907412</v>
      </c>
      <c r="T1279" s="10">
        <f t="shared" si="79"/>
        <v>41156.395219907412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41786.388495370375</v>
      </c>
      <c r="T1280" s="10">
        <f t="shared" si="79"/>
        <v>41814.916666666672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41681.932523148149</v>
      </c>
      <c r="T1281" s="10">
        <f t="shared" si="79"/>
        <v>41721.890856481485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40513.590902777782</v>
      </c>
      <c r="T1282" s="10">
        <f t="shared" si="79"/>
        <v>40603.590902777782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AVERAGE(E1283/L1283)</f>
        <v>104.72972972972973</v>
      </c>
      <c r="Q1283" t="s">
        <v>8325</v>
      </c>
      <c r="R1283" t="s">
        <v>8326</v>
      </c>
      <c r="S1283" s="10">
        <f t="shared" ref="S1283:S1346" si="82">(J1283/86400)+25569+(-4/24)</f>
        <v>41463.57680555556</v>
      </c>
      <c r="T1283" s="10">
        <f t="shared" ref="T1283:T1346" si="83">(I1283/86400)+25569+(-4/24)</f>
        <v>41483.57680555556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41586.308506944442</v>
      </c>
      <c r="T1284" s="10">
        <f t="shared" si="83"/>
        <v>41617.040972222225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41320.550798611112</v>
      </c>
      <c r="T1285" s="10">
        <f t="shared" si="83"/>
        <v>41344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42712.068078703705</v>
      </c>
      <c r="T1286" s="10">
        <f t="shared" si="83"/>
        <v>42735.540972222225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42160.416377314818</v>
      </c>
      <c r="T1287" s="10">
        <f t="shared" si="83"/>
        <v>42175.416377314818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42039.217905092599</v>
      </c>
      <c r="T1288" s="10">
        <f t="shared" si="83"/>
        <v>42052.416666666664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42107.454351851855</v>
      </c>
      <c r="T1289" s="10">
        <f t="shared" si="83"/>
        <v>42167.454351851855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42560.987997685188</v>
      </c>
      <c r="T1290" s="10">
        <f t="shared" si="83"/>
        <v>42592.000000000007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42708.96811342593</v>
      </c>
      <c r="T1291" s="10">
        <f t="shared" si="83"/>
        <v>42738.96811342593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42086.448275462964</v>
      </c>
      <c r="T1292" s="10">
        <f t="shared" si="83"/>
        <v>42117.124305555561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42064.486006944448</v>
      </c>
      <c r="T1293" s="10">
        <f t="shared" si="83"/>
        <v>42101.125000000007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42256.597546296303</v>
      </c>
      <c r="T1294" s="10">
        <f t="shared" si="83"/>
        <v>42283.790972222225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42292.53438657408</v>
      </c>
      <c r="T1295" s="10">
        <f t="shared" si="83"/>
        <v>42322.576053240744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42278.287002314821</v>
      </c>
      <c r="T1296" s="10">
        <f t="shared" si="83"/>
        <v>42296.291666666664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42184.406215277784</v>
      </c>
      <c r="T1297" s="10">
        <f t="shared" si="83"/>
        <v>42214.541666666664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42422.883946759262</v>
      </c>
      <c r="T1298" s="10">
        <f t="shared" si="83"/>
        <v>42442.842280092598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42461.58053240741</v>
      </c>
      <c r="T1299" s="10">
        <f t="shared" si="83"/>
        <v>42491.58053240741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42458.51425925926</v>
      </c>
      <c r="T1300" s="10">
        <f t="shared" si="83"/>
        <v>42488.51425925926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42169.647673611114</v>
      </c>
      <c r="T1301" s="10">
        <f t="shared" si="83"/>
        <v>42199.647673611114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42483.50854166667</v>
      </c>
      <c r="T1302" s="10">
        <f t="shared" si="83"/>
        <v>42522.622916666667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42195.583078703705</v>
      </c>
      <c r="T1303" s="10">
        <f t="shared" si="83"/>
        <v>42205.958333333336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42674.891331018523</v>
      </c>
      <c r="T1304" s="10">
        <f t="shared" si="83"/>
        <v>42704.932997685188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42566.274537037039</v>
      </c>
      <c r="T1305" s="10">
        <f t="shared" si="83"/>
        <v>42582.291666666664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42747.02783564815</v>
      </c>
      <c r="T1306" s="10">
        <f t="shared" si="83"/>
        <v>42806.986168981479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42543.498935185191</v>
      </c>
      <c r="T1307" s="10">
        <f t="shared" si="83"/>
        <v>42572.562500000007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41947.290902777779</v>
      </c>
      <c r="T1308" s="10">
        <f t="shared" si="83"/>
        <v>41977.290902777779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42387.336562500008</v>
      </c>
      <c r="T1309" s="10">
        <f t="shared" si="83"/>
        <v>42417.336562500008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42611.446898148155</v>
      </c>
      <c r="T1310" s="10">
        <f t="shared" si="83"/>
        <v>42651.446898148155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42257.71606481482</v>
      </c>
      <c r="T1311" s="10">
        <f t="shared" si="83"/>
        <v>42292.71606481482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42556.500578703701</v>
      </c>
      <c r="T1312" s="10">
        <f t="shared" si="83"/>
        <v>42601.500578703701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42669.635636574072</v>
      </c>
      <c r="T1313" s="10">
        <f t="shared" si="83"/>
        <v>42704.677303240744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42082.536134259259</v>
      </c>
      <c r="T1314" s="10">
        <f t="shared" si="83"/>
        <v>42112.536134259259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42402.542986111112</v>
      </c>
      <c r="T1315" s="10">
        <f t="shared" si="83"/>
        <v>42432.542986111112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42604.503009259257</v>
      </c>
      <c r="T1316" s="10">
        <f t="shared" si="83"/>
        <v>42664.503009259257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42278.331574074073</v>
      </c>
      <c r="T1317" s="10">
        <f t="shared" si="83"/>
        <v>42313.875000000007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42393.79524305556</v>
      </c>
      <c r="T1318" s="10">
        <f t="shared" si="83"/>
        <v>42428.79524305556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42520.068819444445</v>
      </c>
      <c r="T1319" s="10">
        <f t="shared" si="83"/>
        <v>42572.416666666664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41984.876990740748</v>
      </c>
      <c r="T1320" s="10">
        <f t="shared" si="83"/>
        <v>42014.876990740748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41816.645428240743</v>
      </c>
      <c r="T1321" s="10">
        <f t="shared" si="83"/>
        <v>41831.5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42705.523680555554</v>
      </c>
      <c r="T1322" s="10">
        <f t="shared" si="83"/>
        <v>42734.791666666664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42697.582604166666</v>
      </c>
      <c r="T1323" s="10">
        <f t="shared" si="83"/>
        <v>42727.582604166666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42115.48987268519</v>
      </c>
      <c r="T1324" s="10">
        <f t="shared" si="83"/>
        <v>42145.48987268519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42451.531782407408</v>
      </c>
      <c r="T1325" s="10">
        <f t="shared" si="83"/>
        <v>42486.121527777781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42626.467037037037</v>
      </c>
      <c r="T1326" s="10">
        <f t="shared" si="83"/>
        <v>42656.467037037037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42703.919386574074</v>
      </c>
      <c r="T1327" s="10">
        <f t="shared" si="83"/>
        <v>42733.919386574074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41974.625324074077</v>
      </c>
      <c r="T1328" s="10">
        <f t="shared" si="83"/>
        <v>42019.625324074077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42123.511979166673</v>
      </c>
      <c r="T1329" s="10">
        <f t="shared" si="83"/>
        <v>42153.511979166673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42612.476087962968</v>
      </c>
      <c r="T1330" s="10">
        <f t="shared" si="83"/>
        <v>42657.476087962968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41935.054918981485</v>
      </c>
      <c r="T1331" s="10">
        <f t="shared" si="83"/>
        <v>41975.096585648149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42522.11005787037</v>
      </c>
      <c r="T1332" s="10">
        <f t="shared" si="83"/>
        <v>42553.000000000007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42569.337430555555</v>
      </c>
      <c r="T1333" s="10">
        <f t="shared" si="83"/>
        <v>42599.337430555555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42731.893611111118</v>
      </c>
      <c r="T1334" s="10">
        <f t="shared" si="83"/>
        <v>42761.893611111118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41805.940104166672</v>
      </c>
      <c r="T1335" s="10">
        <f t="shared" si="83"/>
        <v>41835.940104166672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42410.607488425929</v>
      </c>
      <c r="T1336" s="10">
        <f t="shared" si="83"/>
        <v>42440.607488425929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42313.769699074073</v>
      </c>
      <c r="T1337" s="10">
        <f t="shared" si="83"/>
        <v>42343.769699074073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41955.69708333334</v>
      </c>
      <c r="T1338" s="10">
        <f t="shared" si="83"/>
        <v>41990.69708333334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42767.410636574081</v>
      </c>
      <c r="T1339" s="10">
        <f t="shared" si="83"/>
        <v>42797.410636574081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42188.636956018519</v>
      </c>
      <c r="T1340" s="10">
        <f t="shared" si="83"/>
        <v>42218.636956018519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41936.480497685188</v>
      </c>
      <c r="T1341" s="10">
        <f t="shared" si="83"/>
        <v>41981.522164351853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41836.428854166668</v>
      </c>
      <c r="T1342" s="10">
        <f t="shared" si="83"/>
        <v>41866.428854166668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42612.457372685189</v>
      </c>
      <c r="T1343" s="10">
        <f t="shared" si="83"/>
        <v>42644.457372685189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42172.649756944447</v>
      </c>
      <c r="T1344" s="10">
        <f t="shared" si="83"/>
        <v>42202.649756944447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42542.359756944446</v>
      </c>
      <c r="T1345" s="10">
        <f t="shared" si="83"/>
        <v>42600.999305555561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42522.623136574075</v>
      </c>
      <c r="T1346" s="10">
        <f t="shared" si="83"/>
        <v>42551.623136574075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AVERAGE(E1347/L1347)</f>
        <v>53.571428571428569</v>
      </c>
      <c r="Q1347" t="s">
        <v>8322</v>
      </c>
      <c r="R1347" t="s">
        <v>8323</v>
      </c>
      <c r="S1347" s="10">
        <f t="shared" ref="S1347:S1410" si="86">(J1347/86400)+25569+(-4/24)</f>
        <v>41799.647673611114</v>
      </c>
      <c r="T1347" s="10">
        <f t="shared" ref="T1347:T1410" si="87">(I1347/86400)+25569+(-4/24)</f>
        <v>41834.647673611114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41421.909155092595</v>
      </c>
      <c r="T1348" s="10">
        <f t="shared" si="87"/>
        <v>41451.909155092595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42040.471354166664</v>
      </c>
      <c r="T1349" s="10">
        <f t="shared" si="87"/>
        <v>42070.471354166664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41963.339502314819</v>
      </c>
      <c r="T1350" s="10">
        <f t="shared" si="87"/>
        <v>41991.339502314819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42317.165914351855</v>
      </c>
      <c r="T1351" s="10">
        <f t="shared" si="87"/>
        <v>42354.124305555561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42333.846458333333</v>
      </c>
      <c r="T1352" s="10">
        <f t="shared" si="87"/>
        <v>42363.846458333333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42382.573425925926</v>
      </c>
      <c r="T1353" s="10">
        <f t="shared" si="87"/>
        <v>42412.573425925926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42200.411643518521</v>
      </c>
      <c r="T1354" s="10">
        <f t="shared" si="87"/>
        <v>42251.999305555561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41308.951250000006</v>
      </c>
      <c r="T1355" s="10">
        <f t="shared" si="87"/>
        <v>41343.833333333336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42502.640960648154</v>
      </c>
      <c r="T1356" s="10">
        <f t="shared" si="87"/>
        <v>42532.640960648154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41213.088020833333</v>
      </c>
      <c r="T1357" s="10">
        <f t="shared" si="87"/>
        <v>41243.25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41429.87222222222</v>
      </c>
      <c r="T1358" s="10">
        <f t="shared" si="87"/>
        <v>41459.87222222222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41304.795567129629</v>
      </c>
      <c r="T1359" s="10">
        <f t="shared" si="87"/>
        <v>41334.082638888889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40689.40420138889</v>
      </c>
      <c r="T1360" s="10">
        <f t="shared" si="87"/>
        <v>40719.40420138889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40668.648032407407</v>
      </c>
      <c r="T1361" s="10">
        <f t="shared" si="87"/>
        <v>40730.648032407407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41095.734027777777</v>
      </c>
      <c r="T1362" s="10">
        <f t="shared" si="87"/>
        <v>41123.734027777777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41781.550601851857</v>
      </c>
      <c r="T1363" s="10">
        <f t="shared" si="87"/>
        <v>41811.550601851857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41464.76771990741</v>
      </c>
      <c r="T1364" s="10">
        <f t="shared" si="87"/>
        <v>41524.76771990741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42396.677395833336</v>
      </c>
      <c r="T1365" s="10">
        <f t="shared" si="87"/>
        <v>42415.165972222225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41951.529004629636</v>
      </c>
      <c r="T1366" s="10">
        <f t="shared" si="87"/>
        <v>42011.529004629636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42049.566574074073</v>
      </c>
      <c r="T1367" s="10">
        <f t="shared" si="87"/>
        <v>42079.524907407409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41924.829432870371</v>
      </c>
      <c r="T1368" s="10">
        <f t="shared" si="87"/>
        <v>41969.871099537042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42291.836226851854</v>
      </c>
      <c r="T1369" s="10">
        <f t="shared" si="87"/>
        <v>42321.877893518518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42146.024236111109</v>
      </c>
      <c r="T1370" s="10">
        <f t="shared" si="87"/>
        <v>42170.024236111109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41710.427615740744</v>
      </c>
      <c r="T1371" s="10">
        <f t="shared" si="87"/>
        <v>41740.427615740744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41547.836689814816</v>
      </c>
      <c r="T1372" s="10">
        <f t="shared" si="87"/>
        <v>41562.836689814816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42101.591921296298</v>
      </c>
      <c r="T1373" s="10">
        <f t="shared" si="87"/>
        <v>42131.591921296298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41072.573287037041</v>
      </c>
      <c r="T1374" s="10">
        <f t="shared" si="87"/>
        <v>41102.573287037041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42704.785104166665</v>
      </c>
      <c r="T1375" s="10">
        <f t="shared" si="87"/>
        <v>42734.785104166665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42423.99523148148</v>
      </c>
      <c r="T1376" s="10">
        <f t="shared" si="87"/>
        <v>42453.953564814816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42719.899525462963</v>
      </c>
      <c r="T1377" s="10">
        <f t="shared" si="87"/>
        <v>42749.899525462963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42677.502384259256</v>
      </c>
      <c r="T1378" s="10">
        <f t="shared" si="87"/>
        <v>42707.544050925928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42747.052893518521</v>
      </c>
      <c r="T1379" s="10">
        <f t="shared" si="87"/>
        <v>42769.007638888892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42568.592708333337</v>
      </c>
      <c r="T1380" s="10">
        <f t="shared" si="87"/>
        <v>42583.592708333337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42130.324953703705</v>
      </c>
      <c r="T1381" s="10">
        <f t="shared" si="87"/>
        <v>42160.324953703705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42141.596134259256</v>
      </c>
      <c r="T1382" s="10">
        <f t="shared" si="87"/>
        <v>42163.916666666664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42703.047743055555</v>
      </c>
      <c r="T1383" s="10">
        <f t="shared" si="87"/>
        <v>42733.047743055555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41370.633518518523</v>
      </c>
      <c r="T1384" s="10">
        <f t="shared" si="87"/>
        <v>41400.633518518523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42706.908310185187</v>
      </c>
      <c r="T1385" s="10">
        <f t="shared" si="87"/>
        <v>42726.908310185187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42160.568541666667</v>
      </c>
      <c r="T1386" s="10">
        <f t="shared" si="87"/>
        <v>42190.568541666667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42433.522233796299</v>
      </c>
      <c r="T1387" s="10">
        <f t="shared" si="87"/>
        <v>42489.34097222222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42184.480196759258</v>
      </c>
      <c r="T1388" s="10">
        <f t="shared" si="87"/>
        <v>42214.480196759258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42126.754571759266</v>
      </c>
      <c r="T1389" s="10">
        <f t="shared" si="87"/>
        <v>42158.020833333336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42634.448113425933</v>
      </c>
      <c r="T1390" s="10">
        <f t="shared" si="87"/>
        <v>42660.509722222225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42565.314317129632</v>
      </c>
      <c r="T1391" s="10">
        <f t="shared" si="87"/>
        <v>42595.314317129632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42087.636643518526</v>
      </c>
      <c r="T1392" s="10">
        <f t="shared" si="87"/>
        <v>42121.55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42193.48400462963</v>
      </c>
      <c r="T1393" s="10">
        <f t="shared" si="87"/>
        <v>42238.040972222225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42400.988263888888</v>
      </c>
      <c r="T1394" s="10">
        <f t="shared" si="87"/>
        <v>42431.988263888888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42553.5153125</v>
      </c>
      <c r="T1395" s="10">
        <f t="shared" si="87"/>
        <v>42583.5153125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42751.978310185186</v>
      </c>
      <c r="T1396" s="10">
        <f t="shared" si="87"/>
        <v>42794.958333333336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42719.741678240745</v>
      </c>
      <c r="T1397" s="10">
        <f t="shared" si="87"/>
        <v>42749.741678240745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42018.831967592596</v>
      </c>
      <c r="T1398" s="10">
        <f t="shared" si="87"/>
        <v>42048.831967592596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42640.751273148147</v>
      </c>
      <c r="T1399" s="10">
        <f t="shared" si="87"/>
        <v>42670.72152777778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42526.707569444443</v>
      </c>
      <c r="T1400" s="10">
        <f t="shared" si="87"/>
        <v>42556.707569444443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41888.837650462963</v>
      </c>
      <c r="T1401" s="10">
        <f t="shared" si="87"/>
        <v>41918.837650462963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42498.174456018525</v>
      </c>
      <c r="T1402" s="10">
        <f t="shared" si="87"/>
        <v>42533.062500000007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41399.829560185186</v>
      </c>
      <c r="T1403" s="10">
        <f t="shared" si="87"/>
        <v>41420.829560185186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42064.886701388888</v>
      </c>
      <c r="T1404" s="10">
        <f t="shared" si="87"/>
        <v>42124.845034722224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41450.896238425928</v>
      </c>
      <c r="T1405" s="10">
        <f t="shared" si="87"/>
        <v>41480.896238425928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42032.343576388892</v>
      </c>
      <c r="T1406" s="10">
        <f t="shared" si="87"/>
        <v>42057.343576388892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41941.513900462967</v>
      </c>
      <c r="T1407" s="10">
        <f t="shared" si="87"/>
        <v>41971.555567129632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42297.266284722224</v>
      </c>
      <c r="T1408" s="10">
        <f t="shared" si="87"/>
        <v>42350.250000000007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41838.370115740741</v>
      </c>
      <c r="T1409" s="10">
        <f t="shared" si="87"/>
        <v>41863.370115740741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42291.705509259256</v>
      </c>
      <c r="T1410" s="10">
        <f t="shared" si="87"/>
        <v>42321.747175925928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AVERAGE(E1411/L1411)</f>
        <v>#DIV/0!</v>
      </c>
      <c r="Q1411" t="s">
        <v>8322</v>
      </c>
      <c r="R1411" t="s">
        <v>8341</v>
      </c>
      <c r="S1411" s="10">
        <f t="shared" ref="S1411:S1474" si="90">(J1411/86400)+25569+(-4/24)</f>
        <v>41944.966840277782</v>
      </c>
      <c r="T1411" s="10">
        <f t="shared" ref="T1411:T1474" si="91">(I1411/86400)+25569+(-4/24)</f>
        <v>42005.008506944447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42479.15185185185</v>
      </c>
      <c r="T1412" s="10">
        <f t="shared" si="91"/>
        <v>42524.15185185185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42012.892361111117</v>
      </c>
      <c r="T1413" s="10">
        <f t="shared" si="91"/>
        <v>42040.892361111117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41946.896979166668</v>
      </c>
      <c r="T1414" s="10">
        <f t="shared" si="91"/>
        <v>41976.896979166668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42360.270486111112</v>
      </c>
      <c r="T1415" s="10">
        <f t="shared" si="91"/>
        <v>42420.270486111112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42708.086423611116</v>
      </c>
      <c r="T1416" s="10">
        <f t="shared" si="91"/>
        <v>42738.086423611116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42192.509155092594</v>
      </c>
      <c r="T1417" s="10">
        <f t="shared" si="91"/>
        <v>42232.509155092594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42299.759479166671</v>
      </c>
      <c r="T1418" s="10">
        <f t="shared" si="91"/>
        <v>42329.801145833335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42231.983495370376</v>
      </c>
      <c r="T1419" s="10">
        <f t="shared" si="91"/>
        <v>42262.299305555556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42395.28974537037</v>
      </c>
      <c r="T1420" s="10">
        <f t="shared" si="91"/>
        <v>42425.28974537037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42622.289571759262</v>
      </c>
      <c r="T1421" s="10">
        <f t="shared" si="91"/>
        <v>42652.289571759262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42524.500995370377</v>
      </c>
      <c r="T1422" s="10">
        <f t="shared" si="91"/>
        <v>42549.500995370377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42013.74894675926</v>
      </c>
      <c r="T1423" s="10">
        <f t="shared" si="91"/>
        <v>42043.74894675926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42604.072962962964</v>
      </c>
      <c r="T1424" s="10">
        <f t="shared" si="91"/>
        <v>42634.072962962964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42340.193645833337</v>
      </c>
      <c r="T1425" s="10">
        <f t="shared" si="91"/>
        <v>42370.193645833337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42676.550949074073</v>
      </c>
      <c r="T1426" s="10">
        <f t="shared" si="91"/>
        <v>42689.592615740745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42092.964803240742</v>
      </c>
      <c r="T1427" s="10">
        <f t="shared" si="91"/>
        <v>42122.964803240742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42180.223611111112</v>
      </c>
      <c r="T1428" s="10">
        <f t="shared" si="91"/>
        <v>42240.223611111112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42601.685011574074</v>
      </c>
      <c r="T1429" s="10">
        <f t="shared" si="91"/>
        <v>42631.685011574074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42432.213159722225</v>
      </c>
      <c r="T1430" s="10">
        <f t="shared" si="91"/>
        <v>42462.171493055554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42073.894004629634</v>
      </c>
      <c r="T1431" s="10">
        <f t="shared" si="91"/>
        <v>42103.894004629634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41961.64685185186</v>
      </c>
      <c r="T1432" s="10">
        <f t="shared" si="91"/>
        <v>41992.64685185186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42304.044166666667</v>
      </c>
      <c r="T1433" s="10">
        <f t="shared" si="91"/>
        <v>42334.085833333338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42175.613750000004</v>
      </c>
      <c r="T1434" s="10">
        <f t="shared" si="91"/>
        <v>42205.613750000004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42673.459201388891</v>
      </c>
      <c r="T1435" s="10">
        <f t="shared" si="91"/>
        <v>42714.291666666664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42142.600439814814</v>
      </c>
      <c r="T1436" s="10">
        <f t="shared" si="91"/>
        <v>42163.458333333336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42258.613657407412</v>
      </c>
      <c r="T1437" s="10">
        <f t="shared" si="91"/>
        <v>42288.613657407412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42391.183530092596</v>
      </c>
      <c r="T1438" s="10">
        <f t="shared" si="91"/>
        <v>42421.183530092596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41796.365034722221</v>
      </c>
      <c r="T1439" s="10">
        <f t="shared" si="91"/>
        <v>41833.040972222225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42457.70484953704</v>
      </c>
      <c r="T1440" s="10">
        <f t="shared" si="91"/>
        <v>42487.413194444445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42040.663206018522</v>
      </c>
      <c r="T1441" s="10">
        <f t="shared" si="91"/>
        <v>42070.663206018522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42486.581747685188</v>
      </c>
      <c r="T1442" s="10">
        <f t="shared" si="91"/>
        <v>42516.581747685188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42198.599178240744</v>
      </c>
      <c r="T1443" s="10">
        <f t="shared" si="91"/>
        <v>42258.599178240744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42485.478680555556</v>
      </c>
      <c r="T1444" s="10">
        <f t="shared" si="91"/>
        <v>42515.478680555556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42707.759363425932</v>
      </c>
      <c r="T1445" s="10">
        <f t="shared" si="91"/>
        <v>42737.759363425932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42199.706736111119</v>
      </c>
      <c r="T1446" s="10">
        <f t="shared" si="91"/>
        <v>42259.706736111119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42139.375636574077</v>
      </c>
      <c r="T1447" s="10">
        <f t="shared" si="91"/>
        <v>42169.375636574077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42461.280995370376</v>
      </c>
      <c r="T1448" s="10">
        <f t="shared" si="91"/>
        <v>42481.280995370376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42529.564050925932</v>
      </c>
      <c r="T1449" s="10">
        <f t="shared" si="91"/>
        <v>42559.564050925932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42115.769884259258</v>
      </c>
      <c r="T1450" s="10">
        <f t="shared" si="91"/>
        <v>42146.059027777781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42086.644733796296</v>
      </c>
      <c r="T1451" s="10">
        <f t="shared" si="91"/>
        <v>42134.644733796296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42390.004594907405</v>
      </c>
      <c r="T1452" s="10">
        <f t="shared" si="91"/>
        <v>42420.004594907405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41931.792349537041</v>
      </c>
      <c r="T1453" s="10">
        <f t="shared" si="91"/>
        <v>41961.834016203706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41818.536608796298</v>
      </c>
      <c r="T1454" s="10">
        <f t="shared" si="91"/>
        <v>41848.536608796298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42795.529479166667</v>
      </c>
      <c r="T1455" s="10">
        <f t="shared" si="91"/>
        <v>42840.487812500003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42463.700000000004</v>
      </c>
      <c r="T1456" s="10">
        <f t="shared" si="91"/>
        <v>42484.749305555561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41832.506018518521</v>
      </c>
      <c r="T1457" s="10">
        <f t="shared" si="91"/>
        <v>41887.402083333334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42708.501909722225</v>
      </c>
      <c r="T1458" s="10">
        <f t="shared" si="91"/>
        <v>42738.501909722225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42289.729675925926</v>
      </c>
      <c r="T1459" s="10">
        <f t="shared" si="91"/>
        <v>42319.771342592598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41831.538888888892</v>
      </c>
      <c r="T1460" s="10">
        <f t="shared" si="91"/>
        <v>41862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42312.038148148153</v>
      </c>
      <c r="T1461" s="10">
        <f t="shared" si="91"/>
        <v>42340.559027777781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41915.730300925927</v>
      </c>
      <c r="T1462" s="10">
        <f t="shared" si="91"/>
        <v>41973.822916666664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41899.478634259263</v>
      </c>
      <c r="T1463" s="10">
        <f t="shared" si="91"/>
        <v>41932.833333333336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41344.496192129634</v>
      </c>
      <c r="T1464" s="10">
        <f t="shared" si="91"/>
        <v>41374.496192129634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41326.744652777779</v>
      </c>
      <c r="T1465" s="10">
        <f t="shared" si="91"/>
        <v>41371.702986111115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41291.494884259264</v>
      </c>
      <c r="T1466" s="10">
        <f t="shared" si="91"/>
        <v>41321.494884259264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40959.567731481482</v>
      </c>
      <c r="T1467" s="10">
        <f t="shared" si="91"/>
        <v>40989.958333333336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42340.005393518521</v>
      </c>
      <c r="T1468" s="10">
        <f t="shared" si="91"/>
        <v>42381.041666666664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40933.635243055556</v>
      </c>
      <c r="T1469" s="10">
        <f t="shared" si="91"/>
        <v>40993.593576388892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40645.84778935185</v>
      </c>
      <c r="T1470" s="10">
        <f t="shared" si="91"/>
        <v>40705.84778935185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41290.431817129633</v>
      </c>
      <c r="T1471" s="10">
        <f t="shared" si="91"/>
        <v>41320.431817129633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41250.660451388889</v>
      </c>
      <c r="T1472" s="10">
        <f t="shared" si="91"/>
        <v>41271.660451388889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42073.790902777779</v>
      </c>
      <c r="T1473" s="10">
        <f t="shared" si="91"/>
        <v>42103.790902777779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41533.376192129632</v>
      </c>
      <c r="T1474" s="10">
        <f t="shared" si="91"/>
        <v>41563.376192129632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AVERAGE(E1475/L1475)</f>
        <v>38.462553191489363</v>
      </c>
      <c r="Q1475" t="s">
        <v>8322</v>
      </c>
      <c r="R1475" t="s">
        <v>8342</v>
      </c>
      <c r="S1475" s="10">
        <f t="shared" ref="S1475:S1538" si="94">(J1475/86400)+25569+(-4/24)</f>
        <v>40939.812951388893</v>
      </c>
      <c r="T1475" s="10">
        <f t="shared" ref="T1475:T1538" si="95">(I1475/86400)+25569+(-4/24)</f>
        <v>40969.812951388893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41500.561250000006</v>
      </c>
      <c r="T1476" s="10">
        <f t="shared" si="95"/>
        <v>41530.561250000006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41960.556284722225</v>
      </c>
      <c r="T1477" s="10">
        <f t="shared" si="95"/>
        <v>41993.040972222225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40765.875254629631</v>
      </c>
      <c r="T1478" s="10">
        <f t="shared" si="95"/>
        <v>40795.875254629631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40840.449120370373</v>
      </c>
      <c r="T1479" s="10">
        <f t="shared" si="95"/>
        <v>40899.958333333336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41394.705011574079</v>
      </c>
      <c r="T1480" s="10">
        <f t="shared" si="95"/>
        <v>41408.705011574079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41754.578576388893</v>
      </c>
      <c r="T1481" s="10">
        <f t="shared" si="95"/>
        <v>41768.999305555561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41464.76734953704</v>
      </c>
      <c r="T1482" s="10">
        <f t="shared" si="95"/>
        <v>41481.541666666672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41550.756307870375</v>
      </c>
      <c r="T1483" s="10">
        <f t="shared" si="95"/>
        <v>41580.756307870375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41136.691388888888</v>
      </c>
      <c r="T1484" s="10">
        <f t="shared" si="95"/>
        <v>41159.160416666673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42548.026331018518</v>
      </c>
      <c r="T1485" s="10">
        <f t="shared" si="95"/>
        <v>42573.026331018518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41053.03429398148</v>
      </c>
      <c r="T1486" s="10">
        <f t="shared" si="95"/>
        <v>41111.452083333337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42130.629317129635</v>
      </c>
      <c r="T1487" s="10">
        <f t="shared" si="95"/>
        <v>42175.629317129635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42032.001863425925</v>
      </c>
      <c r="T1488" s="10">
        <f t="shared" si="95"/>
        <v>42062.001863425925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42554.750821759262</v>
      </c>
      <c r="T1489" s="10">
        <f t="shared" si="95"/>
        <v>42584.750821759262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41614.396527777782</v>
      </c>
      <c r="T1490" s="10">
        <f t="shared" si="95"/>
        <v>41644.396527777782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41198.4450462963</v>
      </c>
      <c r="T1491" s="10">
        <f t="shared" si="95"/>
        <v>41228.486712962964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41520.394375000003</v>
      </c>
      <c r="T1492" s="10">
        <f t="shared" si="95"/>
        <v>41549.394375000003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41991.546793981484</v>
      </c>
      <c r="T1493" s="10">
        <f t="shared" si="95"/>
        <v>42050.484722222223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40682.718125000007</v>
      </c>
      <c r="T1494" s="10">
        <f t="shared" si="95"/>
        <v>40712.718125000007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41411.699942129628</v>
      </c>
      <c r="T1495" s="10">
        <f t="shared" si="95"/>
        <v>41441.699942129628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42067.555706018517</v>
      </c>
      <c r="T1496" s="10">
        <f t="shared" si="95"/>
        <v>42097.484722222223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40752.623043981483</v>
      </c>
      <c r="T1497" s="10">
        <f t="shared" si="95"/>
        <v>40782.623043981483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41838.308553240742</v>
      </c>
      <c r="T1498" s="10">
        <f t="shared" si="95"/>
        <v>41898.308553240742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41444.475949074076</v>
      </c>
      <c r="T1499" s="10">
        <f t="shared" si="95"/>
        <v>41486.654861111114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41840.816875000004</v>
      </c>
      <c r="T1500" s="10">
        <f t="shared" si="95"/>
        <v>41885.816875000004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42526.840659722227</v>
      </c>
      <c r="T1501" s="10">
        <f t="shared" si="95"/>
        <v>42586.840659722227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41365.737928240742</v>
      </c>
      <c r="T1502" s="10">
        <f t="shared" si="95"/>
        <v>41395.737928240742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42163.416932870372</v>
      </c>
      <c r="T1503" s="10">
        <f t="shared" si="95"/>
        <v>42193.416932870372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42426.375925925931</v>
      </c>
      <c r="T1504" s="10">
        <f t="shared" si="95"/>
        <v>42454.750000000007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42606.180567129632</v>
      </c>
      <c r="T1505" s="10">
        <f t="shared" si="95"/>
        <v>42666.180567129632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41772.491018518522</v>
      </c>
      <c r="T1506" s="10">
        <f t="shared" si="95"/>
        <v>41800.189583333333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42414.276655092595</v>
      </c>
      <c r="T1507" s="10">
        <f t="shared" si="95"/>
        <v>42451.667361111111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41814.619259259263</v>
      </c>
      <c r="T1508" s="10">
        <f t="shared" si="95"/>
        <v>41844.619259259263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40254.283668981479</v>
      </c>
      <c r="T1509" s="10">
        <f t="shared" si="95"/>
        <v>40313.173611111117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41786.447696759264</v>
      </c>
      <c r="T1510" s="10">
        <f t="shared" si="95"/>
        <v>41817.447696759264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42751.366724537038</v>
      </c>
      <c r="T1511" s="10">
        <f t="shared" si="95"/>
        <v>42780.790972222225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41809.218495370376</v>
      </c>
      <c r="T1512" s="10">
        <f t="shared" si="95"/>
        <v>41839.218495370376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42296.416712962964</v>
      </c>
      <c r="T1513" s="10">
        <f t="shared" si="95"/>
        <v>42326.458379629628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42741.517812500002</v>
      </c>
      <c r="T1514" s="10">
        <f t="shared" si="95"/>
        <v>42771.517812500002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41806.470671296302</v>
      </c>
      <c r="T1515" s="10">
        <f t="shared" si="95"/>
        <v>41836.470671296302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42234.431018518524</v>
      </c>
      <c r="T1516" s="10">
        <f t="shared" si="95"/>
        <v>42274.431018518524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42415.086770833332</v>
      </c>
      <c r="T1517" s="10">
        <f t="shared" si="95"/>
        <v>42445.045104166667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42619.299675925933</v>
      </c>
      <c r="T1518" s="10">
        <f t="shared" si="95"/>
        <v>42649.416666666664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41948.399918981486</v>
      </c>
      <c r="T1519" s="10">
        <f t="shared" si="95"/>
        <v>41979.083333333336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41760.653379629635</v>
      </c>
      <c r="T1520" s="10">
        <f t="shared" si="95"/>
        <v>41790.653379629635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41782.575034722227</v>
      </c>
      <c r="T1521" s="10">
        <f t="shared" si="95"/>
        <v>41810.749305555561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41955.691122685188</v>
      </c>
      <c r="T1522" s="10">
        <f t="shared" si="95"/>
        <v>41992.000000000007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42493.00105324074</v>
      </c>
      <c r="T1523" s="10">
        <f t="shared" si="95"/>
        <v>42528.00105324074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41899.663645833338</v>
      </c>
      <c r="T1524" s="10">
        <f t="shared" si="95"/>
        <v>41929.663645833338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41964.584675925929</v>
      </c>
      <c r="T1525" s="10">
        <f t="shared" si="95"/>
        <v>41995.833333333336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42756.334374999999</v>
      </c>
      <c r="T1526" s="10">
        <f t="shared" si="95"/>
        <v>42786.334374999999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42570.536319444444</v>
      </c>
      <c r="T1527" s="10">
        <f t="shared" si="95"/>
        <v>42600.536319444444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42339.109340277784</v>
      </c>
      <c r="T1528" s="10">
        <f t="shared" si="95"/>
        <v>42388.109340277784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42780.433865740742</v>
      </c>
      <c r="T1529" s="10">
        <f t="shared" si="95"/>
        <v>42808.392199074078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42736.566226851857</v>
      </c>
      <c r="T1530" s="10">
        <f t="shared" si="95"/>
        <v>42766.833333333336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42052.462037037039</v>
      </c>
      <c r="T1531" s="10">
        <f t="shared" si="95"/>
        <v>42082.420370370375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42275.600636574076</v>
      </c>
      <c r="T1532" s="10">
        <f t="shared" si="95"/>
        <v>42300.600636574076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41941.635717592595</v>
      </c>
      <c r="T1533" s="10">
        <f t="shared" si="95"/>
        <v>41973.958333333336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42391.308622685188</v>
      </c>
      <c r="T1534" s="10">
        <f t="shared" si="95"/>
        <v>42415.458333333336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42442.835381944446</v>
      </c>
      <c r="T1535" s="10">
        <f t="shared" si="95"/>
        <v>42491.999305555561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42221.507662037038</v>
      </c>
      <c r="T1536" s="10">
        <f t="shared" si="95"/>
        <v>42251.507662037038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42484.662395833337</v>
      </c>
      <c r="T1537" s="10">
        <f t="shared" si="95"/>
        <v>42513.750000000007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42213.63553240741</v>
      </c>
      <c r="T1538" s="10">
        <f t="shared" si="95"/>
        <v>42243.63553240741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AVERAGE(E1539/L1539)</f>
        <v>96.375</v>
      </c>
      <c r="Q1539" t="s">
        <v>8338</v>
      </c>
      <c r="R1539" t="s">
        <v>8339</v>
      </c>
      <c r="S1539" s="10">
        <f t="shared" ref="S1539:S1602" si="98">(J1539/86400)+25569+(-4/24)</f>
        <v>42552.148460648146</v>
      </c>
      <c r="T1539" s="10">
        <f t="shared" ref="T1539:T1602" si="99">(I1539/86400)+25569+(-4/24)</f>
        <v>42588.583333333336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41981.615393518521</v>
      </c>
      <c r="T1540" s="10">
        <f t="shared" si="99"/>
        <v>42026.615393518521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42705.752534722225</v>
      </c>
      <c r="T1541" s="10">
        <f t="shared" si="99"/>
        <v>42738.752534722225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41938.840462962966</v>
      </c>
      <c r="T1542" s="10">
        <f t="shared" si="99"/>
        <v>41968.885416666664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41974.545578703706</v>
      </c>
      <c r="T1543" s="10">
        <f t="shared" si="99"/>
        <v>42004.545578703706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42170.829861111117</v>
      </c>
      <c r="T1544" s="10">
        <f t="shared" si="99"/>
        <v>42185.829861111117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41935.342986111114</v>
      </c>
      <c r="T1545" s="10">
        <f t="shared" si="99"/>
        <v>41965.384652777779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42052.88453703704</v>
      </c>
      <c r="T1546" s="10">
        <f t="shared" si="99"/>
        <v>42094.845833333333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42031.717986111114</v>
      </c>
      <c r="T1547" s="10">
        <f t="shared" si="99"/>
        <v>42065.719444444447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41839.046284722222</v>
      </c>
      <c r="T1548" s="10">
        <f t="shared" si="99"/>
        <v>41899.046284722222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42782.26020833334</v>
      </c>
      <c r="T1549" s="10">
        <f t="shared" si="99"/>
        <v>42789.26020833334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42286.715509259266</v>
      </c>
      <c r="T1550" s="10">
        <f t="shared" si="99"/>
        <v>42316.75717592593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42280.96943287037</v>
      </c>
      <c r="T1551" s="10">
        <f t="shared" si="99"/>
        <v>42311.011099537041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42472.282800925932</v>
      </c>
      <c r="T1552" s="10">
        <f t="shared" si="99"/>
        <v>42502.282800925932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42121.657858796294</v>
      </c>
      <c r="T1553" s="10">
        <f t="shared" si="99"/>
        <v>42151.657858796294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41892.522083333337</v>
      </c>
      <c r="T1554" s="10">
        <f t="shared" si="99"/>
        <v>41912.999305555561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42219.116284722222</v>
      </c>
      <c r="T1555" s="10">
        <f t="shared" si="99"/>
        <v>42249.116284722222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42188.085532407415</v>
      </c>
      <c r="T1556" s="10">
        <f t="shared" si="99"/>
        <v>42218.085532407415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42241.447129629632</v>
      </c>
      <c r="T1557" s="10">
        <f t="shared" si="99"/>
        <v>42264.541666666664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42524.986388888887</v>
      </c>
      <c r="T1558" s="10">
        <f t="shared" si="99"/>
        <v>42554.986388888887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41871.486493055556</v>
      </c>
      <c r="T1559" s="10">
        <f t="shared" si="99"/>
        <v>41902.486493055556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42185.231006944443</v>
      </c>
      <c r="T1560" s="10">
        <f t="shared" si="99"/>
        <v>42244.341666666667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42107.886562500003</v>
      </c>
      <c r="T1561" s="10">
        <f t="shared" si="99"/>
        <v>42122.886562500003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41935.854085648149</v>
      </c>
      <c r="T1562" s="10">
        <f t="shared" si="99"/>
        <v>41955.89575231482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41554.875034722223</v>
      </c>
      <c r="T1563" s="10">
        <f t="shared" si="99"/>
        <v>41584.916701388887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40079.39949074074</v>
      </c>
      <c r="T1564" s="10">
        <f t="shared" si="99"/>
        <v>40148.868055555555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41652.575821759259</v>
      </c>
      <c r="T1565" s="10">
        <f t="shared" si="99"/>
        <v>41712.534155092595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42121.200335648151</v>
      </c>
      <c r="T1566" s="10">
        <f t="shared" si="99"/>
        <v>42152.670138888891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40672.563206018523</v>
      </c>
      <c r="T1567" s="10">
        <f t="shared" si="99"/>
        <v>40702.563206018523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42549.7500462963</v>
      </c>
      <c r="T1568" s="10">
        <f t="shared" si="99"/>
        <v>42578.750000000007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41671.770196759266</v>
      </c>
      <c r="T1569" s="10">
        <f t="shared" si="99"/>
        <v>41686.833333333336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41961.89565972222</v>
      </c>
      <c r="T1570" s="10">
        <f t="shared" si="99"/>
        <v>41996.89565972222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41389.51289351852</v>
      </c>
      <c r="T1571" s="10">
        <f t="shared" si="99"/>
        <v>41419.51289351852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42438.646782407413</v>
      </c>
      <c r="T1572" s="10">
        <f t="shared" si="99"/>
        <v>42468.605115740742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42144.602812500001</v>
      </c>
      <c r="T1573" s="10">
        <f t="shared" si="99"/>
        <v>42174.602812500001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42403.866423611114</v>
      </c>
      <c r="T1574" s="10">
        <f t="shared" si="99"/>
        <v>42428.832638888889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42785.833356481489</v>
      </c>
      <c r="T1575" s="10">
        <f t="shared" si="99"/>
        <v>42825.999305555561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42017.760752314818</v>
      </c>
      <c r="T1576" s="10">
        <f t="shared" si="99"/>
        <v>42052.760752314818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41799.357592592591</v>
      </c>
      <c r="T1577" s="10">
        <f t="shared" si="99"/>
        <v>41829.357592592591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42140.712592592594</v>
      </c>
      <c r="T1578" s="10">
        <f t="shared" si="99"/>
        <v>42185.712592592594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41054.681111111109</v>
      </c>
      <c r="T1579" s="10">
        <f t="shared" si="99"/>
        <v>41114.681111111109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40398.899201388893</v>
      </c>
      <c r="T1580" s="10">
        <f t="shared" si="99"/>
        <v>40422.916666666672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41481.829756944448</v>
      </c>
      <c r="T1581" s="10">
        <f t="shared" si="99"/>
        <v>41514.829756944448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40989.883402777778</v>
      </c>
      <c r="T1582" s="10">
        <f t="shared" si="99"/>
        <v>41049.883402777778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42325.28229166667</v>
      </c>
      <c r="T1583" s="10">
        <f t="shared" si="99"/>
        <v>42357.28229166667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42246.623298611114</v>
      </c>
      <c r="T1584" s="10">
        <f t="shared" si="99"/>
        <v>42303.722222222226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41877.738321759265</v>
      </c>
      <c r="T1585" s="10">
        <f t="shared" si="99"/>
        <v>41907.738321759265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41779.482650462967</v>
      </c>
      <c r="T1586" s="10">
        <f t="shared" si="99"/>
        <v>41789.482650462967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42707.728796296295</v>
      </c>
      <c r="T1587" s="10">
        <f t="shared" si="99"/>
        <v>42729.291666666664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42068.937754629631</v>
      </c>
      <c r="T1588" s="10">
        <f t="shared" si="99"/>
        <v>42098.896087962967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41956.784317129634</v>
      </c>
      <c r="T1589" s="10">
        <f t="shared" si="99"/>
        <v>41986.784317129634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42005.083321759266</v>
      </c>
      <c r="T1590" s="10">
        <f t="shared" si="99"/>
        <v>42035.675000000003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42256.818124999998</v>
      </c>
      <c r="T1591" s="10">
        <f t="shared" si="99"/>
        <v>42286.818124999998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42240.690555555557</v>
      </c>
      <c r="T1592" s="10">
        <f t="shared" si="99"/>
        <v>42270.690555555557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42433.559502314813</v>
      </c>
      <c r="T1593" s="10">
        <f t="shared" si="99"/>
        <v>42463.517835648156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42045.906076388892</v>
      </c>
      <c r="T1594" s="10">
        <f t="shared" si="99"/>
        <v>42090.86440972222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42033.678877314822</v>
      </c>
      <c r="T1595" s="10">
        <f t="shared" si="99"/>
        <v>42063.678877314822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42445.546087962961</v>
      </c>
      <c r="T1596" s="10">
        <f t="shared" si="99"/>
        <v>42505.514583333337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41779.883425925931</v>
      </c>
      <c r="T1597" s="10">
        <f t="shared" si="99"/>
        <v>41808.675694444442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41941.263530092598</v>
      </c>
      <c r="T1598" s="10">
        <f t="shared" si="99"/>
        <v>41986.305196759262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42603.187465277784</v>
      </c>
      <c r="T1599" s="10">
        <f t="shared" si="99"/>
        <v>42633.187465277784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42151.5006712963</v>
      </c>
      <c r="T1600" s="10">
        <f t="shared" si="99"/>
        <v>42211.5006712963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42438.372407407405</v>
      </c>
      <c r="T1601" s="10">
        <f t="shared" si="99"/>
        <v>42468.330740740748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41790.890648148146</v>
      </c>
      <c r="T1602" s="10">
        <f t="shared" si="99"/>
        <v>41835.049305555556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AVERAGE(E1603/L1603)</f>
        <v>48.325535714285714</v>
      </c>
      <c r="Q1603" t="s">
        <v>8325</v>
      </c>
      <c r="R1603" t="s">
        <v>8326</v>
      </c>
      <c r="S1603" s="10">
        <f t="shared" ref="S1603:S1666" si="102">(J1603/86400)+25569+(-4/24)</f>
        <v>40637.926307870373</v>
      </c>
      <c r="T1603" s="10">
        <f t="shared" ref="T1603:T1666" si="103">(I1603/86400)+25569+(-4/24)</f>
        <v>40667.926307870373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40788.130983796298</v>
      </c>
      <c r="T1604" s="10">
        <f t="shared" si="103"/>
        <v>40830.791666666672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40876.002997685187</v>
      </c>
      <c r="T1605" s="10">
        <f t="shared" si="103"/>
        <v>40936.002997685187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40945.678645833337</v>
      </c>
      <c r="T1606" s="10">
        <f t="shared" si="103"/>
        <v>40985.636979166673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40746.846215277779</v>
      </c>
      <c r="T1607" s="10">
        <f t="shared" si="103"/>
        <v>40756.125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40535.944884259261</v>
      </c>
      <c r="T1608" s="10">
        <f t="shared" si="103"/>
        <v>40625.903217592597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41053.641793981486</v>
      </c>
      <c r="T1609" s="10">
        <f t="shared" si="103"/>
        <v>41074.641793981486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41607.664189814815</v>
      </c>
      <c r="T1610" s="10">
        <f t="shared" si="103"/>
        <v>41640.05972222222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40795.834594907406</v>
      </c>
      <c r="T1611" s="10">
        <f t="shared" si="103"/>
        <v>40849.166666666672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41228.758217592593</v>
      </c>
      <c r="T1612" s="10">
        <f t="shared" si="103"/>
        <v>41258.758217592593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41408.833703703705</v>
      </c>
      <c r="T1613" s="10">
        <f t="shared" si="103"/>
        <v>41429.833703703705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41246.708148148151</v>
      </c>
      <c r="T1614" s="10">
        <f t="shared" si="103"/>
        <v>41276.708148148151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41081.902800925927</v>
      </c>
      <c r="T1615" s="10">
        <f t="shared" si="103"/>
        <v>41111.902800925927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41794.814456018525</v>
      </c>
      <c r="T1616" s="10">
        <f t="shared" si="103"/>
        <v>41854.541666666672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40844.884212962963</v>
      </c>
      <c r="T1617" s="10">
        <f t="shared" si="103"/>
        <v>40889.925879629634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41194.548854166671</v>
      </c>
      <c r="T1618" s="10">
        <f t="shared" si="103"/>
        <v>41235.75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41546.497546296298</v>
      </c>
      <c r="T1619" s="10">
        <f t="shared" si="103"/>
        <v>41579.625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41301.487673611111</v>
      </c>
      <c r="T1620" s="10">
        <f t="shared" si="103"/>
        <v>41341.487673611111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41876.019513888888</v>
      </c>
      <c r="T1621" s="10">
        <f t="shared" si="103"/>
        <v>41897.019513888888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41321.17291666667</v>
      </c>
      <c r="T1622" s="10">
        <f t="shared" si="103"/>
        <v>41328.17291666667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41003.439988425926</v>
      </c>
      <c r="T1623" s="10">
        <f t="shared" si="103"/>
        <v>41056.999305555561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41950.128171296303</v>
      </c>
      <c r="T1624" s="10">
        <f t="shared" si="103"/>
        <v>41990.165972222225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41453.521863425929</v>
      </c>
      <c r="T1625" s="10">
        <f t="shared" si="103"/>
        <v>41513.521863425929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41243.200636574074</v>
      </c>
      <c r="T1626" s="10">
        <f t="shared" si="103"/>
        <v>41283.200636574074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41135.53302083334</v>
      </c>
      <c r="T1627" s="10">
        <f t="shared" si="103"/>
        <v>41163.53302083334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41579.681331018517</v>
      </c>
      <c r="T1628" s="10">
        <f t="shared" si="103"/>
        <v>41609.722997685189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41205.540381944447</v>
      </c>
      <c r="T1629" s="10">
        <f t="shared" si="103"/>
        <v>41239.040972222225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41774.570393518523</v>
      </c>
      <c r="T1630" s="10">
        <f t="shared" si="103"/>
        <v>41807.570393518523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41645.700613425928</v>
      </c>
      <c r="T1631" s="10">
        <f t="shared" si="103"/>
        <v>41690.700613425928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40939.671006944445</v>
      </c>
      <c r="T1632" s="10">
        <f t="shared" si="103"/>
        <v>40970.124305555561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41164.692835648151</v>
      </c>
      <c r="T1633" s="10">
        <f t="shared" si="103"/>
        <v>41194.692835648151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40750.174236111117</v>
      </c>
      <c r="T1634" s="10">
        <f t="shared" si="103"/>
        <v>40810.174236111117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40896.717083333337</v>
      </c>
      <c r="T1635" s="10">
        <f t="shared" si="103"/>
        <v>40924.041666666672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40658.023159722223</v>
      </c>
      <c r="T1636" s="10">
        <f t="shared" si="103"/>
        <v>40696.082638888889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42502.702094907414</v>
      </c>
      <c r="T1637" s="10">
        <f t="shared" si="103"/>
        <v>42562.702094907414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40662.920000000006</v>
      </c>
      <c r="T1638" s="10">
        <f t="shared" si="103"/>
        <v>40706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40122.584953703707</v>
      </c>
      <c r="T1639" s="10">
        <f t="shared" si="103"/>
        <v>40178.818749999999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41288.520462962966</v>
      </c>
      <c r="T1640" s="10">
        <f t="shared" si="103"/>
        <v>41333.725694444445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40941.485706018524</v>
      </c>
      <c r="T1641" s="10">
        <f t="shared" si="103"/>
        <v>40971.485706018524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40379.064293981486</v>
      </c>
      <c r="T1642" s="10">
        <f t="shared" si="103"/>
        <v>40392.915972222225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41962.429907407415</v>
      </c>
      <c r="T1643" s="10">
        <f t="shared" si="103"/>
        <v>41992.429907407415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40687.857951388891</v>
      </c>
      <c r="T1644" s="10">
        <f t="shared" si="103"/>
        <v>40707.857951388891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41146.657546296301</v>
      </c>
      <c r="T1645" s="10">
        <f t="shared" si="103"/>
        <v>41176.657546296301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41174.893055555556</v>
      </c>
      <c r="T1646" s="10">
        <f t="shared" si="103"/>
        <v>41234.93472222222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41521.450694444451</v>
      </c>
      <c r="T1647" s="10">
        <f t="shared" si="103"/>
        <v>41535.450694444451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41833.283599537041</v>
      </c>
      <c r="T1648" s="10">
        <f t="shared" si="103"/>
        <v>41865.59097222222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41039.242789351854</v>
      </c>
      <c r="T1649" s="10">
        <f t="shared" si="103"/>
        <v>41069.242789351854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40592.537986111114</v>
      </c>
      <c r="T1650" s="10">
        <f t="shared" si="103"/>
        <v>40622.49631944445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41737.517997685187</v>
      </c>
      <c r="T1651" s="10">
        <f t="shared" si="103"/>
        <v>41782.517997685187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41526.268946759265</v>
      </c>
      <c r="T1652" s="10">
        <f t="shared" si="103"/>
        <v>41556.268946759265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40625.734027777777</v>
      </c>
      <c r="T1653" s="10">
        <f t="shared" si="103"/>
        <v>40659.124305555561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41572.326307870375</v>
      </c>
      <c r="T1654" s="10">
        <f t="shared" si="103"/>
        <v>41602.367974537039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40626.66777777778</v>
      </c>
      <c r="T1655" s="10">
        <f t="shared" si="103"/>
        <v>40657.66777777778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40987.724074074074</v>
      </c>
      <c r="T1656" s="10">
        <f t="shared" si="103"/>
        <v>41017.724074074074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40974.625231481485</v>
      </c>
      <c r="T1657" s="10">
        <f t="shared" si="103"/>
        <v>41004.583564814813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41226.762175925927</v>
      </c>
      <c r="T1658" s="10">
        <f t="shared" si="103"/>
        <v>41256.762175925927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41023.615370370375</v>
      </c>
      <c r="T1659" s="10">
        <f t="shared" si="103"/>
        <v>41053.615370370375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41223.055173611116</v>
      </c>
      <c r="T1660" s="10">
        <f t="shared" si="103"/>
        <v>41261.430555555555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41596.746770833335</v>
      </c>
      <c r="T1661" s="10">
        <f t="shared" si="103"/>
        <v>41625.333333333336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42459.52719907408</v>
      </c>
      <c r="T1662" s="10">
        <f t="shared" si="103"/>
        <v>42490.749305555561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42343.831377314818</v>
      </c>
      <c r="T1663" s="10">
        <f t="shared" si="103"/>
        <v>42386.708333333336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40848.031666666669</v>
      </c>
      <c r="T1664" s="10">
        <f t="shared" si="103"/>
        <v>40908.073333333334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42005.855405092596</v>
      </c>
      <c r="T1665" s="10">
        <f t="shared" si="103"/>
        <v>42035.855405092596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40939.595115740747</v>
      </c>
      <c r="T1666" s="10">
        <f t="shared" si="103"/>
        <v>40983.999305555561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AVERAGE(E1667/L1667)</f>
        <v>44.956989247311824</v>
      </c>
      <c r="Q1667" t="s">
        <v>8325</v>
      </c>
      <c r="R1667" t="s">
        <v>8346</v>
      </c>
      <c r="S1667" s="10">
        <f t="shared" ref="S1667:S1730" si="106">(J1667/86400)+25569+(-4/24)</f>
        <v>40564.482789351852</v>
      </c>
      <c r="T1667" s="10">
        <f t="shared" ref="T1667:T1730" si="107">(I1667/86400)+25569+(-4/24)</f>
        <v>40595.958333333336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41331.086493055562</v>
      </c>
      <c r="T1668" s="10">
        <f t="shared" si="107"/>
        <v>41361.04482638889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41681.903912037036</v>
      </c>
      <c r="T1669" s="10">
        <f t="shared" si="107"/>
        <v>41709.124305555561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40844.983090277783</v>
      </c>
      <c r="T1670" s="10">
        <f t="shared" si="107"/>
        <v>40875.024756944447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42461.718472222223</v>
      </c>
      <c r="T1671" s="10">
        <f t="shared" si="107"/>
        <v>42521.718472222223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40313.763877314814</v>
      </c>
      <c r="T1672" s="10">
        <f t="shared" si="107"/>
        <v>40364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42553.377476851856</v>
      </c>
      <c r="T1673" s="10">
        <f t="shared" si="107"/>
        <v>42583.377476851856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41034.489930555559</v>
      </c>
      <c r="T1674" s="10">
        <f t="shared" si="107"/>
        <v>41064.489930555559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42039.71171296297</v>
      </c>
      <c r="T1675" s="10">
        <f t="shared" si="107"/>
        <v>42069.71171296297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42569.438726851855</v>
      </c>
      <c r="T1676" s="10">
        <f t="shared" si="107"/>
        <v>42600.124305555561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40802.566435185188</v>
      </c>
      <c r="T1677" s="10">
        <f t="shared" si="107"/>
        <v>40832.752083333333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40973.559571759259</v>
      </c>
      <c r="T1678" s="10">
        <f t="shared" si="107"/>
        <v>41019.999305555561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42416.240462962967</v>
      </c>
      <c r="T1679" s="10">
        <f t="shared" si="107"/>
        <v>42476.082638888889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41662.688321759262</v>
      </c>
      <c r="T1680" s="10">
        <f t="shared" si="107"/>
        <v>41676.688321759262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40722.902141203704</v>
      </c>
      <c r="T1681" s="10">
        <f t="shared" si="107"/>
        <v>40745.902141203704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41802.591053240743</v>
      </c>
      <c r="T1682" s="10">
        <f t="shared" si="107"/>
        <v>41832.591053240743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42773.954675925932</v>
      </c>
      <c r="T1683" s="10">
        <f t="shared" si="107"/>
        <v>42822.916666666664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42779.046990740746</v>
      </c>
      <c r="T1684" s="10">
        <f t="shared" si="107"/>
        <v>42839.005324074074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42808.615023148152</v>
      </c>
      <c r="T1685" s="10">
        <f t="shared" si="107"/>
        <v>42832.615023148152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42783.648622685192</v>
      </c>
      <c r="T1686" s="10">
        <f t="shared" si="107"/>
        <v>42811.606956018521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42788.083599537036</v>
      </c>
      <c r="T1687" s="10">
        <f t="shared" si="107"/>
        <v>42818.041932870372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42792.677303240744</v>
      </c>
      <c r="T1688" s="10">
        <f t="shared" si="107"/>
        <v>42852.635636574072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42801.880150462966</v>
      </c>
      <c r="T1689" s="10">
        <f t="shared" si="107"/>
        <v>42835.677083333336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42804.367986111109</v>
      </c>
      <c r="T1690" s="10">
        <f t="shared" si="107"/>
        <v>42834.326319444452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42780.775810185187</v>
      </c>
      <c r="T1691" s="10">
        <f t="shared" si="107"/>
        <v>42810.734143518523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42801.264375000006</v>
      </c>
      <c r="T1692" s="10">
        <f t="shared" si="107"/>
        <v>42831.222708333335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42795.534814814819</v>
      </c>
      <c r="T1693" s="10">
        <f t="shared" si="107"/>
        <v>42827.875000000007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42787.984571759262</v>
      </c>
      <c r="T1694" s="10">
        <f t="shared" si="107"/>
        <v>42820.832638888889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42803.753611111119</v>
      </c>
      <c r="T1695" s="10">
        <f t="shared" si="107"/>
        <v>42834.666666666664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42791.503171296303</v>
      </c>
      <c r="T1696" s="10">
        <f t="shared" si="107"/>
        <v>42821.025000000001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42800.864745370374</v>
      </c>
      <c r="T1697" s="10">
        <f t="shared" si="107"/>
        <v>42834.875000000007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42795.902905092596</v>
      </c>
      <c r="T1698" s="10">
        <f t="shared" si="107"/>
        <v>42825.861238425925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42804.866296296299</v>
      </c>
      <c r="T1699" s="10">
        <f t="shared" si="107"/>
        <v>42834.824629629635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42796.041203703709</v>
      </c>
      <c r="T1700" s="10">
        <f t="shared" si="107"/>
        <v>42819.981250000004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42806.697280092594</v>
      </c>
      <c r="T1701" s="10">
        <f t="shared" si="107"/>
        <v>42836.697280092594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42795.904976851853</v>
      </c>
      <c r="T1702" s="10">
        <f t="shared" si="107"/>
        <v>42826.000000000007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41989.497743055559</v>
      </c>
      <c r="T1703" s="10">
        <f t="shared" si="107"/>
        <v>42019.497743055559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42063.703125000007</v>
      </c>
      <c r="T1704" s="10">
        <f t="shared" si="107"/>
        <v>42093.661458333336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42187.115011574075</v>
      </c>
      <c r="T1705" s="10">
        <f t="shared" si="107"/>
        <v>42247.115011574075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42020.973067129635</v>
      </c>
      <c r="T1706" s="10">
        <f t="shared" si="107"/>
        <v>42050.973067129635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42244.850069444445</v>
      </c>
      <c r="T1707" s="10">
        <f t="shared" si="107"/>
        <v>42256.500000000007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42179.139722222222</v>
      </c>
      <c r="T1708" s="10">
        <f t="shared" si="107"/>
        <v>42239.139722222222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42427.554340277777</v>
      </c>
      <c r="T1709" s="10">
        <f t="shared" si="107"/>
        <v>42457.512673611112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42451.700300925928</v>
      </c>
      <c r="T1710" s="10">
        <f t="shared" si="107"/>
        <v>42491.700300925928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41841.397152777783</v>
      </c>
      <c r="T1711" s="10">
        <f t="shared" si="107"/>
        <v>41882.652083333334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42341.424629629633</v>
      </c>
      <c r="T1712" s="10">
        <f t="shared" si="107"/>
        <v>42387.375000000007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41852.479560185187</v>
      </c>
      <c r="T1713" s="10">
        <f t="shared" si="107"/>
        <v>41883.479560185187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42125.747141203705</v>
      </c>
      <c r="T1714" s="10">
        <f t="shared" si="107"/>
        <v>42185.747141203705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41887.634398148155</v>
      </c>
      <c r="T1715" s="10">
        <f t="shared" si="107"/>
        <v>41917.634398148155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42095.751863425925</v>
      </c>
      <c r="T1716" s="10">
        <f t="shared" si="107"/>
        <v>42125.751863425925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42064.050752314819</v>
      </c>
      <c r="T1717" s="10">
        <f t="shared" si="107"/>
        <v>42093.973611111112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42673.410868055558</v>
      </c>
      <c r="T1718" s="10">
        <f t="shared" si="107"/>
        <v>42713.45253472223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42460.815254629633</v>
      </c>
      <c r="T1719" s="10">
        <f t="shared" si="107"/>
        <v>42481.000000000007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42460.443854166668</v>
      </c>
      <c r="T1720" s="10">
        <f t="shared" si="107"/>
        <v>42504.040972222225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41869.367951388893</v>
      </c>
      <c r="T1721" s="10">
        <f t="shared" si="107"/>
        <v>41899.367951388893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41922.616562500007</v>
      </c>
      <c r="T1722" s="10">
        <f t="shared" si="107"/>
        <v>41952.658229166671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42319.294710648152</v>
      </c>
      <c r="T1723" s="10">
        <f t="shared" si="107"/>
        <v>42349.294710648152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42425.794317129628</v>
      </c>
      <c r="T1724" s="10">
        <f t="shared" si="107"/>
        <v>42462.840277777781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42129.658738425926</v>
      </c>
      <c r="T1725" s="10">
        <f t="shared" si="107"/>
        <v>42186.083333333336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41912.765763888892</v>
      </c>
      <c r="T1726" s="10">
        <f t="shared" si="107"/>
        <v>41942.765763888892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41845.801493055558</v>
      </c>
      <c r="T1727" s="10">
        <f t="shared" si="107"/>
        <v>41875.801493055558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41788.753055555557</v>
      </c>
      <c r="T1728" s="10">
        <f t="shared" si="107"/>
        <v>41817.753055555557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42044.761307870373</v>
      </c>
      <c r="T1729" s="10">
        <f t="shared" si="107"/>
        <v>42099.291666666664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42268.459189814814</v>
      </c>
      <c r="T1730" s="10">
        <f t="shared" si="107"/>
        <v>42298.459189814814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AVERAGE(E1731/L1731)</f>
        <v>#DIV/0!</v>
      </c>
      <c r="Q1731" t="s">
        <v>8325</v>
      </c>
      <c r="R1731" t="s">
        <v>8347</v>
      </c>
      <c r="S1731" s="10">
        <f t="shared" ref="S1731:S1794" si="110">(J1731/86400)+25569+(-4/24)</f>
        <v>42470.88548611111</v>
      </c>
      <c r="T1731" s="10">
        <f t="shared" ref="T1731:T1794" si="111">(I1731/86400)+25569+(-4/24)</f>
        <v>42530.88548611111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42271.921099537038</v>
      </c>
      <c r="T1732" s="10">
        <f t="shared" si="111"/>
        <v>42301.921099537038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42152.740185185183</v>
      </c>
      <c r="T1733" s="10">
        <f t="shared" si="111"/>
        <v>42166.458333333336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42325.517141203709</v>
      </c>
      <c r="T1734" s="10">
        <f t="shared" si="111"/>
        <v>42385.041666666664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42614.508958333339</v>
      </c>
      <c r="T1735" s="10">
        <f t="shared" si="111"/>
        <v>42626.729166666664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42101.86986111111</v>
      </c>
      <c r="T1736" s="10">
        <f t="shared" si="111"/>
        <v>42131.86986111111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42559.647511574076</v>
      </c>
      <c r="T1737" s="10">
        <f t="shared" si="111"/>
        <v>42589.647511574076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42286.694826388892</v>
      </c>
      <c r="T1738" s="10">
        <f t="shared" si="111"/>
        <v>42316.736493055556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42175.782314814816</v>
      </c>
      <c r="T1739" s="10">
        <f t="shared" si="111"/>
        <v>42205.782314814816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41884.707662037043</v>
      </c>
      <c r="T1740" s="10">
        <f t="shared" si="111"/>
        <v>41914.707662037043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42435.707546296304</v>
      </c>
      <c r="T1741" s="10">
        <f t="shared" si="111"/>
        <v>42494.665879629632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42171.650717592594</v>
      </c>
      <c r="T1742" s="10">
        <f t="shared" si="111"/>
        <v>42201.650717592594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42120.461469907408</v>
      </c>
      <c r="T1743" s="10">
        <f t="shared" si="111"/>
        <v>42165.461469907408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42710.71030092593</v>
      </c>
      <c r="T1744" s="10">
        <f t="shared" si="111"/>
        <v>42742.708333333336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42586.758969907409</v>
      </c>
      <c r="T1745" s="10">
        <f t="shared" si="111"/>
        <v>42608.999305555561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42026.438391203708</v>
      </c>
      <c r="T1746" s="10">
        <f t="shared" si="111"/>
        <v>42071.396724537037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42690.093032407407</v>
      </c>
      <c r="T1747" s="10">
        <f t="shared" si="111"/>
        <v>42725.916666666664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42668.010034722225</v>
      </c>
      <c r="T1748" s="10">
        <f t="shared" si="111"/>
        <v>42697.916666666664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42292.268865740742</v>
      </c>
      <c r="T1749" s="10">
        <f t="shared" si="111"/>
        <v>42321.458333333336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42219.784062500003</v>
      </c>
      <c r="T1750" s="10">
        <f t="shared" si="111"/>
        <v>42249.784062500003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42758.809270833335</v>
      </c>
      <c r="T1751" s="10">
        <f t="shared" si="111"/>
        <v>42795.625000000007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42454.67018518519</v>
      </c>
      <c r="T1752" s="10">
        <f t="shared" si="111"/>
        <v>42479.67018518519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42052.614849537036</v>
      </c>
      <c r="T1753" s="10">
        <f t="shared" si="111"/>
        <v>42082.573182870372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42627.086597222224</v>
      </c>
      <c r="T1754" s="10">
        <f t="shared" si="111"/>
        <v>42657.086597222224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42420.582962962966</v>
      </c>
      <c r="T1755" s="10">
        <f t="shared" si="111"/>
        <v>42450.541296296295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42067.710104166668</v>
      </c>
      <c r="T1756" s="10">
        <f t="shared" si="111"/>
        <v>42097.668437500004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42252.622233796297</v>
      </c>
      <c r="T1757" s="10">
        <f t="shared" si="111"/>
        <v>42282.622233796297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42571.000798611109</v>
      </c>
      <c r="T1758" s="10">
        <f t="shared" si="111"/>
        <v>42611.000798611109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42733.660682870373</v>
      </c>
      <c r="T1759" s="10">
        <f t="shared" si="111"/>
        <v>42763.645138888889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42505.789259259262</v>
      </c>
      <c r="T1760" s="10">
        <f t="shared" si="111"/>
        <v>42565.789259259262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42068.66237268519</v>
      </c>
      <c r="T1761" s="10">
        <f t="shared" si="111"/>
        <v>42088.620706018519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42405.505937500006</v>
      </c>
      <c r="T1762" s="10">
        <f t="shared" si="111"/>
        <v>42425.505937500006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42209.40115740741</v>
      </c>
      <c r="T1763" s="10">
        <f t="shared" si="111"/>
        <v>42259.40115740741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42410.815335648149</v>
      </c>
      <c r="T1764" s="10">
        <f t="shared" si="111"/>
        <v>42440.815335648149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42636.701851851853</v>
      </c>
      <c r="T1765" s="10">
        <f t="shared" si="111"/>
        <v>42666.701851851853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41825.319201388891</v>
      </c>
      <c r="T1766" s="10">
        <f t="shared" si="111"/>
        <v>41854.319201388891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41834.813796296301</v>
      </c>
      <c r="T1767" s="10">
        <f t="shared" si="111"/>
        <v>41864.813796296301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41855.693148148152</v>
      </c>
      <c r="T1768" s="10">
        <f t="shared" si="111"/>
        <v>41876.693148148152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41824.491712962968</v>
      </c>
      <c r="T1769" s="10">
        <f t="shared" si="111"/>
        <v>41854.491712962968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41849.39402777778</v>
      </c>
      <c r="T1770" s="10">
        <f t="shared" si="111"/>
        <v>41909.39402777778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41987.652303240742</v>
      </c>
      <c r="T1771" s="10">
        <f t="shared" si="111"/>
        <v>42017.652303240742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41891.613356481488</v>
      </c>
      <c r="T1772" s="10">
        <f t="shared" si="111"/>
        <v>41926.613356481488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41905.812962962962</v>
      </c>
      <c r="T1773" s="10">
        <f t="shared" si="111"/>
        <v>41935.812962962962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41766.551342592596</v>
      </c>
      <c r="T1774" s="10">
        <f t="shared" si="111"/>
        <v>41826.551342592596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41978.593726851854</v>
      </c>
      <c r="T1775" s="10">
        <f t="shared" si="111"/>
        <v>42023.593726851854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41930.051990740743</v>
      </c>
      <c r="T1776" s="10">
        <f t="shared" si="111"/>
        <v>41972.457638888889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41891.80972222222</v>
      </c>
      <c r="T1777" s="10">
        <f t="shared" si="111"/>
        <v>41936.80972222222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41905.790173611116</v>
      </c>
      <c r="T1778" s="10">
        <f t="shared" si="111"/>
        <v>41941.790173611116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42025.190428240741</v>
      </c>
      <c r="T1779" s="10">
        <f t="shared" si="111"/>
        <v>42055.190428240741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42045.696701388886</v>
      </c>
      <c r="T1780" s="10">
        <f t="shared" si="111"/>
        <v>42090.655034722229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42585.525231481479</v>
      </c>
      <c r="T1781" s="10">
        <f t="shared" si="111"/>
        <v>42615.525231481479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42493.43414351852</v>
      </c>
      <c r="T1782" s="10">
        <f t="shared" si="111"/>
        <v>42553.43414351852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42597.450752314813</v>
      </c>
      <c r="T1783" s="10">
        <f t="shared" si="111"/>
        <v>42628.450752314813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42388.408437500002</v>
      </c>
      <c r="T1784" s="10">
        <f t="shared" si="111"/>
        <v>42421.408437500002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42115.783310185187</v>
      </c>
      <c r="T1785" s="10">
        <f t="shared" si="111"/>
        <v>42145.783310185187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42003.488888888889</v>
      </c>
      <c r="T1786" s="10">
        <f t="shared" si="111"/>
        <v>42034.975694444445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41896.968229166669</v>
      </c>
      <c r="T1787" s="10">
        <f t="shared" si="111"/>
        <v>41927.833333333336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41958.383993055562</v>
      </c>
      <c r="T1788" s="10">
        <f t="shared" si="111"/>
        <v>41988.383993055562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42068.488854166666</v>
      </c>
      <c r="T1789" s="10">
        <f t="shared" si="111"/>
        <v>42098.447187500002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41913.781736111116</v>
      </c>
      <c r="T1790" s="10">
        <f t="shared" si="111"/>
        <v>41943.781736111116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41956.083368055559</v>
      </c>
      <c r="T1791" s="10">
        <f t="shared" si="111"/>
        <v>42016.083368055559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42010.507847222223</v>
      </c>
      <c r="T1792" s="10">
        <f t="shared" si="111"/>
        <v>42040.507847222223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41973.573668981488</v>
      </c>
      <c r="T1793" s="10">
        <f t="shared" si="111"/>
        <v>42033.573668981488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42188.864374999997</v>
      </c>
      <c r="T1794" s="10">
        <f t="shared" si="111"/>
        <v>42226.124305555561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AVERAGE(E1795/L1795)</f>
        <v>20</v>
      </c>
      <c r="Q1795" t="s">
        <v>8338</v>
      </c>
      <c r="R1795" t="s">
        <v>8339</v>
      </c>
      <c r="S1795" s="10">
        <f t="shared" ref="S1795:S1858" si="114">(J1795/86400)+25569+(-4/24)</f>
        <v>41940.724999999999</v>
      </c>
      <c r="T1795" s="10">
        <f t="shared" ref="T1795:T1858" si="115">(I1795/86400)+25569+(-4/24)</f>
        <v>41970.76666666667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42011.384513888894</v>
      </c>
      <c r="T1796" s="10">
        <f t="shared" si="115"/>
        <v>42046.384513888894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42628.122002314813</v>
      </c>
      <c r="T1797" s="10">
        <f t="shared" si="115"/>
        <v>42657.500000000007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42515.27275462963</v>
      </c>
      <c r="T1798" s="10">
        <f t="shared" si="115"/>
        <v>42575.27275462963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42689.402650462966</v>
      </c>
      <c r="T1799" s="10">
        <f t="shared" si="115"/>
        <v>42719.402650462966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42344.160104166665</v>
      </c>
      <c r="T1800" s="10">
        <f t="shared" si="115"/>
        <v>42404.160104166665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41934.676018518519</v>
      </c>
      <c r="T1801" s="10">
        <f t="shared" si="115"/>
        <v>41954.717685185191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42623.439467592594</v>
      </c>
      <c r="T1802" s="10">
        <f t="shared" si="115"/>
        <v>42653.439467592594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42321.493842592594</v>
      </c>
      <c r="T1803" s="10">
        <f t="shared" si="115"/>
        <v>42353.340277777781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42159.305902777785</v>
      </c>
      <c r="T1804" s="10">
        <f t="shared" si="115"/>
        <v>42182.749305555561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42017.90488425926</v>
      </c>
      <c r="T1805" s="10">
        <f t="shared" si="115"/>
        <v>42048.90488425926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42282.511620370373</v>
      </c>
      <c r="T1806" s="10">
        <f t="shared" si="115"/>
        <v>42322.553287037044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42247.637245370373</v>
      </c>
      <c r="T1807" s="10">
        <f t="shared" si="115"/>
        <v>42279.583333333336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41877.471631944449</v>
      </c>
      <c r="T1808" s="10">
        <f t="shared" si="115"/>
        <v>41912.471631944449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41879.901770833334</v>
      </c>
      <c r="T1809" s="10">
        <f t="shared" si="115"/>
        <v>41909.901770833334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42742.514236111114</v>
      </c>
      <c r="T1810" s="10">
        <f t="shared" si="115"/>
        <v>42777.514236111114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42029.741192129637</v>
      </c>
      <c r="T1811" s="10">
        <f t="shared" si="115"/>
        <v>42064.741192129637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41860.743356481486</v>
      </c>
      <c r="T1812" s="10">
        <f t="shared" si="115"/>
        <v>41872.743356481486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41876.267013888893</v>
      </c>
      <c r="T1813" s="10">
        <f t="shared" si="115"/>
        <v>41936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42524.152037037034</v>
      </c>
      <c r="T1814" s="10">
        <f t="shared" si="115"/>
        <v>42554.152037037034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41829.722361111111</v>
      </c>
      <c r="T1815" s="10">
        <f t="shared" si="115"/>
        <v>41859.722361111111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42033.147407407414</v>
      </c>
      <c r="T1816" s="10">
        <f t="shared" si="115"/>
        <v>42063.147407407414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42172.740011574075</v>
      </c>
      <c r="T1817" s="10">
        <f t="shared" si="115"/>
        <v>42186.740011574075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42548.70952546296</v>
      </c>
      <c r="T1818" s="10">
        <f t="shared" si="115"/>
        <v>42576.625000000007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42705.495451388888</v>
      </c>
      <c r="T1819" s="10">
        <f t="shared" si="115"/>
        <v>42765.124305555561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42067.067708333336</v>
      </c>
      <c r="T1820" s="10">
        <f t="shared" si="115"/>
        <v>42097.026041666664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41820.585601851853</v>
      </c>
      <c r="T1821" s="10">
        <f t="shared" si="115"/>
        <v>41850.585601851853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42064.917708333334</v>
      </c>
      <c r="T1822" s="10">
        <f t="shared" si="115"/>
        <v>42094.87604166667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40926.152395833335</v>
      </c>
      <c r="T1823" s="10">
        <f t="shared" si="115"/>
        <v>40971.152395833335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41634.630347222228</v>
      </c>
      <c r="T1824" s="10">
        <f t="shared" si="115"/>
        <v>41670.625694444447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41176.518240740741</v>
      </c>
      <c r="T1825" s="10">
        <f t="shared" si="115"/>
        <v>41206.518240740741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41626.749618055554</v>
      </c>
      <c r="T1826" s="10">
        <f t="shared" si="115"/>
        <v>41646.922222222223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41443.667858796296</v>
      </c>
      <c r="T1827" s="10">
        <f t="shared" si="115"/>
        <v>41466.667858796296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41657.757141203707</v>
      </c>
      <c r="T1828" s="10">
        <f t="shared" si="115"/>
        <v>41687.757141203707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40555.159270833334</v>
      </c>
      <c r="T1829" s="10">
        <f t="shared" si="115"/>
        <v>40605.159270833334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41736.732986111114</v>
      </c>
      <c r="T1830" s="10">
        <f t="shared" si="115"/>
        <v>41768.75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40515.920960648153</v>
      </c>
      <c r="T1831" s="10">
        <f t="shared" si="115"/>
        <v>40564.75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41664.517442129632</v>
      </c>
      <c r="T1832" s="10">
        <f t="shared" si="115"/>
        <v>41694.517442129632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41026.829432870371</v>
      </c>
      <c r="T1833" s="10">
        <f t="shared" si="115"/>
        <v>41041.829432870371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40576.37299768519</v>
      </c>
      <c r="T1834" s="10">
        <f t="shared" si="115"/>
        <v>40606.37299768519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41302.877349537041</v>
      </c>
      <c r="T1835" s="10">
        <f t="shared" si="115"/>
        <v>41335.165972222225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41988.797395833339</v>
      </c>
      <c r="T1836" s="10">
        <f t="shared" si="115"/>
        <v>42028.797395833339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42430.535543981481</v>
      </c>
      <c r="T1837" s="10">
        <f t="shared" si="115"/>
        <v>42460.493877314817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41305.642696759263</v>
      </c>
      <c r="T1838" s="10">
        <f t="shared" si="115"/>
        <v>41322.642696759263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40925.881192129636</v>
      </c>
      <c r="T1839" s="10">
        <f t="shared" si="115"/>
        <v>40985.839525462965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40788.619872685187</v>
      </c>
      <c r="T1840" s="10">
        <f t="shared" si="115"/>
        <v>40816.958333333336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42614.555347222224</v>
      </c>
      <c r="T1841" s="10">
        <f t="shared" si="115"/>
        <v>42644.555347222224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41381.929513888892</v>
      </c>
      <c r="T1842" s="10">
        <f t="shared" si="115"/>
        <v>41401.040972222225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41745.678761574076</v>
      </c>
      <c r="T1843" s="10">
        <f t="shared" si="115"/>
        <v>41779.040972222225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42031.465057870373</v>
      </c>
      <c r="T1844" s="10">
        <f t="shared" si="115"/>
        <v>42065.082638888889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40564.8281712963</v>
      </c>
      <c r="T1845" s="10">
        <f t="shared" si="115"/>
        <v>40594.8281712963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40666.806875000002</v>
      </c>
      <c r="T1846" s="10">
        <f t="shared" si="115"/>
        <v>40704.958333333336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42523.166643518525</v>
      </c>
      <c r="T1847" s="10">
        <f t="shared" si="115"/>
        <v>42538.038194444445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41228.483530092599</v>
      </c>
      <c r="T1848" s="10">
        <f t="shared" si="115"/>
        <v>41258.483530092599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42094.069814814815</v>
      </c>
      <c r="T1849" s="10">
        <f t="shared" si="115"/>
        <v>42115.069814814815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40691.621388888889</v>
      </c>
      <c r="T1850" s="10">
        <f t="shared" si="115"/>
        <v>40755.124305555561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41169.678923611114</v>
      </c>
      <c r="T1851" s="10">
        <f t="shared" si="115"/>
        <v>41199.678923611114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41800.79282407408</v>
      </c>
      <c r="T1852" s="10">
        <f t="shared" si="115"/>
        <v>41830.79282407408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41827.740023148152</v>
      </c>
      <c r="T1853" s="10">
        <f t="shared" si="115"/>
        <v>41847.875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42081.604768518526</v>
      </c>
      <c r="T1854" s="10">
        <f t="shared" si="115"/>
        <v>42118.833333333336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41176.89371527778</v>
      </c>
      <c r="T1855" s="10">
        <f t="shared" si="115"/>
        <v>41226.935381944444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41387.854594907411</v>
      </c>
      <c r="T1856" s="10">
        <f t="shared" si="115"/>
        <v>41417.854594907411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41600.371990740743</v>
      </c>
      <c r="T1857" s="10">
        <f t="shared" si="115"/>
        <v>41645.371990740743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41817.688333333332</v>
      </c>
      <c r="T1858" s="10">
        <f t="shared" si="115"/>
        <v>41838.688333333332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AVERAGE(E1859/L1859)</f>
        <v>136.36363636363637</v>
      </c>
      <c r="Q1859" t="s">
        <v>8325</v>
      </c>
      <c r="R1859" t="s">
        <v>8326</v>
      </c>
      <c r="S1859" s="10">
        <f t="shared" ref="S1859:S1922" si="118">(J1859/86400)+25569+(-4/24)</f>
        <v>41864.602002314816</v>
      </c>
      <c r="T1859" s="10">
        <f t="shared" ref="T1859:T1922" si="119">(I1859/86400)+25569+(-4/24)</f>
        <v>41894.602002314816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40833.033807870372</v>
      </c>
      <c r="T1860" s="10">
        <f t="shared" si="119"/>
        <v>40893.075474537043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40778.603344907409</v>
      </c>
      <c r="T1861" s="10">
        <f t="shared" si="119"/>
        <v>40808.603344907409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41655.542638888895</v>
      </c>
      <c r="T1862" s="10">
        <f t="shared" si="119"/>
        <v>41676.542638888895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42000.133576388893</v>
      </c>
      <c r="T1863" s="10">
        <f t="shared" si="119"/>
        <v>42030.133576388893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42755.326087962967</v>
      </c>
      <c r="T1864" s="10">
        <f t="shared" si="119"/>
        <v>42802.145833333336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41772.630613425928</v>
      </c>
      <c r="T1865" s="10">
        <f t="shared" si="119"/>
        <v>41802.630613425928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41733.549768518518</v>
      </c>
      <c r="T1866" s="10">
        <f t="shared" si="119"/>
        <v>41763.549768518518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42645.200775462967</v>
      </c>
      <c r="T1867" s="10">
        <f t="shared" si="119"/>
        <v>42680.242442129631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42742.079826388894</v>
      </c>
      <c r="T1868" s="10">
        <f t="shared" si="119"/>
        <v>42795.000000000007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42649.758240740739</v>
      </c>
      <c r="T1869" s="10">
        <f t="shared" si="119"/>
        <v>42679.758240740739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42328.612557870372</v>
      </c>
      <c r="T1870" s="10">
        <f t="shared" si="119"/>
        <v>42353.165972222225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42708.836215277777</v>
      </c>
      <c r="T1871" s="10">
        <f t="shared" si="119"/>
        <v>42738.836215277777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42371.189062500001</v>
      </c>
      <c r="T1872" s="10">
        <f t="shared" si="119"/>
        <v>42400.011805555558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41923.616909722223</v>
      </c>
      <c r="T1873" s="10">
        <f t="shared" si="119"/>
        <v>41963.658576388894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42154.96298611111</v>
      </c>
      <c r="T1874" s="10">
        <f t="shared" si="119"/>
        <v>42184.96298611111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42164.449189814819</v>
      </c>
      <c r="T1875" s="10">
        <f t="shared" si="119"/>
        <v>42193.531250000007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42529.802465277775</v>
      </c>
      <c r="T1876" s="10">
        <f t="shared" si="119"/>
        <v>42549.802465277775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42528.732731481483</v>
      </c>
      <c r="T1877" s="10">
        <f t="shared" si="119"/>
        <v>42588.732731481483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41776.118113425931</v>
      </c>
      <c r="T1878" s="10">
        <f t="shared" si="119"/>
        <v>41806.118113425931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42034.862557870372</v>
      </c>
      <c r="T1879" s="10">
        <f t="shared" si="119"/>
        <v>42063.862557870372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41772.84207175926</v>
      </c>
      <c r="T1880" s="10">
        <f t="shared" si="119"/>
        <v>41802.84207175926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42413.482974537044</v>
      </c>
      <c r="T1881" s="10">
        <f t="shared" si="119"/>
        <v>42443.441307870373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42430.400231481479</v>
      </c>
      <c r="T1882" s="10">
        <f t="shared" si="119"/>
        <v>42459.358564814822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42042.985983796294</v>
      </c>
      <c r="T1883" s="10">
        <f t="shared" si="119"/>
        <v>42072.944317129637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41067.782546296301</v>
      </c>
      <c r="T1884" s="10">
        <f t="shared" si="119"/>
        <v>41100.825000000004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40977.781342592592</v>
      </c>
      <c r="T1885" s="10">
        <f t="shared" si="119"/>
        <v>41007.739675925928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41205.031655092593</v>
      </c>
      <c r="T1886" s="10">
        <f t="shared" si="119"/>
        <v>41240.333333333336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41098.927199074074</v>
      </c>
      <c r="T1887" s="10">
        <f t="shared" si="119"/>
        <v>41131.75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41925.740023148152</v>
      </c>
      <c r="T1888" s="10">
        <f t="shared" si="119"/>
        <v>41955.781689814816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42323.633472222224</v>
      </c>
      <c r="T1889" s="10">
        <f t="shared" si="119"/>
        <v>42341.729166666664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40299.073287037041</v>
      </c>
      <c r="T1890" s="10">
        <f t="shared" si="119"/>
        <v>40330.040972222225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41299.626689814817</v>
      </c>
      <c r="T1891" s="10">
        <f t="shared" si="119"/>
        <v>41344.585023148153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41228.619537037041</v>
      </c>
      <c r="T1892" s="10">
        <f t="shared" si="119"/>
        <v>41258.619537037041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40335.631412037037</v>
      </c>
      <c r="T1893" s="10">
        <f t="shared" si="119"/>
        <v>40381.083333333336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40671.47084490741</v>
      </c>
      <c r="T1894" s="10">
        <f t="shared" si="119"/>
        <v>40701.47084490741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40632.775289351855</v>
      </c>
      <c r="T1895" s="10">
        <f t="shared" si="119"/>
        <v>40648.999305555561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40920.738229166665</v>
      </c>
      <c r="T1896" s="10">
        <f t="shared" si="119"/>
        <v>40951.738229166665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42267.580115740748</v>
      </c>
      <c r="T1897" s="10">
        <f t="shared" si="119"/>
        <v>42297.580115740748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40981.543576388889</v>
      </c>
      <c r="T1898" s="10">
        <f t="shared" si="119"/>
        <v>41011.543576388889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41680.41673611111</v>
      </c>
      <c r="T1899" s="10">
        <f t="shared" si="119"/>
        <v>41702.708333333336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42366.026307870372</v>
      </c>
      <c r="T1900" s="10">
        <f t="shared" si="119"/>
        <v>42401.583333333336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42058.775069444448</v>
      </c>
      <c r="T1901" s="10">
        <f t="shared" si="119"/>
        <v>42088.733402777776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41160.70521990741</v>
      </c>
      <c r="T1902" s="10">
        <f t="shared" si="119"/>
        <v>41188.249305555561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42116.376493055555</v>
      </c>
      <c r="T1903" s="10">
        <f t="shared" si="119"/>
        <v>42146.375000000007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42037.623229166667</v>
      </c>
      <c r="T1904" s="10">
        <f t="shared" si="119"/>
        <v>42067.623229166667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42702.604062500002</v>
      </c>
      <c r="T1905" s="10">
        <f t="shared" si="119"/>
        <v>42762.604062500002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42326.51876157408</v>
      </c>
      <c r="T1906" s="10">
        <f t="shared" si="119"/>
        <v>42371.51876157408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41859.759189814817</v>
      </c>
      <c r="T1907" s="10">
        <f t="shared" si="119"/>
        <v>41889.759189814817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42514.504432870373</v>
      </c>
      <c r="T1908" s="10">
        <f t="shared" si="119"/>
        <v>42544.504432870373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41767.420428240745</v>
      </c>
      <c r="T1909" s="10">
        <f t="shared" si="119"/>
        <v>41782.420428240745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42703.751157407409</v>
      </c>
      <c r="T1910" s="10">
        <f t="shared" si="119"/>
        <v>42733.751157407409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41905.262488425928</v>
      </c>
      <c r="T1911" s="10">
        <f t="shared" si="119"/>
        <v>41935.262488425928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42264.796493055554</v>
      </c>
      <c r="T1912" s="10">
        <f t="shared" si="119"/>
        <v>42308.781250000007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41829.867291666669</v>
      </c>
      <c r="T1913" s="10">
        <f t="shared" si="119"/>
        <v>41859.867291666669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42129.05972222222</v>
      </c>
      <c r="T1914" s="10">
        <f t="shared" si="119"/>
        <v>42159.05972222222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41890.344652777778</v>
      </c>
      <c r="T1915" s="10">
        <f t="shared" si="119"/>
        <v>41920.344652777778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41929.007789351854</v>
      </c>
      <c r="T1916" s="10">
        <f t="shared" si="119"/>
        <v>41943.999305555561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41863.882199074076</v>
      </c>
      <c r="T1917" s="10">
        <f t="shared" si="119"/>
        <v>41883.882199074076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42656.55063657408</v>
      </c>
      <c r="T1918" s="10">
        <f t="shared" si="119"/>
        <v>42681.592303240745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42746.103391203702</v>
      </c>
      <c r="T1919" s="10">
        <f t="shared" si="119"/>
        <v>42776.103391203702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41828.623275462967</v>
      </c>
      <c r="T1920" s="10">
        <f t="shared" si="119"/>
        <v>41863.623275462967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42113.708900462967</v>
      </c>
      <c r="T1921" s="10">
        <f t="shared" si="119"/>
        <v>42143.708900462967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42270.709039351852</v>
      </c>
      <c r="T1922" s="10">
        <f t="shared" si="119"/>
        <v>42298.791666666664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AVERAGE(E1923/L1923)</f>
        <v>54</v>
      </c>
      <c r="Q1923" t="s">
        <v>8325</v>
      </c>
      <c r="R1923" t="s">
        <v>8329</v>
      </c>
      <c r="S1923" s="10">
        <f t="shared" ref="S1923:S1986" si="122">(J1923/86400)+25569+(-4/24)</f>
        <v>41074.054895833338</v>
      </c>
      <c r="T1923" s="10">
        <f t="shared" ref="T1923:T1986" si="123">(I1923/86400)+25569+(-4/24)</f>
        <v>41104.054895833338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41590.089201388888</v>
      </c>
      <c r="T1924" s="10">
        <f t="shared" si="123"/>
        <v>41620.089201388888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40772.682083333333</v>
      </c>
      <c r="T1925" s="10">
        <f t="shared" si="123"/>
        <v>40813.040972222225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41626.594386574077</v>
      </c>
      <c r="T1926" s="10">
        <f t="shared" si="123"/>
        <v>41654.647916666669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41535.734814814816</v>
      </c>
      <c r="T1927" s="10">
        <f t="shared" si="123"/>
        <v>41557.833333333336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40456.787685185183</v>
      </c>
      <c r="T1928" s="10">
        <f t="shared" si="123"/>
        <v>40483.851388888892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40960.694895833338</v>
      </c>
      <c r="T1929" s="10">
        <f t="shared" si="123"/>
        <v>40976.040972222225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41371.481412037036</v>
      </c>
      <c r="T1930" s="10">
        <f t="shared" si="123"/>
        <v>41401.481412037036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40686.854930555557</v>
      </c>
      <c r="T1931" s="10">
        <f t="shared" si="123"/>
        <v>40728.854930555557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41402.392152777778</v>
      </c>
      <c r="T1932" s="10">
        <f t="shared" si="123"/>
        <v>41462.392152777778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41037.725798611114</v>
      </c>
      <c r="T1933" s="10">
        <f t="shared" si="123"/>
        <v>41050.979166666672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40911.643206018525</v>
      </c>
      <c r="T1934" s="10">
        <f t="shared" si="123"/>
        <v>40932.643206018525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41878.964201388888</v>
      </c>
      <c r="T1935" s="10">
        <f t="shared" si="123"/>
        <v>41908.964201388888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40865.700474537043</v>
      </c>
      <c r="T1936" s="10">
        <f t="shared" si="123"/>
        <v>40902.041666666672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41773.765868055554</v>
      </c>
      <c r="T1937" s="10">
        <f t="shared" si="123"/>
        <v>41811.040972222225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40852.723032407412</v>
      </c>
      <c r="T1938" s="10">
        <f t="shared" si="123"/>
        <v>40883.082638888889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41058.952326388891</v>
      </c>
      <c r="T1939" s="10">
        <f t="shared" si="123"/>
        <v>41074.999305555561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41426.092951388891</v>
      </c>
      <c r="T1940" s="10">
        <f t="shared" si="123"/>
        <v>41457.041666666672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41313.818379629629</v>
      </c>
      <c r="T1941" s="10">
        <f t="shared" si="123"/>
        <v>41343.776712962965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40670.340659722227</v>
      </c>
      <c r="T1942" s="10">
        <f t="shared" si="123"/>
        <v>40708.999305555561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41744.124201388891</v>
      </c>
      <c r="T1943" s="10">
        <f t="shared" si="123"/>
        <v>41774.124201388891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40638.661342592597</v>
      </c>
      <c r="T1944" s="10">
        <f t="shared" si="123"/>
        <v>40728.661342592597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42548.103194444448</v>
      </c>
      <c r="T1945" s="10">
        <f t="shared" si="123"/>
        <v>42593.103194444448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41730.417708333334</v>
      </c>
      <c r="T1946" s="10">
        <f t="shared" si="123"/>
        <v>41760.417708333334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42157.085162037038</v>
      </c>
      <c r="T1947" s="10">
        <f t="shared" si="123"/>
        <v>42197.085162037038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41688.983344907414</v>
      </c>
      <c r="T1948" s="10">
        <f t="shared" si="123"/>
        <v>41748.941678240742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40102.751388888893</v>
      </c>
      <c r="T1949" s="10">
        <f t="shared" si="123"/>
        <v>40140.082638888889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42473.437604166669</v>
      </c>
      <c r="T1950" s="10">
        <f t="shared" si="123"/>
        <v>42527.543055555558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41800.256377314821</v>
      </c>
      <c r="T1951" s="10">
        <f t="shared" si="123"/>
        <v>41830.256377314821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40624.014733796299</v>
      </c>
      <c r="T1952" s="10">
        <f t="shared" si="123"/>
        <v>40655.014733796299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42651.253900462965</v>
      </c>
      <c r="T1953" s="10">
        <f t="shared" si="123"/>
        <v>42681.295567129629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41526.439988425926</v>
      </c>
      <c r="T1954" s="10">
        <f t="shared" si="123"/>
        <v>41563.439988425926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40941.033159722225</v>
      </c>
      <c r="T1955" s="10">
        <f t="shared" si="123"/>
        <v>40969.958333333336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42394.414074074077</v>
      </c>
      <c r="T1956" s="10">
        <f t="shared" si="123"/>
        <v>42441.041666666664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41020.105104166672</v>
      </c>
      <c r="T1957" s="10">
        <f t="shared" si="123"/>
        <v>41052.625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42067.757002314822</v>
      </c>
      <c r="T1958" s="10">
        <f t="shared" si="123"/>
        <v>42112.71533564815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41178.931863425933</v>
      </c>
      <c r="T1959" s="10">
        <f t="shared" si="123"/>
        <v>41208.931863425933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41326.82130787037</v>
      </c>
      <c r="T1960" s="10">
        <f t="shared" si="123"/>
        <v>41356.779641203706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41871.678935185184</v>
      </c>
      <c r="T1961" s="10">
        <f t="shared" si="123"/>
        <v>41912.833333333336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41964.196076388893</v>
      </c>
      <c r="T1962" s="10">
        <f t="shared" si="123"/>
        <v>41994.196076388893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41148.027974537043</v>
      </c>
      <c r="T1963" s="10">
        <f t="shared" si="123"/>
        <v>41187.999305555561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41742.613842592596</v>
      </c>
      <c r="T1964" s="10">
        <f t="shared" si="123"/>
        <v>41772.613842592596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41863.263125000005</v>
      </c>
      <c r="T1965" s="10">
        <f t="shared" si="123"/>
        <v>41898.263125000005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42452.106157407405</v>
      </c>
      <c r="T1966" s="10">
        <f t="shared" si="123"/>
        <v>42482.106157407405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40897.922569444447</v>
      </c>
      <c r="T1967" s="10">
        <f t="shared" si="123"/>
        <v>40919.875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41835.373819444445</v>
      </c>
      <c r="T1968" s="10">
        <f t="shared" si="123"/>
        <v>41865.373819444445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41730.496863425928</v>
      </c>
      <c r="T1969" s="10">
        <f t="shared" si="123"/>
        <v>41760.496863425928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42676.420312499999</v>
      </c>
      <c r="T1970" s="10">
        <f t="shared" si="123"/>
        <v>42707.46197916667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42557.625787037039</v>
      </c>
      <c r="T1971" s="10">
        <f t="shared" si="123"/>
        <v>42587.625787037039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41324.026631944449</v>
      </c>
      <c r="T1972" s="10">
        <f t="shared" si="123"/>
        <v>41383.984965277778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41561.334039351852</v>
      </c>
      <c r="T1973" s="10">
        <f t="shared" si="123"/>
        <v>41593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41200.845416666671</v>
      </c>
      <c r="T1974" s="10">
        <f t="shared" si="123"/>
        <v>41230.887083333335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42549.556296296294</v>
      </c>
      <c r="T1975" s="10">
        <f t="shared" si="123"/>
        <v>42588.125000000007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41445.16746527778</v>
      </c>
      <c r="T1976" s="10">
        <f t="shared" si="123"/>
        <v>41505.16746527778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41313.588553240741</v>
      </c>
      <c r="T1977" s="10">
        <f t="shared" si="123"/>
        <v>41343.588553240741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41438.732928240745</v>
      </c>
      <c r="T1978" s="10">
        <f t="shared" si="123"/>
        <v>41468.732928240745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42311.050231481488</v>
      </c>
      <c r="T1979" s="10">
        <f t="shared" si="123"/>
        <v>42357.165972222225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41039.058935185189</v>
      </c>
      <c r="T1980" s="10">
        <f t="shared" si="123"/>
        <v>41072.125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42290.293356481481</v>
      </c>
      <c r="T1981" s="10">
        <f t="shared" si="123"/>
        <v>42327.040972222225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42423.375717592593</v>
      </c>
      <c r="T1982" s="10">
        <f t="shared" si="123"/>
        <v>42463.334050925929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41799.558622685188</v>
      </c>
      <c r="T1983" s="10">
        <f t="shared" si="123"/>
        <v>41829.558622685188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42678.419988425929</v>
      </c>
      <c r="T1984" s="10">
        <f t="shared" si="123"/>
        <v>42708.461655092593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42592.845115740747</v>
      </c>
      <c r="T1985" s="10">
        <f t="shared" si="123"/>
        <v>42615.125000000007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41913.623622685183</v>
      </c>
      <c r="T1986" s="10">
        <f t="shared" si="123"/>
        <v>41973.665289351855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AVERAGE(E1987/L1987)</f>
        <v>12.75</v>
      </c>
      <c r="Q1987" t="s">
        <v>8338</v>
      </c>
      <c r="R1987" t="s">
        <v>8350</v>
      </c>
      <c r="S1987" s="10">
        <f t="shared" ref="S1987:S2050" si="126">(J1987/86400)+25569+(-4/24)</f>
        <v>42555.532071759262</v>
      </c>
      <c r="T1987" s="10">
        <f t="shared" ref="T1987:T2050" si="127">(I1987/86400)+25569+(-4/24)</f>
        <v>42584.791666666664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42413.267164351855</v>
      </c>
      <c r="T1988" s="10">
        <f t="shared" si="127"/>
        <v>42443.225497685191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42034.473101851858</v>
      </c>
      <c r="T1989" s="10">
        <f t="shared" si="127"/>
        <v>42064.473101851858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42206.596550925933</v>
      </c>
      <c r="T1990" s="10">
        <f t="shared" si="127"/>
        <v>42236.596550925933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42685.513981481483</v>
      </c>
      <c r="T1991" s="10">
        <f t="shared" si="127"/>
        <v>42715.513981481483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42398.029305555559</v>
      </c>
      <c r="T1992" s="10">
        <f t="shared" si="127"/>
        <v>42413.029305555559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42167.726689814815</v>
      </c>
      <c r="T1993" s="10">
        <f t="shared" si="127"/>
        <v>42188.726689814815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42022.976747685192</v>
      </c>
      <c r="T1994" s="10">
        <f t="shared" si="127"/>
        <v>42052.976747685192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42329.421724537038</v>
      </c>
      <c r="T1995" s="10">
        <f t="shared" si="127"/>
        <v>42359.421724537038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42650.839606481481</v>
      </c>
      <c r="T1996" s="10">
        <f t="shared" si="127"/>
        <v>42710.881273148152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42181.735370370377</v>
      </c>
      <c r="T1997" s="10">
        <f t="shared" si="127"/>
        <v>42201.735370370377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41800.652905092596</v>
      </c>
      <c r="T1998" s="10">
        <f t="shared" si="127"/>
        <v>41830.652905092596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41847.764027777783</v>
      </c>
      <c r="T1999" s="10">
        <f t="shared" si="127"/>
        <v>41877.764027777783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41806.951828703706</v>
      </c>
      <c r="T2000" s="10">
        <f t="shared" si="127"/>
        <v>41851.951828703706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41926.316064814819</v>
      </c>
      <c r="T2001" s="10">
        <f t="shared" si="127"/>
        <v>41956.357731481483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42345.784872685188</v>
      </c>
      <c r="T2002" s="10">
        <f t="shared" si="127"/>
        <v>42375.784872685188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42136.043009259265</v>
      </c>
      <c r="T2003" s="10">
        <f t="shared" si="127"/>
        <v>42167.666666666664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42728.545636574076</v>
      </c>
      <c r="T2004" s="10">
        <f t="shared" si="127"/>
        <v>42758.545636574076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40346.95893518519</v>
      </c>
      <c r="T2005" s="10">
        <f t="shared" si="127"/>
        <v>40361.791666666672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41800.43822916667</v>
      </c>
      <c r="T2006" s="10">
        <f t="shared" si="127"/>
        <v>41830.43822916667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41535.646041666667</v>
      </c>
      <c r="T2007" s="10">
        <f t="shared" si="127"/>
        <v>41562.999305555561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41941.333854166667</v>
      </c>
      <c r="T2008" s="10">
        <f t="shared" si="127"/>
        <v>41976.375520833339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40347.671134259261</v>
      </c>
      <c r="T2009" s="10">
        <f t="shared" si="127"/>
        <v>40414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40761.437754629631</v>
      </c>
      <c r="T2010" s="10">
        <f t="shared" si="127"/>
        <v>40805.437754629631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42661.156747685185</v>
      </c>
      <c r="T2011" s="10">
        <f t="shared" si="127"/>
        <v>42697.198414351857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42570.829756944448</v>
      </c>
      <c r="T2012" s="10">
        <f t="shared" si="127"/>
        <v>42600.829756944448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42347.191817129635</v>
      </c>
      <c r="T2013" s="10">
        <f t="shared" si="127"/>
        <v>42380.791666666664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42010.65556712963</v>
      </c>
      <c r="T2014" s="10">
        <f t="shared" si="127"/>
        <v>42040.65556712963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42499.79414351852</v>
      </c>
      <c r="T2015" s="10">
        <f t="shared" si="127"/>
        <v>42559.79414351852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41324.047905092593</v>
      </c>
      <c r="T2016" s="10">
        <f t="shared" si="127"/>
        <v>41358.006238425929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40765.710219907407</v>
      </c>
      <c r="T2017" s="10">
        <f t="shared" si="127"/>
        <v>40795.710219907407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41312.714108796303</v>
      </c>
      <c r="T2018" s="10">
        <f t="shared" si="127"/>
        <v>41342.714108796303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40960.890682870369</v>
      </c>
      <c r="T2019" s="10">
        <f t="shared" si="127"/>
        <v>40992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42199.199178240742</v>
      </c>
      <c r="T2020" s="10">
        <f t="shared" si="127"/>
        <v>42229.199178240742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42605.541909722226</v>
      </c>
      <c r="T2021" s="10">
        <f t="shared" si="127"/>
        <v>42635.541909722226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41736.930833333339</v>
      </c>
      <c r="T2022" s="10">
        <f t="shared" si="127"/>
        <v>41773.794444444451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41860.903900462967</v>
      </c>
      <c r="T2023" s="10">
        <f t="shared" si="127"/>
        <v>41905.903900462967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42502.402453703711</v>
      </c>
      <c r="T2024" s="10">
        <f t="shared" si="127"/>
        <v>42532.402453703711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42136.25408564815</v>
      </c>
      <c r="T2025" s="10">
        <f t="shared" si="127"/>
        <v>42166.25408564815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41099.80027777778</v>
      </c>
      <c r="T2026" s="10">
        <f t="shared" si="127"/>
        <v>41133.958333333336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42136.017893518518</v>
      </c>
      <c r="T2027" s="10">
        <f t="shared" si="127"/>
        <v>42166.017893518518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41704.569270833337</v>
      </c>
      <c r="T2028" s="10">
        <f t="shared" si="127"/>
        <v>41749.999305555561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42048.647210648145</v>
      </c>
      <c r="T2029" s="10">
        <f t="shared" si="127"/>
        <v>42093.605543981488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40215.752384259264</v>
      </c>
      <c r="T2030" s="10">
        <f t="shared" si="127"/>
        <v>40252.746527777781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41847.855104166672</v>
      </c>
      <c r="T2031" s="10">
        <f t="shared" si="127"/>
        <v>41877.855104166672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41212.829814814817</v>
      </c>
      <c r="T2032" s="10">
        <f t="shared" si="127"/>
        <v>41242.829814814817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41975.16265046296</v>
      </c>
      <c r="T2033" s="10">
        <f t="shared" si="127"/>
        <v>42012.875000000007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42689.399004629631</v>
      </c>
      <c r="T2034" s="10">
        <f t="shared" si="127"/>
        <v>42719.041666666664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41724.915717592594</v>
      </c>
      <c r="T2035" s="10">
        <f t="shared" si="127"/>
        <v>41754.915717592594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42075.96334490741</v>
      </c>
      <c r="T2036" s="10">
        <f t="shared" si="127"/>
        <v>42131.123611111114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42311.458414351851</v>
      </c>
      <c r="T2037" s="10">
        <f t="shared" si="127"/>
        <v>42356.875000000007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41738.698136574072</v>
      </c>
      <c r="T2038" s="10">
        <f t="shared" si="127"/>
        <v>41768.698136574072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41578.043437500004</v>
      </c>
      <c r="T2039" s="10">
        <f t="shared" si="127"/>
        <v>41638.085104166668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41424.104409722226</v>
      </c>
      <c r="T2040" s="10">
        <f t="shared" si="127"/>
        <v>41456.583333333336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42675.272280092591</v>
      </c>
      <c r="T2041" s="10">
        <f t="shared" si="127"/>
        <v>42705.040972222225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41578.760451388887</v>
      </c>
      <c r="T2042" s="10">
        <f t="shared" si="127"/>
        <v>41593.802118055559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42654.3591087963</v>
      </c>
      <c r="T2043" s="10">
        <f t="shared" si="127"/>
        <v>42684.400775462964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42331.541365740741</v>
      </c>
      <c r="T2044" s="10">
        <f t="shared" si="127"/>
        <v>42391.541365740741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42661.010150462964</v>
      </c>
      <c r="T2045" s="10">
        <f t="shared" si="127"/>
        <v>42715.040972222225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42138.517523148148</v>
      </c>
      <c r="T2046" s="10">
        <f t="shared" si="127"/>
        <v>42168.517523148148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41068.921840277784</v>
      </c>
      <c r="T2047" s="10">
        <f t="shared" si="127"/>
        <v>41098.921840277784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41387.00513888889</v>
      </c>
      <c r="T2048" s="10">
        <f t="shared" si="127"/>
        <v>41417.00513888889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42081.736921296302</v>
      </c>
      <c r="T2049" s="10">
        <f t="shared" si="127"/>
        <v>42110.833333333336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41387.484849537039</v>
      </c>
      <c r="T2050" s="10">
        <f t="shared" si="127"/>
        <v>41417.484849537039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AVERAGE(E2051/L2051)</f>
        <v>80.991037735849048</v>
      </c>
      <c r="Q2051" t="s">
        <v>8319</v>
      </c>
      <c r="R2051" t="s">
        <v>8349</v>
      </c>
      <c r="S2051" s="10">
        <f t="shared" ref="S2051:S2114" si="130">(J2051/86400)+25569+(-4/24)</f>
        <v>41575.360682870371</v>
      </c>
      <c r="T2051" s="10">
        <f t="shared" ref="T2051:T2114" si="131">(I2051/86400)+25569+(-4/24)</f>
        <v>41610.790972222225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42114.90483796296</v>
      </c>
      <c r="T2052" s="10">
        <f t="shared" si="131"/>
        <v>42154.90483796296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41603.855752314819</v>
      </c>
      <c r="T2053" s="10">
        <f t="shared" si="131"/>
        <v>41633.855752314819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42374.917280092595</v>
      </c>
      <c r="T2054" s="10">
        <f t="shared" si="131"/>
        <v>42419.917280092595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42303.450821759259</v>
      </c>
      <c r="T2055" s="10">
        <f t="shared" si="131"/>
        <v>42333.492488425931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41731.35428240741</v>
      </c>
      <c r="T2056" s="10">
        <f t="shared" si="131"/>
        <v>41761.35428240741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41946.50744212963</v>
      </c>
      <c r="T2057" s="10">
        <f t="shared" si="131"/>
        <v>41976.000000000007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41351.594236111116</v>
      </c>
      <c r="T2058" s="10">
        <f t="shared" si="131"/>
        <v>41381.594236111116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42396.327916666669</v>
      </c>
      <c r="T2059" s="10">
        <f t="shared" si="131"/>
        <v>42426.327916666669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42026.204050925931</v>
      </c>
      <c r="T2060" s="10">
        <f t="shared" si="131"/>
        <v>42065.666666666664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42361.43581018519</v>
      </c>
      <c r="T2061" s="10">
        <f t="shared" si="131"/>
        <v>42400.749305555561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41783.476273148153</v>
      </c>
      <c r="T2062" s="10">
        <f t="shared" si="131"/>
        <v>41843.476273148153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42705.597847222227</v>
      </c>
      <c r="T2063" s="10">
        <f t="shared" si="131"/>
        <v>42735.597847222227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42423.216412037036</v>
      </c>
      <c r="T2064" s="10">
        <f t="shared" si="131"/>
        <v>42453.174745370372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42472.565983796296</v>
      </c>
      <c r="T2065" s="10">
        <f t="shared" si="131"/>
        <v>42505.565983796296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41389.198182870372</v>
      </c>
      <c r="T2066" s="10">
        <f t="shared" si="131"/>
        <v>41425.333333333336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41603.167002314818</v>
      </c>
      <c r="T2067" s="10">
        <f t="shared" si="131"/>
        <v>41633.167002314818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41844.605127314819</v>
      </c>
      <c r="T2068" s="10">
        <f t="shared" si="131"/>
        <v>41874.605127314819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42115.687222222223</v>
      </c>
      <c r="T2069" s="10">
        <f t="shared" si="131"/>
        <v>42148.687222222223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42633.674942129634</v>
      </c>
      <c r="T2070" s="10">
        <f t="shared" si="131"/>
        <v>42663.674942129634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42340.805451388893</v>
      </c>
      <c r="T2071" s="10">
        <f t="shared" si="131"/>
        <v>42371.805451388893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42519.489849537036</v>
      </c>
      <c r="T2072" s="10">
        <f t="shared" si="131"/>
        <v>42549.489849537036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42600.112083333333</v>
      </c>
      <c r="T2073" s="10">
        <f t="shared" si="131"/>
        <v>42645.112083333333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42467.414722222224</v>
      </c>
      <c r="T2074" s="10">
        <f t="shared" si="131"/>
        <v>42497.414722222224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42087.501365740747</v>
      </c>
      <c r="T2075" s="10">
        <f t="shared" si="131"/>
        <v>42132.501365740747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42466.659513888888</v>
      </c>
      <c r="T2076" s="10">
        <f t="shared" si="131"/>
        <v>42496.659513888888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41450.514907407407</v>
      </c>
      <c r="T2077" s="10">
        <f t="shared" si="131"/>
        <v>41480.514907407407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41803.713993055557</v>
      </c>
      <c r="T2078" s="10">
        <f t="shared" si="131"/>
        <v>41843.713993055557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42102.875879629632</v>
      </c>
      <c r="T2079" s="10">
        <f t="shared" si="131"/>
        <v>42160.708333333336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42692.604826388888</v>
      </c>
      <c r="T2080" s="10">
        <f t="shared" si="131"/>
        <v>42722.604826388888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42150.543900462966</v>
      </c>
      <c r="T2081" s="10">
        <f t="shared" si="131"/>
        <v>42180.625000000007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42289.790509259263</v>
      </c>
      <c r="T2082" s="10">
        <f t="shared" si="131"/>
        <v>42319.832175925927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41003.990219907406</v>
      </c>
      <c r="T2083" s="10">
        <f t="shared" si="131"/>
        <v>41045.040972222225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40810.953657407408</v>
      </c>
      <c r="T2084" s="10">
        <f t="shared" si="131"/>
        <v>40870.99532407408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41034.555497685185</v>
      </c>
      <c r="T2085" s="10">
        <f t="shared" si="131"/>
        <v>41064.555497685185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41731.666458333333</v>
      </c>
      <c r="T2086" s="10">
        <f t="shared" si="131"/>
        <v>41763.124305555561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41075.66883101852</v>
      </c>
      <c r="T2087" s="10">
        <f t="shared" si="131"/>
        <v>41105.66883101852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40860.503842592596</v>
      </c>
      <c r="T2088" s="10">
        <f t="shared" si="131"/>
        <v>40891.040972222225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40764.037708333337</v>
      </c>
      <c r="T2089" s="10">
        <f t="shared" si="131"/>
        <v>40794.037708333337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40395.548055555562</v>
      </c>
      <c r="T2090" s="10">
        <f t="shared" si="131"/>
        <v>40431.999305555561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41452.90965277778</v>
      </c>
      <c r="T2091" s="10">
        <f t="shared" si="131"/>
        <v>41487.90965277778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41299.214756944442</v>
      </c>
      <c r="T2092" s="10">
        <f t="shared" si="131"/>
        <v>41329.214756944442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40555.155995370376</v>
      </c>
      <c r="T2093" s="10">
        <f t="shared" si="131"/>
        <v>40603.666666666672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40763.540879629632</v>
      </c>
      <c r="T2094" s="10">
        <f t="shared" si="131"/>
        <v>40823.540879629632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41205.687870370377</v>
      </c>
      <c r="T2095" s="10">
        <f t="shared" si="131"/>
        <v>41265.729537037041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40938.853356481486</v>
      </c>
      <c r="T2096" s="10">
        <f t="shared" si="131"/>
        <v>40972.958333333336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40758.566817129635</v>
      </c>
      <c r="T2097" s="10">
        <f t="shared" si="131"/>
        <v>40818.566817129635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41192.591840277782</v>
      </c>
      <c r="T2098" s="10">
        <f t="shared" si="131"/>
        <v>41207.999305555561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40818.418229166673</v>
      </c>
      <c r="T2099" s="10">
        <f t="shared" si="131"/>
        <v>40878.459895833337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40945.947164351855</v>
      </c>
      <c r="T2100" s="10">
        <f t="shared" si="131"/>
        <v>40975.947164351855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42173.579675925932</v>
      </c>
      <c r="T2101" s="10">
        <f t="shared" si="131"/>
        <v>42186.986111111117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41074.668298611112</v>
      </c>
      <c r="T2102" s="10">
        <f t="shared" si="131"/>
        <v>41089.999305555561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40891.982800925929</v>
      </c>
      <c r="T2103" s="10">
        <f t="shared" si="131"/>
        <v>40951.982800925929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40638.701944444445</v>
      </c>
      <c r="T2104" s="10">
        <f t="shared" si="131"/>
        <v>40668.701944444445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41192.588275462964</v>
      </c>
      <c r="T2105" s="10">
        <f t="shared" si="131"/>
        <v>41222.629942129635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41393.907800925932</v>
      </c>
      <c r="T2106" s="10">
        <f t="shared" si="131"/>
        <v>41424.833333333336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41951.622141203705</v>
      </c>
      <c r="T2107" s="10">
        <f t="shared" si="131"/>
        <v>41964.000000000007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41270.048310185186</v>
      </c>
      <c r="T2108" s="10">
        <f t="shared" si="131"/>
        <v>41300.048310185186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41934.543900462966</v>
      </c>
      <c r="T2109" s="10">
        <f t="shared" si="131"/>
        <v>41955.58556712963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41135.009027777778</v>
      </c>
      <c r="T2110" s="10">
        <f t="shared" si="131"/>
        <v>41161.996527777781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42160.541863425933</v>
      </c>
      <c r="T2111" s="10">
        <f t="shared" si="131"/>
        <v>42190.541863425933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41759.504270833335</v>
      </c>
      <c r="T2112" s="10">
        <f t="shared" si="131"/>
        <v>41787.040972222225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40703.030381944445</v>
      </c>
      <c r="T2113" s="10">
        <f t="shared" si="131"/>
        <v>40769.875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41365.761493055557</v>
      </c>
      <c r="T2114" s="10">
        <f t="shared" si="131"/>
        <v>41379.761493055557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AVERAGE(E2115/L2115)</f>
        <v>68.598130841121488</v>
      </c>
      <c r="Q2115" t="s">
        <v>8325</v>
      </c>
      <c r="R2115" t="s">
        <v>8329</v>
      </c>
      <c r="S2115" s="10">
        <f t="shared" ref="S2115:S2178" si="134">(J2115/86400)+25569+(-4/24)</f>
        <v>41870.698796296296</v>
      </c>
      <c r="T2115" s="10">
        <f t="shared" ref="T2115:T2178" si="135">(I2115/86400)+25569+(-4/24)</f>
        <v>41905.698796296296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40458.648958333339</v>
      </c>
      <c r="T2116" s="10">
        <f t="shared" si="135"/>
        <v>40521.040972222225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40563.914363425931</v>
      </c>
      <c r="T2117" s="10">
        <f t="shared" si="135"/>
        <v>40593.914363425931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41136.61114583334</v>
      </c>
      <c r="T2118" s="10">
        <f t="shared" si="135"/>
        <v>41184.61114583334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42289.892928240741</v>
      </c>
      <c r="T2119" s="10">
        <f t="shared" si="135"/>
        <v>42304.040972222225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40718.67287037037</v>
      </c>
      <c r="T2120" s="10">
        <f t="shared" si="135"/>
        <v>40748.67287037037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41106.963483796302</v>
      </c>
      <c r="T2121" s="10">
        <f t="shared" si="135"/>
        <v>41136.963483796302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41591.79787037037</v>
      </c>
      <c r="T2122" s="10">
        <f t="shared" si="135"/>
        <v>41640.79787037037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42716.575787037036</v>
      </c>
      <c r="T2123" s="10">
        <f t="shared" si="135"/>
        <v>42746.575787037036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42712.133900462963</v>
      </c>
      <c r="T2124" s="10">
        <f t="shared" si="135"/>
        <v>42742.133900462963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40198.258182870377</v>
      </c>
      <c r="T2125" s="10">
        <f t="shared" si="135"/>
        <v>40252.124305555561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40463.861516203709</v>
      </c>
      <c r="T2126" s="10">
        <f t="shared" si="135"/>
        <v>40512.041666666672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42190.856863425928</v>
      </c>
      <c r="T2127" s="10">
        <f t="shared" si="135"/>
        <v>42220.856863425928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41951.806562500002</v>
      </c>
      <c r="T2128" s="10">
        <f t="shared" si="135"/>
        <v>41981.806562500002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42045.338692129633</v>
      </c>
      <c r="T2129" s="10">
        <f t="shared" si="135"/>
        <v>42075.297025462969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41843.606122685189</v>
      </c>
      <c r="T2130" s="10">
        <f t="shared" si="135"/>
        <v>41903.606122685189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42408.857638888891</v>
      </c>
      <c r="T2131" s="10">
        <f t="shared" si="135"/>
        <v>42438.857638888891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41831.919710648152</v>
      </c>
      <c r="T2132" s="10">
        <f t="shared" si="135"/>
        <v>41866.919710648152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42167.040405092594</v>
      </c>
      <c r="T2133" s="10">
        <f t="shared" si="135"/>
        <v>42197.040405092594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41643.320509259262</v>
      </c>
      <c r="T2134" s="10">
        <f t="shared" si="135"/>
        <v>41673.320509259262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40618.930543981485</v>
      </c>
      <c r="T2135" s="10">
        <f t="shared" si="135"/>
        <v>40657.124305555561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41361.71980324074</v>
      </c>
      <c r="T2136" s="10">
        <f t="shared" si="135"/>
        <v>41391.71980324074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41156.796678240746</v>
      </c>
      <c r="T2137" s="10">
        <f t="shared" si="135"/>
        <v>41186.796678240746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41536.34243055556</v>
      </c>
      <c r="T2138" s="10">
        <f t="shared" si="135"/>
        <v>41566.34243055556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41948.604502314818</v>
      </c>
      <c r="T2139" s="10">
        <f t="shared" si="135"/>
        <v>41978.604502314818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41556.84651620371</v>
      </c>
      <c r="T2140" s="10">
        <f t="shared" si="135"/>
        <v>41586.888182870374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42647.583425925928</v>
      </c>
      <c r="T2141" s="10">
        <f t="shared" si="135"/>
        <v>42677.583425925928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41255.666944444449</v>
      </c>
      <c r="T2142" s="10">
        <f t="shared" si="135"/>
        <v>41285.666944444449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41927.068969907406</v>
      </c>
      <c r="T2143" s="10">
        <f t="shared" si="135"/>
        <v>41957.110636574078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42340.534837962965</v>
      </c>
      <c r="T2144" s="10">
        <f t="shared" si="135"/>
        <v>42368.534837962965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40332.720046296301</v>
      </c>
      <c r="T2145" s="10">
        <f t="shared" si="135"/>
        <v>40380.625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41499.380092592597</v>
      </c>
      <c r="T2146" s="10">
        <f t="shared" si="135"/>
        <v>41531.380092592597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41575.070763888893</v>
      </c>
      <c r="T2147" s="10">
        <f t="shared" si="135"/>
        <v>41605.112430555557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42397.51284722222</v>
      </c>
      <c r="T2148" s="10">
        <f t="shared" si="135"/>
        <v>42411.51284722222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41927.129027777781</v>
      </c>
      <c r="T2149" s="10">
        <f t="shared" si="135"/>
        <v>41959.170694444452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42066.566921296304</v>
      </c>
      <c r="T2150" s="10">
        <f t="shared" si="135"/>
        <v>42096.525254629632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40354.858287037037</v>
      </c>
      <c r="T2151" s="10">
        <f t="shared" si="135"/>
        <v>40389.833333333336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42534.118043981485</v>
      </c>
      <c r="T2152" s="10">
        <f t="shared" si="135"/>
        <v>42564.118043981485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42520.680717592593</v>
      </c>
      <c r="T2153" s="10">
        <f t="shared" si="135"/>
        <v>42550.680717592593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41683.665613425932</v>
      </c>
      <c r="T2154" s="10">
        <f t="shared" si="135"/>
        <v>41713.62394675926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41974.744421296295</v>
      </c>
      <c r="T2155" s="10">
        <f t="shared" si="135"/>
        <v>42014.165972222225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41647.465590277781</v>
      </c>
      <c r="T2156" s="10">
        <f t="shared" si="135"/>
        <v>41667.465590277781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42430.58084490741</v>
      </c>
      <c r="T2157" s="10">
        <f t="shared" si="135"/>
        <v>42460.539178240746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41488.687569444446</v>
      </c>
      <c r="T2158" s="10">
        <f t="shared" si="135"/>
        <v>41533.687569444446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42694.814618055556</v>
      </c>
      <c r="T2159" s="10">
        <f t="shared" si="135"/>
        <v>42727.165972222225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41264.687199074076</v>
      </c>
      <c r="T2160" s="10">
        <f t="shared" si="135"/>
        <v>41309.687199074076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40710.564513888894</v>
      </c>
      <c r="T2161" s="10">
        <f t="shared" si="135"/>
        <v>40740.564513888894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41018.54519675926</v>
      </c>
      <c r="T2162" s="10">
        <f t="shared" si="135"/>
        <v>41048.54519675926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42240.68586805556</v>
      </c>
      <c r="T2163" s="10">
        <f t="shared" si="135"/>
        <v>42270.68586805556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41813.599432870375</v>
      </c>
      <c r="T2164" s="10">
        <f t="shared" si="135"/>
        <v>41844.599432870375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42111.732870370375</v>
      </c>
      <c r="T2165" s="10">
        <f t="shared" si="135"/>
        <v>42162.993055555555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42515.551087962966</v>
      </c>
      <c r="T2166" s="10">
        <f t="shared" si="135"/>
        <v>42545.999305555561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42438.5004050926</v>
      </c>
      <c r="T2167" s="10">
        <f t="shared" si="135"/>
        <v>42468.458738425928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41933.67150462963</v>
      </c>
      <c r="T2168" s="10">
        <f t="shared" si="135"/>
        <v>41978.713171296295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41152.899733796301</v>
      </c>
      <c r="T2169" s="10">
        <f t="shared" si="135"/>
        <v>41166.899733796301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42745.433576388888</v>
      </c>
      <c r="T2170" s="10">
        <f t="shared" si="135"/>
        <v>42776.041666666664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42793.534155092595</v>
      </c>
      <c r="T2171" s="10">
        <f t="shared" si="135"/>
        <v>42796.534155092595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42198.583587962967</v>
      </c>
      <c r="T2172" s="10">
        <f t="shared" si="135"/>
        <v>42238.583587962967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42141.790451388886</v>
      </c>
      <c r="T2173" s="10">
        <f t="shared" si="135"/>
        <v>42177.041666666664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42082.41342592593</v>
      </c>
      <c r="T2174" s="10">
        <f t="shared" si="135"/>
        <v>42112.41342592593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41495.525960648149</v>
      </c>
      <c r="T2175" s="10">
        <f t="shared" si="135"/>
        <v>41526.999305555561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42465.376238425924</v>
      </c>
      <c r="T2176" s="10">
        <f t="shared" si="135"/>
        <v>42495.376238425924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42564.84243055556</v>
      </c>
      <c r="T2177" s="10">
        <f t="shared" si="135"/>
        <v>42571.84243055556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42096.466539351859</v>
      </c>
      <c r="T2178" s="10">
        <f t="shared" si="135"/>
        <v>42126.466539351859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AVERAGE(E2179/L2179)</f>
        <v>65.868421052631575</v>
      </c>
      <c r="Q2179" t="s">
        <v>8325</v>
      </c>
      <c r="R2179" t="s">
        <v>8326</v>
      </c>
      <c r="S2179" s="10">
        <f t="shared" ref="S2179:S2242" si="138">(J2179/86400)+25569+(-4/24)</f>
        <v>42502.084108796298</v>
      </c>
      <c r="T2179" s="10">
        <f t="shared" ref="T2179:T2242" si="139">(I2179/86400)+25569+(-4/24)</f>
        <v>42527.084108796298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42723.469872685186</v>
      </c>
      <c r="T2180" s="10">
        <f t="shared" si="139"/>
        <v>42753.469872685186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42075.004537037043</v>
      </c>
      <c r="T2181" s="10">
        <f t="shared" si="139"/>
        <v>42105.004537037043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42279.503101851857</v>
      </c>
      <c r="T2182" s="10">
        <f t="shared" si="139"/>
        <v>42321.544768518521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42772.838576388887</v>
      </c>
      <c r="T2183" s="10">
        <f t="shared" si="139"/>
        <v>42786.838576388887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41879.734085648153</v>
      </c>
      <c r="T2184" s="10">
        <f t="shared" si="139"/>
        <v>41914.734085648153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42745.198807870373</v>
      </c>
      <c r="T2185" s="10">
        <f t="shared" si="139"/>
        <v>42775.041666666664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42380.523622685192</v>
      </c>
      <c r="T2186" s="10">
        <f t="shared" si="139"/>
        <v>42394.500000000007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41319.183321759258</v>
      </c>
      <c r="T2187" s="10">
        <f t="shared" si="139"/>
        <v>41359.183321759258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42583.448414351857</v>
      </c>
      <c r="T2188" s="10">
        <f t="shared" si="139"/>
        <v>42619.916666666664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42068.042430555557</v>
      </c>
      <c r="T2189" s="10">
        <f t="shared" si="139"/>
        <v>42096.999305555561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42633.419456018521</v>
      </c>
      <c r="T2190" s="10">
        <f t="shared" si="139"/>
        <v>42668.541666666664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42467.621527777781</v>
      </c>
      <c r="T2191" s="10">
        <f t="shared" si="139"/>
        <v>42481.750000000007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42417.458379629628</v>
      </c>
      <c r="T2192" s="10">
        <f t="shared" si="139"/>
        <v>42452.124305555561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42768.666979166672</v>
      </c>
      <c r="T2193" s="10">
        <f t="shared" si="139"/>
        <v>42780.666979166672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42691.684537037036</v>
      </c>
      <c r="T2194" s="10">
        <f t="shared" si="139"/>
        <v>42719.791666666664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42664.239259259259</v>
      </c>
      <c r="T2195" s="10">
        <f t="shared" si="139"/>
        <v>42695.040972222225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42425.591319444451</v>
      </c>
      <c r="T2196" s="10">
        <f t="shared" si="139"/>
        <v>42455.54965277778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42197.60532407408</v>
      </c>
      <c r="T2197" s="10">
        <f t="shared" si="139"/>
        <v>42227.60532407408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42675.320625</v>
      </c>
      <c r="T2198" s="10">
        <f t="shared" si="139"/>
        <v>42706.125000000007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42033.417349537041</v>
      </c>
      <c r="T2199" s="10">
        <f t="shared" si="139"/>
        <v>42063.417349537041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42292.347222222226</v>
      </c>
      <c r="T2200" s="10">
        <f t="shared" si="139"/>
        <v>42322.388888888891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42262.249976851854</v>
      </c>
      <c r="T2201" s="10">
        <f t="shared" si="139"/>
        <v>42292.249976851854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42163.459120370368</v>
      </c>
      <c r="T2202" s="10">
        <f t="shared" si="139"/>
        <v>42190.958333333336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41276.680150462962</v>
      </c>
      <c r="T2203" s="10">
        <f t="shared" si="139"/>
        <v>41290.680150462962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41184.682500000003</v>
      </c>
      <c r="T2204" s="10">
        <f t="shared" si="139"/>
        <v>41214.682500000003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42241.693078703705</v>
      </c>
      <c r="T2205" s="10">
        <f t="shared" si="139"/>
        <v>42271.693078703705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41312.144895833335</v>
      </c>
      <c r="T2206" s="10">
        <f t="shared" si="139"/>
        <v>41342.144895833335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41031.654965277783</v>
      </c>
      <c r="T2207" s="10">
        <f t="shared" si="139"/>
        <v>41061.654965277783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40997.090555555558</v>
      </c>
      <c r="T2208" s="10">
        <f t="shared" si="139"/>
        <v>41015.090555555558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41564.027465277781</v>
      </c>
      <c r="T2209" s="10">
        <f t="shared" si="139"/>
        <v>41594.069131944445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40946.715578703705</v>
      </c>
      <c r="T2210" s="10">
        <f t="shared" si="139"/>
        <v>41006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41732.313009259262</v>
      </c>
      <c r="T2211" s="10">
        <f t="shared" si="139"/>
        <v>41743.791666666672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40955.899421296301</v>
      </c>
      <c r="T2212" s="10">
        <f t="shared" si="139"/>
        <v>41013.566666666673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41716.618344907409</v>
      </c>
      <c r="T2213" s="10">
        <f t="shared" si="139"/>
        <v>41739.124305555561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41548.580752314818</v>
      </c>
      <c r="T2214" s="10">
        <f t="shared" si="139"/>
        <v>41581.875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42109.659479166665</v>
      </c>
      <c r="T2215" s="10">
        <f t="shared" si="139"/>
        <v>42139.659479166665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41646.625555555562</v>
      </c>
      <c r="T2216" s="10">
        <f t="shared" si="139"/>
        <v>41676.625555555562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40958.550601851857</v>
      </c>
      <c r="T2217" s="10">
        <f t="shared" si="139"/>
        <v>40981.124305555561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42194.585011574076</v>
      </c>
      <c r="T2218" s="10">
        <f t="shared" si="139"/>
        <v>42208.585011574076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42299.61010416667</v>
      </c>
      <c r="T2219" s="10">
        <f t="shared" si="139"/>
        <v>42310.166666666664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41127.645636574074</v>
      </c>
      <c r="T2220" s="10">
        <f t="shared" si="139"/>
        <v>41149.833333333336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42205.552222222228</v>
      </c>
      <c r="T2221" s="10">
        <f t="shared" si="139"/>
        <v>42235.552222222228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41451.893935185188</v>
      </c>
      <c r="T2222" s="10">
        <f t="shared" si="139"/>
        <v>41481.893935185188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42452.500104166669</v>
      </c>
      <c r="T2223" s="10">
        <f t="shared" si="139"/>
        <v>42482.833333333336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40906.620914351857</v>
      </c>
      <c r="T2224" s="10">
        <f t="shared" si="139"/>
        <v>40936.620914351857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42152.474166666674</v>
      </c>
      <c r="T2225" s="10">
        <f t="shared" si="139"/>
        <v>42182.474166666674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42644.500868055555</v>
      </c>
      <c r="T2226" s="10">
        <f t="shared" si="139"/>
        <v>42672.625000000007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41873.625173611115</v>
      </c>
      <c r="T2227" s="10">
        <f t="shared" si="139"/>
        <v>41903.625173611115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42381.632199074076</v>
      </c>
      <c r="T2228" s="10">
        <f t="shared" si="139"/>
        <v>42412.040972222225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41561.640682870369</v>
      </c>
      <c r="T2229" s="10">
        <f t="shared" si="139"/>
        <v>41591.682349537041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42202.111527777779</v>
      </c>
      <c r="T2230" s="10">
        <f t="shared" si="139"/>
        <v>42232.111527777779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41484.497581018521</v>
      </c>
      <c r="T2231" s="10">
        <f t="shared" si="139"/>
        <v>41520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41724.714432870373</v>
      </c>
      <c r="T2232" s="10">
        <f t="shared" si="139"/>
        <v>41754.714432870373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41423.74422453704</v>
      </c>
      <c r="T2233" s="10">
        <f t="shared" si="139"/>
        <v>41450.041666666672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41806.62740740741</v>
      </c>
      <c r="T2234" s="10">
        <f t="shared" si="139"/>
        <v>41838.958333333336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42331.212256944447</v>
      </c>
      <c r="T2235" s="10">
        <f t="shared" si="139"/>
        <v>42351.833333333336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42710.657951388894</v>
      </c>
      <c r="T2236" s="10">
        <f t="shared" si="139"/>
        <v>42740.657951388894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42061.855451388888</v>
      </c>
      <c r="T2237" s="10">
        <f t="shared" si="139"/>
        <v>42091.813784722224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42371.450497685182</v>
      </c>
      <c r="T2238" s="10">
        <f t="shared" si="139"/>
        <v>42401.450497685182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41914.8366087963</v>
      </c>
      <c r="T2239" s="10">
        <f t="shared" si="139"/>
        <v>41955.165972222225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42774.455046296302</v>
      </c>
      <c r="T2240" s="10">
        <f t="shared" si="139"/>
        <v>42804.455046296302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41572.79182870371</v>
      </c>
      <c r="T2241" s="10">
        <f t="shared" si="139"/>
        <v>41609.001388888893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42452.659074074072</v>
      </c>
      <c r="T2242" s="10">
        <f t="shared" si="139"/>
        <v>42482.659074074072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AVERAGE(E2243/L2243)</f>
        <v>49.472392638036808</v>
      </c>
      <c r="Q2243" t="s">
        <v>8333</v>
      </c>
      <c r="R2243" t="s">
        <v>8351</v>
      </c>
      <c r="S2243" s="10">
        <f t="shared" ref="S2243:S2306" si="142">(J2243/86400)+25569+(-4/24)</f>
        <v>42766.660879629628</v>
      </c>
      <c r="T2243" s="10">
        <f t="shared" ref="T2243:T2306" si="143">(I2243/86400)+25569+(-4/24)</f>
        <v>42796.660879629628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41569.408946759264</v>
      </c>
      <c r="T2244" s="10">
        <f t="shared" si="143"/>
        <v>41604.959722222229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42800.584374999999</v>
      </c>
      <c r="T2245" s="10">
        <f t="shared" si="143"/>
        <v>42806.958333333336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42647.65215277778</v>
      </c>
      <c r="T2246" s="10">
        <f t="shared" si="143"/>
        <v>42659.687500000007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41660.541863425926</v>
      </c>
      <c r="T2247" s="10">
        <f t="shared" si="143"/>
        <v>41691.583333333336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42221.625115740746</v>
      </c>
      <c r="T2248" s="10">
        <f t="shared" si="143"/>
        <v>42251.625115740746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42200.499594907415</v>
      </c>
      <c r="T2249" s="10">
        <f t="shared" si="143"/>
        <v>42214.499594907415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42688.709236111114</v>
      </c>
      <c r="T2250" s="10">
        <f t="shared" si="143"/>
        <v>42718.709236111114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41336.536631944451</v>
      </c>
      <c r="T2251" s="10">
        <f t="shared" si="143"/>
        <v>41366.49496527778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42676.838807870372</v>
      </c>
      <c r="T2252" s="10">
        <f t="shared" si="143"/>
        <v>42706.880474537036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41846.179131944446</v>
      </c>
      <c r="T2253" s="10">
        <f t="shared" si="143"/>
        <v>41867.179131944446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42573.161319444444</v>
      </c>
      <c r="T2254" s="10">
        <f t="shared" si="143"/>
        <v>42588.161319444444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42296.464664351857</v>
      </c>
      <c r="T2255" s="10">
        <f t="shared" si="143"/>
        <v>42326.506331018521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42752.481111111112</v>
      </c>
      <c r="T2256" s="10">
        <f t="shared" si="143"/>
        <v>42759.481111111112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42467.785312500004</v>
      </c>
      <c r="T2257" s="10">
        <f t="shared" si="143"/>
        <v>42497.785312500004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42682.285254629627</v>
      </c>
      <c r="T2258" s="10">
        <f t="shared" si="143"/>
        <v>42696.285254629627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42505.770011574081</v>
      </c>
      <c r="T2259" s="10">
        <f t="shared" si="143"/>
        <v>42540.791666666664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42136.584340277775</v>
      </c>
      <c r="T2260" s="10">
        <f t="shared" si="143"/>
        <v>42166.584340277775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42702.638148148151</v>
      </c>
      <c r="T2261" s="10">
        <f t="shared" si="143"/>
        <v>42712.638148148151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41694.850115740745</v>
      </c>
      <c r="T2262" s="10">
        <f t="shared" si="143"/>
        <v>41724.80844907408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42759.55810185185</v>
      </c>
      <c r="T2263" s="10">
        <f t="shared" si="143"/>
        <v>42780.55810185185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41926.418495370373</v>
      </c>
      <c r="T2264" s="10">
        <f t="shared" si="143"/>
        <v>41960.833333333336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42014.665659722225</v>
      </c>
      <c r="T2265" s="10">
        <f t="shared" si="143"/>
        <v>42035.665659722225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42496.415671296294</v>
      </c>
      <c r="T2266" s="10">
        <f t="shared" si="143"/>
        <v>42512.958333333336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42689.686423611114</v>
      </c>
      <c r="T2267" s="10">
        <f t="shared" si="143"/>
        <v>42696.686423611114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42469.708240740743</v>
      </c>
      <c r="T2268" s="10">
        <f t="shared" si="143"/>
        <v>42486.916666666664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41968.663159722222</v>
      </c>
      <c r="T2269" s="10">
        <f t="shared" si="143"/>
        <v>41993.875000000007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42775.915682870378</v>
      </c>
      <c r="T2270" s="10">
        <f t="shared" si="143"/>
        <v>42805.915682870378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42776.537766203706</v>
      </c>
      <c r="T2271" s="10">
        <f t="shared" si="143"/>
        <v>42801.041666666664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42725.702696759261</v>
      </c>
      <c r="T2272" s="10">
        <f t="shared" si="143"/>
        <v>42745.749305555561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42683.833379629628</v>
      </c>
      <c r="T2273" s="10">
        <f t="shared" si="143"/>
        <v>42713.833379629628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42315.532824074078</v>
      </c>
      <c r="T2274" s="10">
        <f t="shared" si="143"/>
        <v>42345.532824074078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42781.382430555554</v>
      </c>
      <c r="T2275" s="10">
        <f t="shared" si="143"/>
        <v>42806.340763888897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41663.333993055559</v>
      </c>
      <c r="T2276" s="10">
        <f t="shared" si="143"/>
        <v>41693.333993055559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41965.449988425928</v>
      </c>
      <c r="T2277" s="10">
        <f t="shared" si="143"/>
        <v>41995.449988425928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41614.484826388893</v>
      </c>
      <c r="T2278" s="10">
        <f t="shared" si="143"/>
        <v>41644.484826388893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40936.511840277781</v>
      </c>
      <c r="T2279" s="10">
        <f t="shared" si="143"/>
        <v>40966.511840277781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42338.542442129634</v>
      </c>
      <c r="T2280" s="10">
        <f t="shared" si="143"/>
        <v>42372.790972222225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42020.64003472223</v>
      </c>
      <c r="T2281" s="10">
        <f t="shared" si="143"/>
        <v>42039.000000000007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42234.458229166667</v>
      </c>
      <c r="T2282" s="10">
        <f t="shared" si="143"/>
        <v>42264.458229166667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40687.11917824074</v>
      </c>
      <c r="T2283" s="10">
        <f t="shared" si="143"/>
        <v>40749.118055555555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42323.007939814815</v>
      </c>
      <c r="T2284" s="10">
        <f t="shared" si="143"/>
        <v>42383.007939814815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40977.958379629628</v>
      </c>
      <c r="T2285" s="10">
        <f t="shared" si="143"/>
        <v>41037.916712962964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40585.630150462966</v>
      </c>
      <c r="T2286" s="10">
        <f t="shared" si="143"/>
        <v>40614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41059.019016203711</v>
      </c>
      <c r="T2287" s="10">
        <f t="shared" si="143"/>
        <v>41089.019016203711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41494.7969212963</v>
      </c>
      <c r="T2288" s="10">
        <f t="shared" si="143"/>
        <v>41522.999305555561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41792.500694444447</v>
      </c>
      <c r="T2289" s="10">
        <f t="shared" si="143"/>
        <v>41813.500694444447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41067.66075231482</v>
      </c>
      <c r="T2290" s="10">
        <f t="shared" si="143"/>
        <v>41086.583333333336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41571.831712962965</v>
      </c>
      <c r="T2291" s="10">
        <f t="shared" si="143"/>
        <v>41614.806944444448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40070.087152777778</v>
      </c>
      <c r="T2292" s="10">
        <f t="shared" si="143"/>
        <v>40148.541666666672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40987.810393518521</v>
      </c>
      <c r="T2293" s="10">
        <f t="shared" si="143"/>
        <v>41022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40987.530972222223</v>
      </c>
      <c r="T2294" s="10">
        <f t="shared" si="143"/>
        <v>41017.530972222223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41151.541655092595</v>
      </c>
      <c r="T2295" s="10">
        <f t="shared" si="143"/>
        <v>41176.999305555561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41264.556481481486</v>
      </c>
      <c r="T2296" s="10">
        <f t="shared" si="143"/>
        <v>41294.556481481486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41270.787685185183</v>
      </c>
      <c r="T2297" s="10">
        <f t="shared" si="143"/>
        <v>41300.787685185183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40927.565115740741</v>
      </c>
      <c r="T2298" s="10">
        <f t="shared" si="143"/>
        <v>40962.565115740741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40947.875567129631</v>
      </c>
      <c r="T2299" s="10">
        <f t="shared" si="143"/>
        <v>40981.999305555561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41694.673993055556</v>
      </c>
      <c r="T2300" s="10">
        <f t="shared" si="143"/>
        <v>41724.632326388892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40564.865844907406</v>
      </c>
      <c r="T2301" s="10">
        <f t="shared" si="143"/>
        <v>40579.865844907406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41074.560370370375</v>
      </c>
      <c r="T2302" s="10">
        <f t="shared" si="143"/>
        <v>41088.560370370375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41415.98027777778</v>
      </c>
      <c r="T2303" s="10">
        <f t="shared" si="143"/>
        <v>41445.98027777778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41605.701782407406</v>
      </c>
      <c r="T2304" s="10">
        <f t="shared" si="143"/>
        <v>41639.125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40849.944398148153</v>
      </c>
      <c r="T2305" s="10">
        <f t="shared" si="143"/>
        <v>40889.986064814817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40502.649201388893</v>
      </c>
      <c r="T2306" s="10">
        <f t="shared" si="143"/>
        <v>40544.040972222225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AVERAGE(E2307/L2307)</f>
        <v>109.10778443113773</v>
      </c>
      <c r="Q2307" t="s">
        <v>8325</v>
      </c>
      <c r="R2307" t="s">
        <v>8329</v>
      </c>
      <c r="S2307" s="10">
        <f t="shared" ref="S2307:S2370" si="146">(J2307/86400)+25569+(-4/24)</f>
        <v>41834.528611111113</v>
      </c>
      <c r="T2307" s="10">
        <f t="shared" ref="T2307:T2370" si="147">(I2307/86400)+25569+(-4/24)</f>
        <v>41859.583333333336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40948.001493055555</v>
      </c>
      <c r="T2308" s="10">
        <f t="shared" si="147"/>
        <v>40978.001493055555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41004.635798611118</v>
      </c>
      <c r="T2309" s="10">
        <f t="shared" si="147"/>
        <v>41034.635740740741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41851.796250000007</v>
      </c>
      <c r="T2310" s="10">
        <f t="shared" si="147"/>
        <v>41879.875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41307.821030092593</v>
      </c>
      <c r="T2311" s="10">
        <f t="shared" si="147"/>
        <v>41342.821030092593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41324.627488425926</v>
      </c>
      <c r="T2312" s="10">
        <f t="shared" si="147"/>
        <v>41354.585821759261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41735.837835648148</v>
      </c>
      <c r="T2313" s="10">
        <f t="shared" si="147"/>
        <v>41765.837835648148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41716.466180555559</v>
      </c>
      <c r="T2314" s="10">
        <f t="shared" si="147"/>
        <v>41747.791666666672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41002.791967592595</v>
      </c>
      <c r="T2315" s="10">
        <f t="shared" si="147"/>
        <v>41032.791967592595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41037.384918981486</v>
      </c>
      <c r="T2316" s="10">
        <f t="shared" si="147"/>
        <v>41067.384918981486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41004.559525462966</v>
      </c>
      <c r="T2317" s="10">
        <f t="shared" si="147"/>
        <v>41034.559525462966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40079.55844907408</v>
      </c>
      <c r="T2318" s="10">
        <f t="shared" si="147"/>
        <v>40156.6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40192.375567129631</v>
      </c>
      <c r="T2319" s="10">
        <f t="shared" si="147"/>
        <v>40224.041666666672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40050.477013888893</v>
      </c>
      <c r="T2320" s="10">
        <f t="shared" si="147"/>
        <v>40081.999305555561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41592.915335648147</v>
      </c>
      <c r="T2321" s="10">
        <f t="shared" si="147"/>
        <v>41622.915335648147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41696.650462962964</v>
      </c>
      <c r="T2322" s="10">
        <f t="shared" si="147"/>
        <v>41731.608796296299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42799.093761574077</v>
      </c>
      <c r="T2323" s="10">
        <f t="shared" si="147"/>
        <v>42829.052094907405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42804.728807870371</v>
      </c>
      <c r="T2324" s="10">
        <f t="shared" si="147"/>
        <v>42834.687141203707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42807.588506944448</v>
      </c>
      <c r="T2325" s="10">
        <f t="shared" si="147"/>
        <v>42814.588506944448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42790.718576388892</v>
      </c>
      <c r="T2326" s="10">
        <f t="shared" si="147"/>
        <v>42820.67690972222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42793.855682870373</v>
      </c>
      <c r="T2327" s="10">
        <f t="shared" si="147"/>
        <v>42823.814016203709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42803.867453703708</v>
      </c>
      <c r="T2328" s="10">
        <f t="shared" si="147"/>
        <v>42855.541666666664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41842.750462962962</v>
      </c>
      <c r="T2329" s="10">
        <f t="shared" si="147"/>
        <v>41877.750462962962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42139.615011574075</v>
      </c>
      <c r="T2330" s="10">
        <f t="shared" si="147"/>
        <v>42169.615011574075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41807.457708333335</v>
      </c>
      <c r="T2331" s="10">
        <f t="shared" si="147"/>
        <v>41837.457708333335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42332.733136574076</v>
      </c>
      <c r="T2332" s="10">
        <f t="shared" si="147"/>
        <v>42362.833333333336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41838.839004629634</v>
      </c>
      <c r="T2333" s="10">
        <f t="shared" si="147"/>
        <v>41868.839004629634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42011.461469907408</v>
      </c>
      <c r="T2334" s="10">
        <f t="shared" si="147"/>
        <v>42041.461469907408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41767.483680555561</v>
      </c>
      <c r="T2335" s="10">
        <f t="shared" si="147"/>
        <v>41788.576388888891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41918.503449074073</v>
      </c>
      <c r="T2336" s="10">
        <f t="shared" si="147"/>
        <v>41948.56527777778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41771.405590277784</v>
      </c>
      <c r="T2337" s="10">
        <f t="shared" si="147"/>
        <v>41801.405590277784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41666.758043981485</v>
      </c>
      <c r="T2338" s="10">
        <f t="shared" si="147"/>
        <v>41706.758043981485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41786.47387731482</v>
      </c>
      <c r="T2339" s="10">
        <f t="shared" si="147"/>
        <v>41816.47387731482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41789.730138888895</v>
      </c>
      <c r="T2340" s="10">
        <f t="shared" si="147"/>
        <v>41819.730138888895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42692.633206018516</v>
      </c>
      <c r="T2341" s="10">
        <f t="shared" si="147"/>
        <v>42723.165972222225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42643.476134259261</v>
      </c>
      <c r="T2342" s="10">
        <f t="shared" si="147"/>
        <v>42673.476134259261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42167.647037037044</v>
      </c>
      <c r="T2343" s="10">
        <f t="shared" si="147"/>
        <v>42197.647037037044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41897.535532407412</v>
      </c>
      <c r="T2344" s="10">
        <f t="shared" si="147"/>
        <v>41918.041666666672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42327.658622685187</v>
      </c>
      <c r="T2345" s="10">
        <f t="shared" si="147"/>
        <v>42377.657638888886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42515.560983796298</v>
      </c>
      <c r="T2346" s="10">
        <f t="shared" si="147"/>
        <v>42545.560983796298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42059.835138888891</v>
      </c>
      <c r="T2347" s="10">
        <f t="shared" si="147"/>
        <v>42094.818749999999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42615.632303240745</v>
      </c>
      <c r="T2348" s="10">
        <f t="shared" si="147"/>
        <v>42660.632303240745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42577.440694444442</v>
      </c>
      <c r="T2349" s="10">
        <f t="shared" si="147"/>
        <v>42607.440694444442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42360.765486111115</v>
      </c>
      <c r="T2350" s="10">
        <f t="shared" si="147"/>
        <v>42420.765486111115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42198.609120370376</v>
      </c>
      <c r="T2351" s="10">
        <f t="shared" si="147"/>
        <v>42227.609120370376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42708.675578703704</v>
      </c>
      <c r="T2352" s="10">
        <f t="shared" si="147"/>
        <v>42738.675578703704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42093.934479166674</v>
      </c>
      <c r="T2353" s="10">
        <f t="shared" si="147"/>
        <v>42123.934479166674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42101.467037037037</v>
      </c>
      <c r="T2354" s="10">
        <f t="shared" si="147"/>
        <v>42161.467037037037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42103.509513888894</v>
      </c>
      <c r="T2355" s="10">
        <f t="shared" si="147"/>
        <v>42115.509513888894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41954.556250000001</v>
      </c>
      <c r="T2356" s="10">
        <f t="shared" si="147"/>
        <v>42014.556250000001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42096.751574074078</v>
      </c>
      <c r="T2357" s="10">
        <f t="shared" si="147"/>
        <v>42126.751574074078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42130.616944444446</v>
      </c>
      <c r="T2358" s="10">
        <f t="shared" si="147"/>
        <v>42160.616944444446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42264.453449074077</v>
      </c>
      <c r="T2359" s="10">
        <f t="shared" si="147"/>
        <v>42294.453449074077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41978.76430555556</v>
      </c>
      <c r="T2360" s="10">
        <f t="shared" si="147"/>
        <v>42034.86041666667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42159.482916666668</v>
      </c>
      <c r="T2361" s="10">
        <f t="shared" si="147"/>
        <v>42219.482916666668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42377.540277777785</v>
      </c>
      <c r="T2362" s="10">
        <f t="shared" si="147"/>
        <v>42407.540277777785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42466.692222222227</v>
      </c>
      <c r="T2363" s="10">
        <f t="shared" si="147"/>
        <v>42490.750000000007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41954.521643518521</v>
      </c>
      <c r="T2364" s="10">
        <f t="shared" si="147"/>
        <v>41984.521643518521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42321.844907407409</v>
      </c>
      <c r="T2365" s="10">
        <f t="shared" si="147"/>
        <v>42366.844907407409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42248.768009259256</v>
      </c>
      <c r="T2366" s="10">
        <f t="shared" si="147"/>
        <v>42303.768009259256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42346.569733796299</v>
      </c>
      <c r="T2367" s="10">
        <f t="shared" si="147"/>
        <v>42386.791666666664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42268.364965277775</v>
      </c>
      <c r="T2368" s="10">
        <f t="shared" si="147"/>
        <v>42298.364965277775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42425.803425925929</v>
      </c>
      <c r="T2369" s="10">
        <f t="shared" si="147"/>
        <v>42485.761759259265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42063.555150462962</v>
      </c>
      <c r="T2370" s="10">
        <f t="shared" si="147"/>
        <v>42108.513483796298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AVERAGE(E2371/L2371)</f>
        <v>#DIV/0!</v>
      </c>
      <c r="Q2371" t="s">
        <v>8319</v>
      </c>
      <c r="R2371" t="s">
        <v>8320</v>
      </c>
      <c r="S2371" s="10">
        <f t="shared" ref="S2371:S2434" si="150">(J2371/86400)+25569+(-4/24)</f>
        <v>42380.645960648151</v>
      </c>
      <c r="T2371" s="10">
        <f t="shared" ref="T2371:T2434" si="151">(I2371/86400)+25569+(-4/24)</f>
        <v>42410.645960648151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41961.022465277776</v>
      </c>
      <c r="T2372" s="10">
        <f t="shared" si="151"/>
        <v>41991.022465277776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42150.611064814817</v>
      </c>
      <c r="T2373" s="10">
        <f t="shared" si="151"/>
        <v>42180.611064814817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42087.902442129627</v>
      </c>
      <c r="T2374" s="10">
        <f t="shared" si="151"/>
        <v>42117.902442129627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42215.495648148149</v>
      </c>
      <c r="T2375" s="10">
        <f t="shared" si="151"/>
        <v>42245.495648148149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42017.676620370374</v>
      </c>
      <c r="T2376" s="10">
        <f t="shared" si="151"/>
        <v>42047.676620370374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42592.669409722228</v>
      </c>
      <c r="T2377" s="10">
        <f t="shared" si="151"/>
        <v>42622.669409722228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42318.75886574074</v>
      </c>
      <c r="T2378" s="10">
        <f t="shared" si="151"/>
        <v>42348.75886574074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42669.703506944446</v>
      </c>
      <c r="T2379" s="10">
        <f t="shared" si="151"/>
        <v>42699.745173611118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42212.846412037041</v>
      </c>
      <c r="T2380" s="10">
        <f t="shared" si="151"/>
        <v>42241.846412037041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42236.849722222229</v>
      </c>
      <c r="T2381" s="10">
        <f t="shared" si="151"/>
        <v>42281.849722222229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42248.626643518517</v>
      </c>
      <c r="T2382" s="10">
        <f t="shared" si="151"/>
        <v>42278.626643518517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42074.769074074073</v>
      </c>
      <c r="T2383" s="10">
        <f t="shared" si="151"/>
        <v>42104.769074074073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42195.020868055559</v>
      </c>
      <c r="T2384" s="10">
        <f t="shared" si="151"/>
        <v>42220.020868055559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42026.890127314815</v>
      </c>
      <c r="T2385" s="10">
        <f t="shared" si="151"/>
        <v>42056.890127314815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41926.900960648149</v>
      </c>
      <c r="T2386" s="10">
        <f t="shared" si="151"/>
        <v>41956.94262731482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42191.535092592596</v>
      </c>
      <c r="T2387" s="10">
        <f t="shared" si="151"/>
        <v>42221.535092592596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41954.671574074076</v>
      </c>
      <c r="T2388" s="10">
        <f t="shared" si="151"/>
        <v>42014.671574074076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42528.459953703707</v>
      </c>
      <c r="T2389" s="10">
        <f t="shared" si="151"/>
        <v>42573.459953703707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41989.687025462968</v>
      </c>
      <c r="T2390" s="10">
        <f t="shared" si="151"/>
        <v>42019.645138888889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42179.486712962964</v>
      </c>
      <c r="T2391" s="10">
        <f t="shared" si="151"/>
        <v>42210.749305555561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41968.095648148148</v>
      </c>
      <c r="T2392" s="10">
        <f t="shared" si="151"/>
        <v>42008.095648148148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42064.627824074072</v>
      </c>
      <c r="T2393" s="10">
        <f t="shared" si="151"/>
        <v>42094.586157407415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42275.953969907408</v>
      </c>
      <c r="T2394" s="10">
        <f t="shared" si="151"/>
        <v>42305.953969907408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42194.481678240743</v>
      </c>
      <c r="T2395" s="10">
        <f t="shared" si="151"/>
        <v>42224.481678240743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42031.195520833331</v>
      </c>
      <c r="T2396" s="10">
        <f t="shared" si="151"/>
        <v>42061.195520833331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42716.954710648155</v>
      </c>
      <c r="T2397" s="10">
        <f t="shared" si="151"/>
        <v>42745.206250000003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42262.682384259264</v>
      </c>
      <c r="T2398" s="10">
        <f t="shared" si="151"/>
        <v>42292.682384259264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41976.718240740745</v>
      </c>
      <c r="T2399" s="10">
        <f t="shared" si="151"/>
        <v>42006.718240740745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42157.749814814822</v>
      </c>
      <c r="T2400" s="10">
        <f t="shared" si="151"/>
        <v>42187.749814814822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41956.686412037037</v>
      </c>
      <c r="T2401" s="10">
        <f t="shared" si="151"/>
        <v>41991.686412037037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42444.101435185185</v>
      </c>
      <c r="T2402" s="10">
        <f t="shared" si="151"/>
        <v>42474.101435185185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42374.656203703707</v>
      </c>
      <c r="T2403" s="10">
        <f t="shared" si="151"/>
        <v>42434.656203703707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42107.513090277782</v>
      </c>
      <c r="T2404" s="10">
        <f t="shared" si="151"/>
        <v>42137.513090277782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42399.715949074081</v>
      </c>
      <c r="T2405" s="10">
        <f t="shared" si="151"/>
        <v>42459.67428240741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42341.872766203705</v>
      </c>
      <c r="T2406" s="10">
        <f t="shared" si="151"/>
        <v>42371.872766203705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42595.418692129628</v>
      </c>
      <c r="T2407" s="10">
        <f t="shared" si="151"/>
        <v>42616.418692129628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41982.944328703707</v>
      </c>
      <c r="T2408" s="10">
        <f t="shared" si="151"/>
        <v>42022.944328703707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42082.408888888887</v>
      </c>
      <c r="T2409" s="10">
        <f t="shared" si="151"/>
        <v>42105.083333333336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41918.974039351851</v>
      </c>
      <c r="T2410" s="10">
        <f t="shared" si="151"/>
        <v>41949.015706018523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42204.709201388891</v>
      </c>
      <c r="T2411" s="10">
        <f t="shared" si="151"/>
        <v>42234.709201388891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42224.241608796299</v>
      </c>
      <c r="T2412" s="10">
        <f t="shared" si="151"/>
        <v>42254.241608796299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42211.565763888888</v>
      </c>
      <c r="T2413" s="10">
        <f t="shared" si="151"/>
        <v>42241.565763888888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42655.570289351854</v>
      </c>
      <c r="T2414" s="10">
        <f t="shared" si="151"/>
        <v>42700.611956018525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41759.943078703705</v>
      </c>
      <c r="T2415" s="10">
        <f t="shared" si="151"/>
        <v>41790.8125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42198.52847222222</v>
      </c>
      <c r="T2416" s="10">
        <f t="shared" si="151"/>
        <v>42237.999305555561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42536.696134259262</v>
      </c>
      <c r="T2417" s="10">
        <f t="shared" si="151"/>
        <v>42566.696134259262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42019.571099537039</v>
      </c>
      <c r="T2418" s="10">
        <f t="shared" si="151"/>
        <v>42077.458333333336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41831.717442129629</v>
      </c>
      <c r="T2419" s="10">
        <f t="shared" si="151"/>
        <v>41861.717442129629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42027.690324074072</v>
      </c>
      <c r="T2420" s="10">
        <f t="shared" si="151"/>
        <v>42087.648657407415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41993.571631944447</v>
      </c>
      <c r="T2421" s="10">
        <f t="shared" si="151"/>
        <v>42053.571631944447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41892.862210648149</v>
      </c>
      <c r="T2422" s="10">
        <f t="shared" si="151"/>
        <v>41952.903877314813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42026.520787037043</v>
      </c>
      <c r="T2423" s="10">
        <f t="shared" si="151"/>
        <v>42056.520787037043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42044.558287037034</v>
      </c>
      <c r="T2424" s="10">
        <f t="shared" si="151"/>
        <v>42074.516620370377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41974.538078703707</v>
      </c>
      <c r="T2425" s="10">
        <f t="shared" si="151"/>
        <v>42004.538078703707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41909.725787037038</v>
      </c>
      <c r="T2426" s="10">
        <f t="shared" si="151"/>
        <v>41939.725787037038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42502.747094907412</v>
      </c>
      <c r="T2427" s="10">
        <f t="shared" si="151"/>
        <v>42517.75277777778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42164.003379629634</v>
      </c>
      <c r="T2428" s="10">
        <f t="shared" si="151"/>
        <v>42224.003379629634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42412.152002314819</v>
      </c>
      <c r="T2429" s="10">
        <f t="shared" si="151"/>
        <v>42452.110335648154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42045.617488425931</v>
      </c>
      <c r="T2430" s="10">
        <f t="shared" si="151"/>
        <v>42075.575821759259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42734.712569444448</v>
      </c>
      <c r="T2431" s="10">
        <f t="shared" si="151"/>
        <v>42771.530555555561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42381.964166666665</v>
      </c>
      <c r="T2432" s="10">
        <f t="shared" si="151"/>
        <v>42411.964166666665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42488.933020833334</v>
      </c>
      <c r="T2433" s="10">
        <f t="shared" si="151"/>
        <v>42548.933020833334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42041.052048611113</v>
      </c>
      <c r="T2434" s="10">
        <f t="shared" si="151"/>
        <v>42071.052048611113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AVERAGE(E2435/L2435)</f>
        <v>#DIV/0!</v>
      </c>
      <c r="Q2435" t="s">
        <v>8336</v>
      </c>
      <c r="R2435" t="s">
        <v>8337</v>
      </c>
      <c r="S2435" s="10">
        <f t="shared" ref="S2435:S2498" si="154">(J2435/86400)+25569+(-4/24)</f>
        <v>42397.733136574076</v>
      </c>
      <c r="T2435" s="10">
        <f t="shared" ref="T2435:T2498" si="155">(I2435/86400)+25569+(-4/24)</f>
        <v>42427.733136574076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42180.019375000003</v>
      </c>
      <c r="T2436" s="10">
        <f t="shared" si="155"/>
        <v>42220.019375000003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42252.110949074078</v>
      </c>
      <c r="T2437" s="10">
        <f t="shared" si="155"/>
        <v>42282.110949074078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42338.44872685185</v>
      </c>
      <c r="T2438" s="10">
        <f t="shared" si="155"/>
        <v>42398.44872685185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42031.798472222225</v>
      </c>
      <c r="T2439" s="10">
        <f t="shared" si="155"/>
        <v>42080.583333333336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42285.748402777775</v>
      </c>
      <c r="T2440" s="10">
        <f t="shared" si="155"/>
        <v>42345.790069444447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42265.651956018519</v>
      </c>
      <c r="T2441" s="10">
        <f t="shared" si="155"/>
        <v>42295.651956018519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42383.73278935186</v>
      </c>
      <c r="T2442" s="10">
        <f t="shared" si="155"/>
        <v>42413.73278935186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42186.958958333336</v>
      </c>
      <c r="T2443" s="10">
        <f t="shared" si="155"/>
        <v>42208.040972222225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42052.500324074077</v>
      </c>
      <c r="T2444" s="10">
        <f t="shared" si="155"/>
        <v>42082.458657407413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41836.458587962967</v>
      </c>
      <c r="T2445" s="10">
        <f t="shared" si="155"/>
        <v>41866.458587962967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42485.587858796302</v>
      </c>
      <c r="T2446" s="10">
        <f t="shared" si="155"/>
        <v>42515.587858796302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42243.023391203707</v>
      </c>
      <c r="T2447" s="10">
        <f t="shared" si="155"/>
        <v>42273.023391203707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42670.436006944445</v>
      </c>
      <c r="T2448" s="10">
        <f t="shared" si="155"/>
        <v>42700.477673611116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42654.303159722222</v>
      </c>
      <c r="T2449" s="10">
        <f t="shared" si="155"/>
        <v>42686.000000000007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42607.149456018517</v>
      </c>
      <c r="T2450" s="10">
        <f t="shared" si="155"/>
        <v>42613.066666666673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41942.975868055561</v>
      </c>
      <c r="T2451" s="10">
        <f t="shared" si="155"/>
        <v>41973.017534722225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41901.905740740745</v>
      </c>
      <c r="T2452" s="10">
        <f t="shared" si="155"/>
        <v>41939.96597222222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42779.741782407415</v>
      </c>
      <c r="T2453" s="10">
        <f t="shared" si="155"/>
        <v>42799.741782407415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42338.677083333336</v>
      </c>
      <c r="T2454" s="10">
        <f t="shared" si="155"/>
        <v>42367.791666666664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42738.525567129633</v>
      </c>
      <c r="T2455" s="10">
        <f t="shared" si="155"/>
        <v>42768.525567129633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42770.034814814819</v>
      </c>
      <c r="T2456" s="10">
        <f t="shared" si="155"/>
        <v>42805.034814814819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42452.615162037044</v>
      </c>
      <c r="T2457" s="10">
        <f t="shared" si="155"/>
        <v>42480.615162037044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42761.794432870374</v>
      </c>
      <c r="T2458" s="10">
        <f t="shared" si="155"/>
        <v>42791.794432870374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42423.435833333337</v>
      </c>
      <c r="T2459" s="10">
        <f t="shared" si="155"/>
        <v>42453.394166666672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42495.705069444448</v>
      </c>
      <c r="T2460" s="10">
        <f t="shared" si="155"/>
        <v>42530.625000000007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42407.470891203709</v>
      </c>
      <c r="T2461" s="10">
        <f t="shared" si="155"/>
        <v>42452.429224537038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42704.020451388897</v>
      </c>
      <c r="T2462" s="10">
        <f t="shared" si="155"/>
        <v>42738.011805555558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40783.846030092594</v>
      </c>
      <c r="T2463" s="10">
        <f t="shared" si="155"/>
        <v>40816.958333333336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41089.019629629634</v>
      </c>
      <c r="T2464" s="10">
        <f t="shared" si="155"/>
        <v>41109.019629629634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41340.944733796299</v>
      </c>
      <c r="T2465" s="10">
        <f t="shared" si="155"/>
        <v>41380.625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42248.733761574076</v>
      </c>
      <c r="T2466" s="10">
        <f t="shared" si="155"/>
        <v>42277.645138888889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41145.55263888889</v>
      </c>
      <c r="T2467" s="10">
        <f t="shared" si="155"/>
        <v>41175.55263888889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41372.935798611114</v>
      </c>
      <c r="T2468" s="10">
        <f t="shared" si="155"/>
        <v>41402.935798611114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41025.707534722227</v>
      </c>
      <c r="T2469" s="10">
        <f t="shared" si="155"/>
        <v>41039.541666666672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41173.98751157408</v>
      </c>
      <c r="T2470" s="10">
        <f t="shared" si="155"/>
        <v>41210.041666666672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40557.263067129628</v>
      </c>
      <c r="T2471" s="10">
        <f t="shared" si="155"/>
        <v>40582.263067129628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41022.908043981486</v>
      </c>
      <c r="T2472" s="10">
        <f t="shared" si="155"/>
        <v>41052.908043981486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40893.826296296298</v>
      </c>
      <c r="T2473" s="10">
        <f t="shared" si="155"/>
        <v>40933.826296296298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40353.948842592596</v>
      </c>
      <c r="T2474" s="10">
        <f t="shared" si="155"/>
        <v>40424.877083333333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41193.581817129634</v>
      </c>
      <c r="T2475" s="10">
        <f t="shared" si="155"/>
        <v>41223.623483796298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40416.844629629632</v>
      </c>
      <c r="T2476" s="10">
        <f t="shared" si="155"/>
        <v>40461.844629629632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40310.121006944442</v>
      </c>
      <c r="T2477" s="10">
        <f t="shared" si="155"/>
        <v>40369.75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41913.161689814813</v>
      </c>
      <c r="T2478" s="10">
        <f t="shared" si="155"/>
        <v>41946.203356481485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41088.524826388893</v>
      </c>
      <c r="T2479" s="10">
        <f t="shared" si="155"/>
        <v>41133.524826388893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41257.783715277779</v>
      </c>
      <c r="T2480" s="10">
        <f t="shared" si="155"/>
        <v>41287.783715277779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41107.560115740744</v>
      </c>
      <c r="T2481" s="10">
        <f t="shared" si="155"/>
        <v>41117.916666666672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42227.769490740742</v>
      </c>
      <c r="T2482" s="10">
        <f t="shared" si="155"/>
        <v>42287.769490740742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40999.479259259264</v>
      </c>
      <c r="T2483" s="10">
        <f t="shared" si="155"/>
        <v>41029.479259259264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40711.615543981483</v>
      </c>
      <c r="T2484" s="10">
        <f t="shared" si="155"/>
        <v>40756.615543981483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40970.583368055559</v>
      </c>
      <c r="T2485" s="10">
        <f t="shared" si="155"/>
        <v>41030.541701388887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40771.750034722223</v>
      </c>
      <c r="T2486" s="10">
        <f t="shared" si="155"/>
        <v>40801.750034722223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40793.831932870373</v>
      </c>
      <c r="T2487" s="10">
        <f t="shared" si="155"/>
        <v>40828.831932870373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40991.541388888894</v>
      </c>
      <c r="T2488" s="10">
        <f t="shared" si="155"/>
        <v>41021.541388888894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41025.916631944448</v>
      </c>
      <c r="T2489" s="10">
        <f t="shared" si="155"/>
        <v>41055.916631944448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40833.466527777782</v>
      </c>
      <c r="T2490" s="10">
        <f t="shared" si="155"/>
        <v>40863.508194444446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41373.523599537039</v>
      </c>
      <c r="T2491" s="10">
        <f t="shared" si="155"/>
        <v>41403.523599537039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41023.061064814821</v>
      </c>
      <c r="T2492" s="10">
        <f t="shared" si="155"/>
        <v>41083.061064814821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40542.672615740747</v>
      </c>
      <c r="T2493" s="10">
        <f t="shared" si="155"/>
        <v>40558.910416666673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41024.81930555556</v>
      </c>
      <c r="T2494" s="10">
        <f t="shared" si="155"/>
        <v>41076.249305555561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41348.001620370371</v>
      </c>
      <c r="T2495" s="10">
        <f t="shared" si="155"/>
        <v>41393.001620370371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41022.478518518525</v>
      </c>
      <c r="T2496" s="10">
        <f t="shared" si="155"/>
        <v>41052.478518518525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41036.779803240745</v>
      </c>
      <c r="T2497" s="10">
        <f t="shared" si="155"/>
        <v>41066.779803240745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41327.829768518517</v>
      </c>
      <c r="T2498" s="10">
        <f t="shared" si="155"/>
        <v>41362.788101851853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AVERAGE(E2499/L2499)</f>
        <v>80.551071428571419</v>
      </c>
      <c r="Q2499" t="s">
        <v>8325</v>
      </c>
      <c r="R2499" t="s">
        <v>8329</v>
      </c>
      <c r="S2499" s="10">
        <f t="shared" ref="S2499:S2562" si="158">(J2499/86400)+25569+(-4/24)</f>
        <v>40730.712245370371</v>
      </c>
      <c r="T2499" s="10">
        <f t="shared" ref="T2499:T2562" si="159">(I2499/86400)+25569+(-4/24)</f>
        <v>40760.712245370371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42017.800775462965</v>
      </c>
      <c r="T2500" s="10">
        <f t="shared" si="159"/>
        <v>42031.800775462965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41226.481909722228</v>
      </c>
      <c r="T2501" s="10">
        <f t="shared" si="159"/>
        <v>41274.583333333336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41053.606192129628</v>
      </c>
      <c r="T2502" s="10">
        <f t="shared" si="159"/>
        <v>41083.606192129628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42244.610000000008</v>
      </c>
      <c r="T2503" s="10">
        <f t="shared" si="159"/>
        <v>42274.610000000008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41858.658773148149</v>
      </c>
      <c r="T2504" s="10">
        <f t="shared" si="159"/>
        <v>41903.658773148149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42498.732731481483</v>
      </c>
      <c r="T2505" s="10">
        <f t="shared" si="159"/>
        <v>42528.712500000001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41927.848773148151</v>
      </c>
      <c r="T2506" s="10">
        <f t="shared" si="159"/>
        <v>41957.890439814822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42046.889074074075</v>
      </c>
      <c r="T2507" s="10">
        <f t="shared" si="159"/>
        <v>42076.847407407411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42258.130428240744</v>
      </c>
      <c r="T2508" s="10">
        <f t="shared" si="159"/>
        <v>42280.708333333336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42104.9062962963</v>
      </c>
      <c r="T2509" s="10">
        <f t="shared" si="159"/>
        <v>42134.9062962963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41835.785115740742</v>
      </c>
      <c r="T2510" s="10">
        <f t="shared" si="159"/>
        <v>41865.785115740742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42058.642928240741</v>
      </c>
      <c r="T2511" s="10">
        <f t="shared" si="159"/>
        <v>42114.601261574076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42078.830694444448</v>
      </c>
      <c r="T2512" s="10">
        <f t="shared" si="159"/>
        <v>42138.830694444448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42371.280243055553</v>
      </c>
      <c r="T2513" s="10">
        <f t="shared" si="159"/>
        <v>42401.280243055553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41971.710196759261</v>
      </c>
      <c r="T2514" s="10">
        <f t="shared" si="159"/>
        <v>41986.710196759261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42731.840150462966</v>
      </c>
      <c r="T2515" s="10">
        <f t="shared" si="159"/>
        <v>42791.840150462966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41854.223113425927</v>
      </c>
      <c r="T2516" s="10">
        <f t="shared" si="159"/>
        <v>41871.223113425927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42027.673067129632</v>
      </c>
      <c r="T2517" s="10">
        <f t="shared" si="159"/>
        <v>42057.673067129632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41942.486712962964</v>
      </c>
      <c r="T2518" s="10">
        <f t="shared" si="159"/>
        <v>41972.528379629635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42052.635763888895</v>
      </c>
      <c r="T2519" s="10">
        <f t="shared" si="159"/>
        <v>42082.594097222223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41926.514212962968</v>
      </c>
      <c r="T2520" s="10">
        <f t="shared" si="159"/>
        <v>41956.555879629632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41808.988472222227</v>
      </c>
      <c r="T2521" s="10">
        <f t="shared" si="159"/>
        <v>41838.988472222227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42612.433854166673</v>
      </c>
      <c r="T2522" s="10">
        <f t="shared" si="159"/>
        <v>42658.639583333337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42269.801168981481</v>
      </c>
      <c r="T2523" s="10">
        <f t="shared" si="159"/>
        <v>42290.801168981481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42460.406944444447</v>
      </c>
      <c r="T2524" s="10">
        <f t="shared" si="159"/>
        <v>42482.452777777777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41930.808935185189</v>
      </c>
      <c r="T2525" s="10">
        <f t="shared" si="159"/>
        <v>41960.850601851853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41961.640706018523</v>
      </c>
      <c r="T2526" s="10">
        <f t="shared" si="159"/>
        <v>41994.020833333336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41058.677905092591</v>
      </c>
      <c r="T2527" s="10">
        <f t="shared" si="159"/>
        <v>41088.677905092591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41952.924467592595</v>
      </c>
      <c r="T2528" s="10">
        <f t="shared" si="159"/>
        <v>41981.040972222225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41546.584386574075</v>
      </c>
      <c r="T2529" s="10">
        <f t="shared" si="159"/>
        <v>41564.999305555561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42217.667858796303</v>
      </c>
      <c r="T2530" s="10">
        <f t="shared" si="159"/>
        <v>42236.291666666664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40947.9140625</v>
      </c>
      <c r="T2531" s="10">
        <f t="shared" si="159"/>
        <v>40992.872395833336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42081.697974537041</v>
      </c>
      <c r="T2532" s="10">
        <f t="shared" si="159"/>
        <v>42114.034722222226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42208.513356481482</v>
      </c>
      <c r="T2533" s="10">
        <f t="shared" si="159"/>
        <v>42230.999305555561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41107.682476851856</v>
      </c>
      <c r="T2534" s="10">
        <f t="shared" si="159"/>
        <v>41137.682476851856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41304.58461805556</v>
      </c>
      <c r="T2535" s="10">
        <f t="shared" si="159"/>
        <v>41334.584120370375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40127.533703703702</v>
      </c>
      <c r="T2536" s="10">
        <f t="shared" si="159"/>
        <v>40179.083333333336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41943.62436342593</v>
      </c>
      <c r="T2537" s="10">
        <f t="shared" si="159"/>
        <v>41974.666030092594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41463.939421296302</v>
      </c>
      <c r="T2538" s="10">
        <f t="shared" si="159"/>
        <v>41484.939421296302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40696.482118055559</v>
      </c>
      <c r="T2539" s="10">
        <f t="shared" si="159"/>
        <v>40756.482118055559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41298.343298611115</v>
      </c>
      <c r="T2540" s="10">
        <f t="shared" si="159"/>
        <v>41329.040972222225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41977.735555555562</v>
      </c>
      <c r="T2541" s="10">
        <f t="shared" si="159"/>
        <v>42037.735555555562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40785.508344907408</v>
      </c>
      <c r="T2542" s="10">
        <f t="shared" si="159"/>
        <v>40845.508344907408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41483.282615740747</v>
      </c>
      <c r="T2543" s="10">
        <f t="shared" si="159"/>
        <v>41543.282615740747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41509.259918981486</v>
      </c>
      <c r="T2544" s="10">
        <f t="shared" si="159"/>
        <v>41547.999305555561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40513.940949074073</v>
      </c>
      <c r="T2545" s="10">
        <f t="shared" si="159"/>
        <v>40544.958333333336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41068.353807870371</v>
      </c>
      <c r="T2546" s="10">
        <f t="shared" si="159"/>
        <v>41098.353807870371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42026.971504629633</v>
      </c>
      <c r="T2547" s="10">
        <f t="shared" si="159"/>
        <v>42061.854166666664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41524.691886574081</v>
      </c>
      <c r="T2548" s="10">
        <f t="shared" si="159"/>
        <v>41552.041666666672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40973.606516203705</v>
      </c>
      <c r="T2549" s="10">
        <f t="shared" si="159"/>
        <v>41003.564849537041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42618.458761574075</v>
      </c>
      <c r="T2550" s="10">
        <f t="shared" si="159"/>
        <v>42643.018750000003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41390.591087962966</v>
      </c>
      <c r="T2551" s="10">
        <f t="shared" si="159"/>
        <v>41425.541666666672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42228.467662037037</v>
      </c>
      <c r="T2552" s="10">
        <f t="shared" si="159"/>
        <v>42284.999305555561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40961.085474537038</v>
      </c>
      <c r="T2553" s="10">
        <f t="shared" si="159"/>
        <v>40989.700000000004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42769.64329861111</v>
      </c>
      <c r="T2554" s="10">
        <f t="shared" si="159"/>
        <v>42799.64329861111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41113.032488425924</v>
      </c>
      <c r="T2555" s="10">
        <f t="shared" si="159"/>
        <v>41173.032488425924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42124.911608796298</v>
      </c>
      <c r="T2556" s="10">
        <f t="shared" si="159"/>
        <v>42155.999305555561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41026.488344907411</v>
      </c>
      <c r="T2557" s="10">
        <f t="shared" si="159"/>
        <v>41057.488344907411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41222.824733796297</v>
      </c>
      <c r="T2558" s="10">
        <f t="shared" si="159"/>
        <v>41267.824733796297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41744.578541666669</v>
      </c>
      <c r="T2559" s="10">
        <f t="shared" si="159"/>
        <v>41774.578541666669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42093.693356481483</v>
      </c>
      <c r="T2560" s="10">
        <f t="shared" si="159"/>
        <v>42125.415972222225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40829.706990740742</v>
      </c>
      <c r="T2561" s="10">
        <f t="shared" si="159"/>
        <v>40862.650694444448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42039.784421296303</v>
      </c>
      <c r="T2562" s="10">
        <f t="shared" si="159"/>
        <v>42069.784421296303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AVERAGE(E2563/L2563)</f>
        <v>#DIV/0!</v>
      </c>
      <c r="Q2563" t="s">
        <v>8336</v>
      </c>
      <c r="R2563" t="s">
        <v>8337</v>
      </c>
      <c r="S2563" s="10">
        <f t="shared" ref="S2563:S2626" si="162">(J2563/86400)+25569+(-4/24)</f>
        <v>42260.36214120371</v>
      </c>
      <c r="T2563" s="10">
        <f t="shared" ref="T2563:T2626" si="163">(I2563/86400)+25569+(-4/24)</f>
        <v>42290.36214120371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42594.358090277783</v>
      </c>
      <c r="T2564" s="10">
        <f t="shared" si="163"/>
        <v>42654.358090277783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42154.972812500004</v>
      </c>
      <c r="T2565" s="10">
        <f t="shared" si="163"/>
        <v>42214.972812500004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41821.873831018522</v>
      </c>
      <c r="T2566" s="10">
        <f t="shared" si="163"/>
        <v>41851.873831018522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42440.483668981484</v>
      </c>
      <c r="T2567" s="10">
        <f t="shared" si="163"/>
        <v>42499.701388888891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41842.814212962963</v>
      </c>
      <c r="T2568" s="10">
        <f t="shared" si="163"/>
        <v>41872.814212962963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42087.712245370371</v>
      </c>
      <c r="T2569" s="10">
        <f t="shared" si="163"/>
        <v>42117.712245370371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42584.499930555561</v>
      </c>
      <c r="T2570" s="10">
        <f t="shared" si="163"/>
        <v>42614.499930555561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42233.938796296301</v>
      </c>
      <c r="T2571" s="10">
        <f t="shared" si="163"/>
        <v>42263.938796296301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42744.736516203709</v>
      </c>
      <c r="T2572" s="10">
        <f t="shared" si="163"/>
        <v>42774.736516203709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42449.17501157408</v>
      </c>
      <c r="T2573" s="10">
        <f t="shared" si="163"/>
        <v>42509.17501157408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42076.952743055554</v>
      </c>
      <c r="T2574" s="10">
        <f t="shared" si="163"/>
        <v>42106.952743055554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41829.425335648149</v>
      </c>
      <c r="T2575" s="10">
        <f t="shared" si="163"/>
        <v>41874.425335648149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42487.659085648149</v>
      </c>
      <c r="T2576" s="10">
        <f t="shared" si="163"/>
        <v>42508.659085648149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41985.942060185189</v>
      </c>
      <c r="T2577" s="10">
        <f t="shared" si="163"/>
        <v>42015.942060185189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42059.843136574076</v>
      </c>
      <c r="T2578" s="10">
        <f t="shared" si="163"/>
        <v>42104.801469907405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41830.653900462967</v>
      </c>
      <c r="T2579" s="10">
        <f t="shared" si="163"/>
        <v>41855.653900462967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42237.856238425928</v>
      </c>
      <c r="T2580" s="10">
        <f t="shared" si="163"/>
        <v>42286.541666666664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41837.663229166668</v>
      </c>
      <c r="T2581" s="10">
        <f t="shared" si="163"/>
        <v>41897.663229166668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42110.159756944449</v>
      </c>
      <c r="T2582" s="10">
        <f t="shared" si="163"/>
        <v>42139.958333333336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42294.461782407408</v>
      </c>
      <c r="T2583" s="10">
        <f t="shared" si="163"/>
        <v>42324.503449074073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42642.822152777779</v>
      </c>
      <c r="T2584" s="10">
        <f t="shared" si="163"/>
        <v>42672.822152777779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42019.602777777785</v>
      </c>
      <c r="T2585" s="10">
        <f t="shared" si="163"/>
        <v>42079.561111111114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42140.006585648145</v>
      </c>
      <c r="T2586" s="10">
        <f t="shared" si="163"/>
        <v>42170.006585648145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41795.796666666669</v>
      </c>
      <c r="T2587" s="10">
        <f t="shared" si="163"/>
        <v>41825.796666666669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42333.163611111115</v>
      </c>
      <c r="T2588" s="10">
        <f t="shared" si="163"/>
        <v>42363.163611111115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42338.508715277778</v>
      </c>
      <c r="T2589" s="10">
        <f t="shared" si="163"/>
        <v>42368.508715277778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42042.509560185186</v>
      </c>
      <c r="T2590" s="10">
        <f t="shared" si="163"/>
        <v>42094.384722222225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42422.369525462964</v>
      </c>
      <c r="T2591" s="10">
        <f t="shared" si="163"/>
        <v>42452.3278587963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42388.422418981485</v>
      </c>
      <c r="T2592" s="10">
        <f t="shared" si="163"/>
        <v>42395.422418981485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42382.739861111113</v>
      </c>
      <c r="T2593" s="10">
        <f t="shared" si="163"/>
        <v>42442.698194444449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41887.634502314817</v>
      </c>
      <c r="T2594" s="10">
        <f t="shared" si="163"/>
        <v>41917.634502314817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42089.678541666668</v>
      </c>
      <c r="T2595" s="10">
        <f t="shared" si="163"/>
        <v>42119.678541666668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41828.801250000004</v>
      </c>
      <c r="T2596" s="10">
        <f t="shared" si="163"/>
        <v>41858.801250000004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42760.077546296299</v>
      </c>
      <c r="T2597" s="10">
        <f t="shared" si="163"/>
        <v>42790.077546296299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41828.497789351852</v>
      </c>
      <c r="T2598" s="10">
        <f t="shared" si="163"/>
        <v>41858.497789351852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42510.17496527778</v>
      </c>
      <c r="T2599" s="10">
        <f t="shared" si="163"/>
        <v>42540.17496527778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42240.673622685186</v>
      </c>
      <c r="T2600" s="10">
        <f t="shared" si="163"/>
        <v>42270.673622685186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41809.58734953704</v>
      </c>
      <c r="T2601" s="10">
        <f t="shared" si="163"/>
        <v>41854.58734953704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42394.733796296299</v>
      </c>
      <c r="T2602" s="10">
        <f t="shared" si="163"/>
        <v>42454.692129629628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41150.735520833339</v>
      </c>
      <c r="T2603" s="10">
        <f t="shared" si="163"/>
        <v>41164.999305555561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41915.580648148149</v>
      </c>
      <c r="T2604" s="10">
        <f t="shared" si="163"/>
        <v>41955.722222222226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41617.745995370373</v>
      </c>
      <c r="T2605" s="10">
        <f t="shared" si="163"/>
        <v>41631.745995370373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40997.884525462963</v>
      </c>
      <c r="T2606" s="10">
        <f t="shared" si="163"/>
        <v>41027.884525462963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42508.374884259261</v>
      </c>
      <c r="T2607" s="10">
        <f t="shared" si="163"/>
        <v>42538.374884259261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41726.546087962961</v>
      </c>
      <c r="T2608" s="10">
        <f t="shared" si="163"/>
        <v>41758.546087962961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42184.708009259259</v>
      </c>
      <c r="T2609" s="10">
        <f t="shared" si="163"/>
        <v>42227.916666666664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42767.635046296295</v>
      </c>
      <c r="T2610" s="10">
        <f t="shared" si="163"/>
        <v>42808.833333333336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41075.071192129632</v>
      </c>
      <c r="T2611" s="10">
        <f t="shared" si="163"/>
        <v>41105.071192129632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42564.714409722226</v>
      </c>
      <c r="T2612" s="10">
        <f t="shared" si="163"/>
        <v>42604.124305555561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42704.16914351852</v>
      </c>
      <c r="T2613" s="10">
        <f t="shared" si="163"/>
        <v>42737.790972222225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41981.976504629631</v>
      </c>
      <c r="T2614" s="10">
        <f t="shared" si="163"/>
        <v>42012.976504629631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41143.651550925926</v>
      </c>
      <c r="T2615" s="10">
        <f t="shared" si="163"/>
        <v>41173.651550925926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41730.541805555556</v>
      </c>
      <c r="T2616" s="10">
        <f t="shared" si="163"/>
        <v>41759.041666666672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42453.330601851856</v>
      </c>
      <c r="T2617" s="10">
        <f t="shared" si="163"/>
        <v>42490.333333333336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42211.827881944446</v>
      </c>
      <c r="T2618" s="10">
        <f t="shared" si="163"/>
        <v>42241.827881944446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41902.707766203705</v>
      </c>
      <c r="T2619" s="10">
        <f t="shared" si="163"/>
        <v>41932.707766203705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42279.625706018523</v>
      </c>
      <c r="T2620" s="10">
        <f t="shared" si="163"/>
        <v>42339.667372685188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42273.717638888891</v>
      </c>
      <c r="T2621" s="10">
        <f t="shared" si="163"/>
        <v>42300.291666666664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42251.000486111116</v>
      </c>
      <c r="T2622" s="10">
        <f t="shared" si="163"/>
        <v>42287.875000000007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42115.580879629633</v>
      </c>
      <c r="T2623" s="10">
        <f t="shared" si="163"/>
        <v>42145.580879629633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42689.576574074075</v>
      </c>
      <c r="T2624" s="10">
        <f t="shared" si="163"/>
        <v>42734.576574074075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42692.089884259265</v>
      </c>
      <c r="T2625" s="10">
        <f t="shared" si="163"/>
        <v>42706.089884259265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41144.254884259259</v>
      </c>
      <c r="T2626" s="10">
        <f t="shared" si="163"/>
        <v>41165.254884259259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AVERAGE(E2627/L2627)</f>
        <v>27.576923076923077</v>
      </c>
      <c r="Q2627" t="s">
        <v>8319</v>
      </c>
      <c r="R2627" t="s">
        <v>8355</v>
      </c>
      <c r="S2627" s="10">
        <f t="shared" ref="S2627:S2690" si="166">(J2627/86400)+25569+(-4/24)</f>
        <v>42658.643611111118</v>
      </c>
      <c r="T2627" s="10">
        <f t="shared" ref="T2627:T2690" si="167">(I2627/86400)+25569+(-4/24)</f>
        <v>42683.685277777775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42128.461446759262</v>
      </c>
      <c r="T2628" s="10">
        <f t="shared" si="167"/>
        <v>42158.461446759262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42304.66274305556</v>
      </c>
      <c r="T2629" s="10">
        <f t="shared" si="167"/>
        <v>42334.704409722224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41953.799386574079</v>
      </c>
      <c r="T2630" s="10">
        <f t="shared" si="167"/>
        <v>41973.799386574079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42108.371782407405</v>
      </c>
      <c r="T2631" s="10">
        <f t="shared" si="167"/>
        <v>42138.371782407405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42523.938796296301</v>
      </c>
      <c r="T2632" s="10">
        <f t="shared" si="167"/>
        <v>42551.250000000007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42218.002627314818</v>
      </c>
      <c r="T2633" s="10">
        <f t="shared" si="167"/>
        <v>42246.002627314818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42493.89512731482</v>
      </c>
      <c r="T2634" s="10">
        <f t="shared" si="167"/>
        <v>42518.89512731482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41667.656620370377</v>
      </c>
      <c r="T2635" s="10">
        <f t="shared" si="167"/>
        <v>41697.791666666672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42612.48982638889</v>
      </c>
      <c r="T2636" s="10">
        <f t="shared" si="167"/>
        <v>42642.48982638889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42037.784270833341</v>
      </c>
      <c r="T2637" s="10">
        <f t="shared" si="167"/>
        <v>42072.742604166669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42636.44807870371</v>
      </c>
      <c r="T2638" s="10">
        <f t="shared" si="167"/>
        <v>42658.875000000007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42639.382812500007</v>
      </c>
      <c r="T2639" s="10">
        <f t="shared" si="167"/>
        <v>42655.382812500007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41989.746469907412</v>
      </c>
      <c r="T2640" s="10">
        <f t="shared" si="167"/>
        <v>42019.746469907412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42024.698472222226</v>
      </c>
      <c r="T2641" s="10">
        <f t="shared" si="167"/>
        <v>42054.698472222226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42102.99391203704</v>
      </c>
      <c r="T2642" s="10">
        <f t="shared" si="167"/>
        <v>42162.99391203704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41880.660451388889</v>
      </c>
      <c r="T2643" s="10">
        <f t="shared" si="167"/>
        <v>41897.67291666667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42536.079953703702</v>
      </c>
      <c r="T2644" s="10">
        <f t="shared" si="167"/>
        <v>42566.122916666667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42689.415682870378</v>
      </c>
      <c r="T2645" s="10">
        <f t="shared" si="167"/>
        <v>42725.165972222225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42774.6254050926</v>
      </c>
      <c r="T2646" s="10">
        <f t="shared" si="167"/>
        <v>42804.6254050926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41921.67596064815</v>
      </c>
      <c r="T2647" s="10">
        <f t="shared" si="167"/>
        <v>41951.717627314814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42226.146631944452</v>
      </c>
      <c r="T2648" s="10">
        <f t="shared" si="167"/>
        <v>42256.146631944452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42200.095127314817</v>
      </c>
      <c r="T2649" s="10">
        <f t="shared" si="167"/>
        <v>42230.095127314817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42408.548148148147</v>
      </c>
      <c r="T2650" s="10">
        <f t="shared" si="167"/>
        <v>42438.548148148147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42341.830335648156</v>
      </c>
      <c r="T2651" s="10">
        <f t="shared" si="167"/>
        <v>42401.830335648156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42695.457673611112</v>
      </c>
      <c r="T2652" s="10">
        <f t="shared" si="167"/>
        <v>42725.457673611112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42327.63899305556</v>
      </c>
      <c r="T2653" s="10">
        <f t="shared" si="167"/>
        <v>42355.63899305556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41952.992187500007</v>
      </c>
      <c r="T2654" s="10">
        <f t="shared" si="167"/>
        <v>41982.992187500007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41771.485266203708</v>
      </c>
      <c r="T2655" s="10">
        <f t="shared" si="167"/>
        <v>41803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42055.434328703705</v>
      </c>
      <c r="T2656" s="10">
        <f t="shared" si="167"/>
        <v>42115.39266203704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42381.699618055558</v>
      </c>
      <c r="T2657" s="10">
        <f t="shared" si="167"/>
        <v>42409.666666666664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42767.52185185186</v>
      </c>
      <c r="T2658" s="10">
        <f t="shared" si="167"/>
        <v>42806.625000000007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42551.762187500004</v>
      </c>
      <c r="T2659" s="10">
        <f t="shared" si="167"/>
        <v>42584.895833333336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42551.717523148145</v>
      </c>
      <c r="T2660" s="10">
        <f t="shared" si="167"/>
        <v>42581.717523148145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42081.90289351852</v>
      </c>
      <c r="T2661" s="10">
        <f t="shared" si="167"/>
        <v>42111.90289351852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42272.54650462963</v>
      </c>
      <c r="T2662" s="10">
        <f t="shared" si="167"/>
        <v>42332.588171296295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41542.79178240741</v>
      </c>
      <c r="T2663" s="10">
        <f t="shared" si="167"/>
        <v>41572.79178240741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42207.580011574079</v>
      </c>
      <c r="T2664" s="10">
        <f t="shared" si="167"/>
        <v>42237.580011574079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42222.456099537041</v>
      </c>
      <c r="T2665" s="10">
        <f t="shared" si="167"/>
        <v>42251.458333333336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42312.858761574076</v>
      </c>
      <c r="T2666" s="10">
        <f t="shared" si="167"/>
        <v>42347.124305555561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42083.728865740741</v>
      </c>
      <c r="T2667" s="10">
        <f t="shared" si="167"/>
        <v>42128.728865740741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42235.597673611112</v>
      </c>
      <c r="T2668" s="10">
        <f t="shared" si="167"/>
        <v>42272.708333333336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42380.759444444448</v>
      </c>
      <c r="T2669" s="10">
        <f t="shared" si="167"/>
        <v>42410.759444444448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42275.422048611115</v>
      </c>
      <c r="T2670" s="10">
        <f t="shared" si="167"/>
        <v>42317.438888888886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42318.869166666664</v>
      </c>
      <c r="T2671" s="10">
        <f t="shared" si="167"/>
        <v>42378.869166666664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41820.853935185187</v>
      </c>
      <c r="T2672" s="10">
        <f t="shared" si="167"/>
        <v>41848.853935185187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41962.582361111112</v>
      </c>
      <c r="T2673" s="10">
        <f t="shared" si="167"/>
        <v>41992.651388888895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42344.717476851853</v>
      </c>
      <c r="T2674" s="10">
        <f t="shared" si="167"/>
        <v>42366.083333333336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41912.37498842593</v>
      </c>
      <c r="T2675" s="10">
        <f t="shared" si="167"/>
        <v>41941.78125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42529.466087962966</v>
      </c>
      <c r="T2676" s="10">
        <f t="shared" si="167"/>
        <v>42556.040972222225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41923.690844907411</v>
      </c>
      <c r="T2677" s="10">
        <f t="shared" si="167"/>
        <v>41953.732511574075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42482.458032407412</v>
      </c>
      <c r="T2678" s="10">
        <f t="shared" si="167"/>
        <v>42512.458032407412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41792.862766203711</v>
      </c>
      <c r="T2679" s="10">
        <f t="shared" si="167"/>
        <v>41822.862766203711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42241.631539351853</v>
      </c>
      <c r="T2680" s="10">
        <f t="shared" si="167"/>
        <v>42271.631539351853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42032.834421296298</v>
      </c>
      <c r="T2681" s="10">
        <f t="shared" si="167"/>
        <v>42062.834421296298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42436.045034722229</v>
      </c>
      <c r="T2682" s="10">
        <f t="shared" si="167"/>
        <v>42466.003368055557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41805.728587962964</v>
      </c>
      <c r="T2683" s="10">
        <f t="shared" si="167"/>
        <v>41830.728587962964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41932.705324074079</v>
      </c>
      <c r="T2684" s="10">
        <f t="shared" si="167"/>
        <v>41965.082638888889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42034.588425925926</v>
      </c>
      <c r="T2685" s="10">
        <f t="shared" si="167"/>
        <v>42064.588425925926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41820.747974537044</v>
      </c>
      <c r="T2686" s="10">
        <f t="shared" si="167"/>
        <v>41860.747974537044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42061.529282407406</v>
      </c>
      <c r="T2687" s="10">
        <f t="shared" si="167"/>
        <v>42121.487615740742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41892.808136574073</v>
      </c>
      <c r="T2688" s="10">
        <f t="shared" si="167"/>
        <v>41912.808136574073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42154.473587962966</v>
      </c>
      <c r="T2689" s="10">
        <f t="shared" si="167"/>
        <v>42184.473587962966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42027.952199074076</v>
      </c>
      <c r="T2690" s="10">
        <f t="shared" si="167"/>
        <v>42058.958333333336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AVERAGE(E2691/L2691)</f>
        <v>1</v>
      </c>
      <c r="Q2691" t="s">
        <v>8336</v>
      </c>
      <c r="R2691" t="s">
        <v>8337</v>
      </c>
      <c r="S2691" s="10">
        <f t="shared" ref="S2691:S2754" si="170">(J2691/86400)+25569+(-4/24)</f>
        <v>42551.795023148152</v>
      </c>
      <c r="T2691" s="10">
        <f t="shared" ref="T2691:T2754" si="171">(I2691/86400)+25569+(-4/24)</f>
        <v>42581.795023148152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42112.938379629632</v>
      </c>
      <c r="T2692" s="10">
        <f t="shared" si="171"/>
        <v>42157.938379629632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42089.557372685187</v>
      </c>
      <c r="T2693" s="10">
        <f t="shared" si="171"/>
        <v>42134.557372685187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42058.167361111111</v>
      </c>
      <c r="T2694" s="10">
        <f t="shared" si="171"/>
        <v>42088.125694444447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41833.971828703703</v>
      </c>
      <c r="T2695" s="10">
        <f t="shared" si="171"/>
        <v>41863.971828703703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41877.97383101852</v>
      </c>
      <c r="T2696" s="10">
        <f t="shared" si="171"/>
        <v>41907.97383101852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42048.01525462963</v>
      </c>
      <c r="T2697" s="10">
        <f t="shared" si="171"/>
        <v>42107.973587962966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41964.677777777782</v>
      </c>
      <c r="T2698" s="10">
        <f t="shared" si="171"/>
        <v>41998.677777777782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42187.773414351854</v>
      </c>
      <c r="T2699" s="10">
        <f t="shared" si="171"/>
        <v>42218.750000000007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41787.731574074074</v>
      </c>
      <c r="T2700" s="10">
        <f t="shared" si="171"/>
        <v>41817.731574074074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41829.729895833334</v>
      </c>
      <c r="T2701" s="10">
        <f t="shared" si="171"/>
        <v>41859.729895833334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41870.708009259259</v>
      </c>
      <c r="T2702" s="10">
        <f t="shared" si="171"/>
        <v>41900.708009259259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42801.608032407406</v>
      </c>
      <c r="T2703" s="10">
        <f t="shared" si="171"/>
        <v>42832.566365740742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42800.635150462964</v>
      </c>
      <c r="T2704" s="10">
        <f t="shared" si="171"/>
        <v>42830.5934837963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42756.523495370369</v>
      </c>
      <c r="T2705" s="10">
        <f t="shared" si="171"/>
        <v>42816.481828703705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42787.695763888893</v>
      </c>
      <c r="T2706" s="10">
        <f t="shared" si="171"/>
        <v>42830.654097222221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42773.749513888892</v>
      </c>
      <c r="T2707" s="10">
        <f t="shared" si="171"/>
        <v>42818.707847222227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41899.128275462965</v>
      </c>
      <c r="T2708" s="10">
        <f t="shared" si="171"/>
        <v>41928.124305555561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41391.61623842593</v>
      </c>
      <c r="T2709" s="10">
        <f t="shared" si="171"/>
        <v>41421.124305555561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42512.531550925931</v>
      </c>
      <c r="T2710" s="10">
        <f t="shared" si="171"/>
        <v>42572.531550925931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42611.983113425929</v>
      </c>
      <c r="T2711" s="10">
        <f t="shared" si="171"/>
        <v>42646.999305555561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41828.062824074077</v>
      </c>
      <c r="T2712" s="10">
        <f t="shared" si="171"/>
        <v>41859.916666666672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41780.578587962962</v>
      </c>
      <c r="T2713" s="10">
        <f t="shared" si="171"/>
        <v>41810.750694444447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41431.895370370374</v>
      </c>
      <c r="T2714" s="10">
        <f t="shared" si="171"/>
        <v>41468.583333333336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42322.487083333333</v>
      </c>
      <c r="T2715" s="10">
        <f t="shared" si="171"/>
        <v>42362.487083333333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42629.488379629627</v>
      </c>
      <c r="T2716" s="10">
        <f t="shared" si="171"/>
        <v>42657.791666666664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42387.231805555559</v>
      </c>
      <c r="T2717" s="10">
        <f t="shared" si="171"/>
        <v>42421.231805555559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42255.166585648149</v>
      </c>
      <c r="T2718" s="10">
        <f t="shared" si="171"/>
        <v>42285.166585648149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41934.748252314814</v>
      </c>
      <c r="T2719" s="10">
        <f t="shared" si="171"/>
        <v>41979.789918981485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42465.429918981485</v>
      </c>
      <c r="T2720" s="10">
        <f t="shared" si="171"/>
        <v>42493.791666666664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42417.86451388889</v>
      </c>
      <c r="T2721" s="10">
        <f t="shared" si="171"/>
        <v>42477.822847222225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42655.299224537041</v>
      </c>
      <c r="T2722" s="10">
        <f t="shared" si="171"/>
        <v>42685.340891203705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41493.377291666671</v>
      </c>
      <c r="T2723" s="10">
        <f t="shared" si="171"/>
        <v>41523.625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42704.690428240741</v>
      </c>
      <c r="T2724" s="10">
        <f t="shared" si="171"/>
        <v>42764.690428240741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41944.672314814816</v>
      </c>
      <c r="T2725" s="10">
        <f t="shared" si="171"/>
        <v>42004.71398148148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42199.160405092596</v>
      </c>
      <c r="T2726" s="10">
        <f t="shared" si="171"/>
        <v>42231.160405092596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42745.577951388892</v>
      </c>
      <c r="T2727" s="10">
        <f t="shared" si="171"/>
        <v>42795.577951388892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42452.413321759261</v>
      </c>
      <c r="T2728" s="10">
        <f t="shared" si="171"/>
        <v>42482.413321759261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42198.509988425933</v>
      </c>
      <c r="T2729" s="10">
        <f t="shared" si="171"/>
        <v>42223.509988425933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42333.433263888895</v>
      </c>
      <c r="T2730" s="10">
        <f t="shared" si="171"/>
        <v>42368.433263888895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42095.074039351857</v>
      </c>
      <c r="T2731" s="10">
        <f t="shared" si="171"/>
        <v>42125.074039351857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41351.374710648153</v>
      </c>
      <c r="T2732" s="10">
        <f t="shared" si="171"/>
        <v>41386.374710648153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41872.35905092593</v>
      </c>
      <c r="T2733" s="10">
        <f t="shared" si="171"/>
        <v>41930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41389.641527777778</v>
      </c>
      <c r="T2734" s="10">
        <f t="shared" si="171"/>
        <v>41421.833333333336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42044.106180555558</v>
      </c>
      <c r="T2735" s="10">
        <f t="shared" si="171"/>
        <v>42104.064513888887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42626.502222222225</v>
      </c>
      <c r="T2736" s="10">
        <f t="shared" si="171"/>
        <v>42656.749305555561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41315.954282407409</v>
      </c>
      <c r="T2737" s="10">
        <f t="shared" si="171"/>
        <v>41346.666666666672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41722.4996875</v>
      </c>
      <c r="T2738" s="10">
        <f t="shared" si="171"/>
        <v>41752.4996875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41611.751006944447</v>
      </c>
      <c r="T2739" s="10">
        <f t="shared" si="171"/>
        <v>41654.625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42619.976898148154</v>
      </c>
      <c r="T2740" s="10">
        <f t="shared" si="171"/>
        <v>42679.976898148154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41719.721261574079</v>
      </c>
      <c r="T2741" s="10">
        <f t="shared" si="171"/>
        <v>41764.721261574079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42044.865185185183</v>
      </c>
      <c r="T2742" s="10">
        <f t="shared" si="171"/>
        <v>42074.823518518526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41911.490763888891</v>
      </c>
      <c r="T2743" s="10">
        <f t="shared" si="171"/>
        <v>41931.921527777777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41030.553090277783</v>
      </c>
      <c r="T2744" s="10">
        <f t="shared" si="171"/>
        <v>41044.553090277783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42632.162118055559</v>
      </c>
      <c r="T2745" s="10">
        <f t="shared" si="171"/>
        <v>42662.162118055559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40937.895810185189</v>
      </c>
      <c r="T2746" s="10">
        <f t="shared" si="171"/>
        <v>40967.895810185189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41044.821388888893</v>
      </c>
      <c r="T2747" s="10">
        <f t="shared" si="171"/>
        <v>41104.821388888893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41850.614710648151</v>
      </c>
      <c r="T2748" s="10">
        <f t="shared" si="171"/>
        <v>41880.614710648151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41044.481446759259</v>
      </c>
      <c r="T2749" s="10">
        <f t="shared" si="171"/>
        <v>41075.965277777781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42585.544004629635</v>
      </c>
      <c r="T2750" s="10">
        <f t="shared" si="171"/>
        <v>42615.544004629635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42068.632372685192</v>
      </c>
      <c r="T2751" s="10">
        <f t="shared" si="171"/>
        <v>42098.59070601852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41078.733159722229</v>
      </c>
      <c r="T2752" s="10">
        <f t="shared" si="171"/>
        <v>41090.666666666672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41747.720393518517</v>
      </c>
      <c r="T2753" s="10">
        <f t="shared" si="171"/>
        <v>41807.720393518517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40855.598425925928</v>
      </c>
      <c r="T2754" s="10">
        <f t="shared" si="171"/>
        <v>40895.598425925928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AVERAGE(E2755/L2755)</f>
        <v>47.5</v>
      </c>
      <c r="Q2755" t="s">
        <v>8322</v>
      </c>
      <c r="R2755" t="s">
        <v>8358</v>
      </c>
      <c r="S2755" s="10">
        <f t="shared" ref="S2755:S2818" si="174">(J2755/86400)+25569+(-4/24)</f>
        <v>41117.7340625</v>
      </c>
      <c r="T2755" s="10">
        <f t="shared" ref="T2755:T2818" si="175">(I2755/86400)+25569+(-4/24)</f>
        <v>41147.7340625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41863.469340277778</v>
      </c>
      <c r="T2756" s="10">
        <f t="shared" si="175"/>
        <v>41893.469340277778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42072.624155092599</v>
      </c>
      <c r="T2757" s="10">
        <f t="shared" si="175"/>
        <v>42102.624155092599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41620.733807870369</v>
      </c>
      <c r="T2758" s="10">
        <f t="shared" si="175"/>
        <v>41650.733807870369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42573.489953703705</v>
      </c>
      <c r="T2759" s="10">
        <f t="shared" si="175"/>
        <v>42588.489953703705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42639.275266203702</v>
      </c>
      <c r="T2760" s="10">
        <f t="shared" si="175"/>
        <v>42653.275266203702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42524.199837962966</v>
      </c>
      <c r="T2761" s="10">
        <f t="shared" si="175"/>
        <v>42567.199837962966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41415.294652777782</v>
      </c>
      <c r="T2762" s="10">
        <f t="shared" si="175"/>
        <v>41445.294652777782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41246.896909722222</v>
      </c>
      <c r="T2763" s="10">
        <f t="shared" si="175"/>
        <v>41276.896909722222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40926.870312500003</v>
      </c>
      <c r="T2764" s="10">
        <f t="shared" si="175"/>
        <v>40986.828645833339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41373.41300925926</v>
      </c>
      <c r="T2765" s="10">
        <f t="shared" si="175"/>
        <v>41418.41300925926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41030.1253587963</v>
      </c>
      <c r="T2766" s="10">
        <f t="shared" si="175"/>
        <v>41059.625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41194.412361111114</v>
      </c>
      <c r="T2767" s="10">
        <f t="shared" si="175"/>
        <v>41210.412361111114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40736.501365740747</v>
      </c>
      <c r="T2768" s="10">
        <f t="shared" si="175"/>
        <v>40766.501365740747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42172.792245370372</v>
      </c>
      <c r="T2769" s="10">
        <f t="shared" si="175"/>
        <v>42232.792245370372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40967.448182870372</v>
      </c>
      <c r="T2770" s="10">
        <f t="shared" si="175"/>
        <v>40997.406516203708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41745.659606481488</v>
      </c>
      <c r="T2771" s="10">
        <f t="shared" si="175"/>
        <v>41795.659606481488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41686.538541666669</v>
      </c>
      <c r="T2772" s="10">
        <f t="shared" si="175"/>
        <v>41716.496875000004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41257.365046296298</v>
      </c>
      <c r="T2773" s="10">
        <f t="shared" si="175"/>
        <v>41306.541666666672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41537.702476851853</v>
      </c>
      <c r="T2774" s="10">
        <f t="shared" si="175"/>
        <v>41552.702476851853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42474.698159722226</v>
      </c>
      <c r="T2775" s="10">
        <f t="shared" si="175"/>
        <v>42484.698159722226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41310.959814814814</v>
      </c>
      <c r="T2776" s="10">
        <f t="shared" si="175"/>
        <v>41340.959814814814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40862.846689814818</v>
      </c>
      <c r="T2777" s="10">
        <f t="shared" si="175"/>
        <v>40892.846689814818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42136.130509259259</v>
      </c>
      <c r="T2778" s="10">
        <f t="shared" si="175"/>
        <v>42167.130509259259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42172.502361111117</v>
      </c>
      <c r="T2779" s="10">
        <f t="shared" si="175"/>
        <v>42202.502361111117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41846.811412037037</v>
      </c>
      <c r="T2780" s="10">
        <f t="shared" si="175"/>
        <v>41876.811412037037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42300.419224537043</v>
      </c>
      <c r="T2781" s="10">
        <f t="shared" si="175"/>
        <v>42330.460891203707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42774.281111111115</v>
      </c>
      <c r="T2782" s="10">
        <f t="shared" si="175"/>
        <v>42804.281111111115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42018.774930555555</v>
      </c>
      <c r="T2783" s="10">
        <f t="shared" si="175"/>
        <v>42047.125000000007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42026.758310185185</v>
      </c>
      <c r="T2784" s="10">
        <f t="shared" si="175"/>
        <v>42052.040972222225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42103.36858796297</v>
      </c>
      <c r="T2785" s="10">
        <f t="shared" si="175"/>
        <v>42117.36858796297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41920.620868055557</v>
      </c>
      <c r="T2786" s="10">
        <f t="shared" si="175"/>
        <v>41941.620868055557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42558.022766203707</v>
      </c>
      <c r="T2787" s="10">
        <f t="shared" si="175"/>
        <v>42587.708333333336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41815.402546296296</v>
      </c>
      <c r="T2788" s="10">
        <f t="shared" si="175"/>
        <v>41829.402546296296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41808.031851851854</v>
      </c>
      <c r="T2789" s="10">
        <f t="shared" si="175"/>
        <v>41838.031851851854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42550.535219907411</v>
      </c>
      <c r="T2790" s="10">
        <f t="shared" si="175"/>
        <v>42580.535219907411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42055.846458333333</v>
      </c>
      <c r="T2791" s="10">
        <f t="shared" si="175"/>
        <v>42075.000000000007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42016.77202546296</v>
      </c>
      <c r="T2792" s="10">
        <f t="shared" si="175"/>
        <v>42046.77202546296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42591.73332175926</v>
      </c>
      <c r="T2793" s="10">
        <f t="shared" si="175"/>
        <v>42622.000000000007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42183.064340277779</v>
      </c>
      <c r="T2794" s="10">
        <f t="shared" si="175"/>
        <v>42228.064340277779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42176.252372685187</v>
      </c>
      <c r="T2795" s="10">
        <f t="shared" si="175"/>
        <v>42206.252372685187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42416.524988425932</v>
      </c>
      <c r="T2796" s="10">
        <f t="shared" si="175"/>
        <v>42432.625000000007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41780.359270833338</v>
      </c>
      <c r="T2797" s="10">
        <f t="shared" si="175"/>
        <v>41796.791666666672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41795.361435185187</v>
      </c>
      <c r="T2798" s="10">
        <f t="shared" si="175"/>
        <v>41825.361435185187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41798.773611111115</v>
      </c>
      <c r="T2799" s="10">
        <f t="shared" si="175"/>
        <v>41828.773611111115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42201.508344907408</v>
      </c>
      <c r="T2800" s="10">
        <f t="shared" si="175"/>
        <v>42216.500000000007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42507.098032407412</v>
      </c>
      <c r="T2801" s="10">
        <f t="shared" si="175"/>
        <v>42538.500000000007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41948.386180555557</v>
      </c>
      <c r="T2802" s="10">
        <f t="shared" si="175"/>
        <v>42008.386180555557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41900.07649305556</v>
      </c>
      <c r="T2803" s="10">
        <f t="shared" si="175"/>
        <v>41922.291666666672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42192.480405092596</v>
      </c>
      <c r="T2804" s="10">
        <f t="shared" si="175"/>
        <v>42222.480405092596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42157.899027777785</v>
      </c>
      <c r="T2805" s="10">
        <f t="shared" si="175"/>
        <v>42200.833333333336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41881.286921296298</v>
      </c>
      <c r="T2806" s="10">
        <f t="shared" si="175"/>
        <v>41911.286921296298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42213.338807870372</v>
      </c>
      <c r="T2807" s="10">
        <f t="shared" si="175"/>
        <v>42238.338807870372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42185.100578703707</v>
      </c>
      <c r="T2808" s="10">
        <f t="shared" si="175"/>
        <v>42221.291666666664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42154.706458333334</v>
      </c>
      <c r="T2809" s="10">
        <f t="shared" si="175"/>
        <v>42184.706458333334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42208.679803240746</v>
      </c>
      <c r="T2810" s="10">
        <f t="shared" si="175"/>
        <v>42238.679803240746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42451.330150462971</v>
      </c>
      <c r="T2811" s="10">
        <f t="shared" si="175"/>
        <v>42459.443749999999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41758.972962962966</v>
      </c>
      <c r="T2812" s="10">
        <f t="shared" si="175"/>
        <v>41790.999305555561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42028.32989583334</v>
      </c>
      <c r="T2813" s="10">
        <f t="shared" si="175"/>
        <v>42058.32989583334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42054.577523148146</v>
      </c>
      <c r="T2814" s="10">
        <f t="shared" si="175"/>
        <v>42100.000000000007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42693.575937499998</v>
      </c>
      <c r="T2815" s="10">
        <f t="shared" si="175"/>
        <v>42718.575937499998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42103.232812499999</v>
      </c>
      <c r="T2816" s="10">
        <f t="shared" si="175"/>
        <v>42133.232812499999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42559.61005787037</v>
      </c>
      <c r="T2817" s="10">
        <f t="shared" si="175"/>
        <v>42589.61005787037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42188.300833333335</v>
      </c>
      <c r="T2818" s="10">
        <f t="shared" si="175"/>
        <v>42218.500000000007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AVERAGE(E2819/L2819)</f>
        <v>23.636363636363637</v>
      </c>
      <c r="Q2819" t="s">
        <v>8317</v>
      </c>
      <c r="R2819" t="s">
        <v>8318</v>
      </c>
      <c r="S2819" s="10">
        <f t="shared" ref="S2819:S2882" si="178">(J2819/86400)+25569+(-4/24)</f>
        <v>42023.468310185192</v>
      </c>
      <c r="T2819" s="10">
        <f t="shared" ref="T2819:T2882" si="179">(I2819/86400)+25569+(-4/24)</f>
        <v>42063.468310185192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42250.431550925925</v>
      </c>
      <c r="T2820" s="10">
        <f t="shared" si="179"/>
        <v>42270.431550925925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42139.358900462968</v>
      </c>
      <c r="T2821" s="10">
        <f t="shared" si="179"/>
        <v>42169.358900462968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42401.444317129637</v>
      </c>
      <c r="T2822" s="10">
        <f t="shared" si="179"/>
        <v>42425.833333333336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41875.756192129636</v>
      </c>
      <c r="T2823" s="10">
        <f t="shared" si="179"/>
        <v>41905.756192129636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42060.517268518517</v>
      </c>
      <c r="T2824" s="10">
        <f t="shared" si="179"/>
        <v>42090.475601851853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42066.844976851855</v>
      </c>
      <c r="T2825" s="10">
        <f t="shared" si="179"/>
        <v>42094.790972222225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42136.104120370372</v>
      </c>
      <c r="T2826" s="10">
        <f t="shared" si="179"/>
        <v>42167.904861111114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42312.625995370377</v>
      </c>
      <c r="T2827" s="10">
        <f t="shared" si="179"/>
        <v>42342.625995370377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42170.868194444447</v>
      </c>
      <c r="T2828" s="10">
        <f t="shared" si="179"/>
        <v>42195.125000000007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42494.516967592594</v>
      </c>
      <c r="T2829" s="10">
        <f t="shared" si="179"/>
        <v>42524.520833333336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42254.098020833335</v>
      </c>
      <c r="T2830" s="10">
        <f t="shared" si="179"/>
        <v>42279.791666666664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42495.267569444448</v>
      </c>
      <c r="T2831" s="10">
        <f t="shared" si="179"/>
        <v>42523.267569444448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41758.673009259262</v>
      </c>
      <c r="T2832" s="10">
        <f t="shared" si="179"/>
        <v>41770.999305555561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42171.658217592594</v>
      </c>
      <c r="T2833" s="10">
        <f t="shared" si="179"/>
        <v>42201.658217592594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41938.542754629634</v>
      </c>
      <c r="T2834" s="10">
        <f t="shared" si="179"/>
        <v>41966.750000000007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42267.961030092592</v>
      </c>
      <c r="T2835" s="10">
        <f t="shared" si="179"/>
        <v>42287.916666666664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42019.793171296296</v>
      </c>
      <c r="T2836" s="10">
        <f t="shared" si="179"/>
        <v>42034.793171296296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42313.537233796298</v>
      </c>
      <c r="T2837" s="10">
        <f t="shared" si="179"/>
        <v>42342.833333333336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42746.095115740747</v>
      </c>
      <c r="T2838" s="10">
        <f t="shared" si="179"/>
        <v>42784.040972222225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42307.741712962968</v>
      </c>
      <c r="T2839" s="10">
        <f t="shared" si="179"/>
        <v>42347.783379629633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41842.440925925926</v>
      </c>
      <c r="T2840" s="10">
        <f t="shared" si="179"/>
        <v>41864.75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41853.073541666665</v>
      </c>
      <c r="T2841" s="10">
        <f t="shared" si="179"/>
        <v>41876.040972222225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42059.868969907409</v>
      </c>
      <c r="T2842" s="10">
        <f t="shared" si="179"/>
        <v>42081.541666666664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42291.572881944448</v>
      </c>
      <c r="T2843" s="10">
        <f t="shared" si="179"/>
        <v>42351.614548611113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41784.785821759266</v>
      </c>
      <c r="T2844" s="10">
        <f t="shared" si="179"/>
        <v>41811.291666666672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42492.571180555555</v>
      </c>
      <c r="T2845" s="10">
        <f t="shared" si="179"/>
        <v>42534.000000000007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42709.37939814815</v>
      </c>
      <c r="T2846" s="10">
        <f t="shared" si="179"/>
        <v>42739.37939814815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42102.849918981483</v>
      </c>
      <c r="T2847" s="10">
        <f t="shared" si="179"/>
        <v>42162.849918981483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42108.525393518525</v>
      </c>
      <c r="T2848" s="10">
        <f t="shared" si="179"/>
        <v>42153.525393518525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42453.639641203707</v>
      </c>
      <c r="T2849" s="10">
        <f t="shared" si="179"/>
        <v>42513.639641203707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42123.482164351859</v>
      </c>
      <c r="T2850" s="10">
        <f t="shared" si="179"/>
        <v>42153.482164351859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42453.26157407408</v>
      </c>
      <c r="T2851" s="10">
        <f t="shared" si="179"/>
        <v>42483.26157407408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41857.840405092596</v>
      </c>
      <c r="T2852" s="10">
        <f t="shared" si="179"/>
        <v>41887.840405092596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42389.8359837963</v>
      </c>
      <c r="T2853" s="10">
        <f t="shared" si="179"/>
        <v>42398.803472222229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41780.878506944449</v>
      </c>
      <c r="T2854" s="10">
        <f t="shared" si="179"/>
        <v>41810.878506944449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41836.024270833332</v>
      </c>
      <c r="T2855" s="10">
        <f t="shared" si="179"/>
        <v>41896.024270833332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42111.549988425926</v>
      </c>
      <c r="T2856" s="10">
        <f t="shared" si="179"/>
        <v>42131.549988425926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42369.841099537043</v>
      </c>
      <c r="T2857" s="10">
        <f t="shared" si="179"/>
        <v>42398.81527777778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42164.870914351857</v>
      </c>
      <c r="T2858" s="10">
        <f t="shared" si="179"/>
        <v>42224.731944444451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42726.75341435185</v>
      </c>
      <c r="T2859" s="10">
        <f t="shared" si="179"/>
        <v>42786.583333333336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41954.37841435185</v>
      </c>
      <c r="T2860" s="10">
        <f t="shared" si="179"/>
        <v>41978.311111111114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42233.195648148154</v>
      </c>
      <c r="T2861" s="10">
        <f t="shared" si="179"/>
        <v>42293.195648148154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42480.633981481486</v>
      </c>
      <c r="T2862" s="10">
        <f t="shared" si="179"/>
        <v>42540.633981481486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42257.424166666671</v>
      </c>
      <c r="T2863" s="10">
        <f t="shared" si="179"/>
        <v>42271.424166666671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41784.623020833336</v>
      </c>
      <c r="T2864" s="10">
        <f t="shared" si="179"/>
        <v>41814.623020833336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41831.508368055562</v>
      </c>
      <c r="T2865" s="10">
        <f t="shared" si="179"/>
        <v>41891.508368055562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42172.446840277778</v>
      </c>
      <c r="T2866" s="10">
        <f t="shared" si="179"/>
        <v>42202.387500000004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41949.947442129633</v>
      </c>
      <c r="T2867" s="10">
        <f t="shared" si="179"/>
        <v>42009.947442129633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42627.788437500007</v>
      </c>
      <c r="T2868" s="10">
        <f t="shared" si="179"/>
        <v>42657.750000000007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42531.028611111113</v>
      </c>
      <c r="T2869" s="10">
        <f t="shared" si="179"/>
        <v>42555.000000000007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42618.660347222227</v>
      </c>
      <c r="T2870" s="10">
        <f t="shared" si="179"/>
        <v>42648.660347222227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42540.426863425928</v>
      </c>
      <c r="T2871" s="10">
        <f t="shared" si="179"/>
        <v>42570.426863425928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41746.022743055561</v>
      </c>
      <c r="T2872" s="10">
        <f t="shared" si="179"/>
        <v>41776.022743055561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41974.571909722225</v>
      </c>
      <c r="T2873" s="10">
        <f t="shared" si="179"/>
        <v>41994.571909722225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42114.949513888896</v>
      </c>
      <c r="T2874" s="10">
        <f t="shared" si="179"/>
        <v>42174.949513888896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42002.650821759256</v>
      </c>
      <c r="T2875" s="10">
        <f t="shared" si="179"/>
        <v>42032.650821759256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42722.678078703706</v>
      </c>
      <c r="T2876" s="10">
        <f t="shared" si="179"/>
        <v>42752.678078703706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42464.961724537039</v>
      </c>
      <c r="T2877" s="10">
        <f t="shared" si="179"/>
        <v>42494.961724537039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42171.577303240738</v>
      </c>
      <c r="T2878" s="10">
        <f t="shared" si="179"/>
        <v>42201.577303240738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42672.78847222223</v>
      </c>
      <c r="T2879" s="10">
        <f t="shared" si="179"/>
        <v>42704.541666666664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42128.449016203704</v>
      </c>
      <c r="T2880" s="10">
        <f t="shared" si="179"/>
        <v>42188.449016203704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42359.558576388888</v>
      </c>
      <c r="T2881" s="10">
        <f t="shared" si="179"/>
        <v>42389.558576388888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42192.739027777781</v>
      </c>
      <c r="T2882" s="10">
        <f t="shared" si="179"/>
        <v>42236.545138888891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AVERAGE(E2883/L2883)</f>
        <v>#DIV/0!</v>
      </c>
      <c r="Q2883" t="s">
        <v>8317</v>
      </c>
      <c r="R2883" t="s">
        <v>8318</v>
      </c>
      <c r="S2883" s="10">
        <f t="shared" ref="S2883:S2946" si="182">(J2883/86400)+25569+(-4/24)</f>
        <v>41916.430972222224</v>
      </c>
      <c r="T2883" s="10">
        <f t="shared" ref="T2883:T2946" si="183">(I2883/86400)+25569+(-4/24)</f>
        <v>41976.472638888888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42461.429606481484</v>
      </c>
      <c r="T2884" s="10">
        <f t="shared" si="183"/>
        <v>42491.429606481484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42370.736539351856</v>
      </c>
      <c r="T2885" s="10">
        <f t="shared" si="183"/>
        <v>42406.040972222225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41948.560590277782</v>
      </c>
      <c r="T2886" s="10">
        <f t="shared" si="183"/>
        <v>41978.560590277782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42046.909733796296</v>
      </c>
      <c r="T2887" s="10">
        <f t="shared" si="183"/>
        <v>42076.868067129632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42261.466250000005</v>
      </c>
      <c r="T2888" s="10">
        <f t="shared" si="183"/>
        <v>42265.999305555561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41985.260694444449</v>
      </c>
      <c r="T2889" s="10">
        <f t="shared" si="183"/>
        <v>42015.260694444449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41922.368518518524</v>
      </c>
      <c r="T2890" s="10">
        <f t="shared" si="183"/>
        <v>41930.040972222225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41850.696585648147</v>
      </c>
      <c r="T2891" s="10">
        <f t="shared" si="183"/>
        <v>41880.696585648147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41831.576296296298</v>
      </c>
      <c r="T2892" s="10">
        <f t="shared" si="183"/>
        <v>41859.958333333336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42415.716759259267</v>
      </c>
      <c r="T2893" s="10">
        <f t="shared" si="183"/>
        <v>42475.675092592595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41869.547500000001</v>
      </c>
      <c r="T2894" s="10">
        <f t="shared" si="183"/>
        <v>41876.708333333336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41953.606423611112</v>
      </c>
      <c r="T2895" s="10">
        <f t="shared" si="183"/>
        <v>42012.916666666664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42037.819618055561</v>
      </c>
      <c r="T2896" s="10">
        <f t="shared" si="183"/>
        <v>42097.777951388889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41811.388796296298</v>
      </c>
      <c r="T2897" s="10">
        <f t="shared" si="183"/>
        <v>41812.708333333336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42701.742141203707</v>
      </c>
      <c r="T2898" s="10">
        <f t="shared" si="183"/>
        <v>42716.083333333336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42258.479837962965</v>
      </c>
      <c r="T2899" s="10">
        <f t="shared" si="183"/>
        <v>42288.478530092594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42278.498298611114</v>
      </c>
      <c r="T2900" s="10">
        <f t="shared" si="183"/>
        <v>42308.498298611114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42514.911550925928</v>
      </c>
      <c r="T2901" s="10">
        <f t="shared" si="183"/>
        <v>42574.911550925928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41830.067500000005</v>
      </c>
      <c r="T2902" s="10">
        <f t="shared" si="183"/>
        <v>41860.067500000005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41982.737719907411</v>
      </c>
      <c r="T2903" s="10">
        <f t="shared" si="183"/>
        <v>42042.737719907411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42210.273101851853</v>
      </c>
      <c r="T2904" s="10">
        <f t="shared" si="183"/>
        <v>42240.273101851853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42196.000208333331</v>
      </c>
      <c r="T2905" s="10">
        <f t="shared" si="183"/>
        <v>42256.000208333331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41940.801284722227</v>
      </c>
      <c r="T2906" s="10">
        <f t="shared" si="183"/>
        <v>41952.333333333336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42605.890196759261</v>
      </c>
      <c r="T2907" s="10">
        <f t="shared" si="183"/>
        <v>42619.890196759261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42199.482245370375</v>
      </c>
      <c r="T2908" s="10">
        <f t="shared" si="183"/>
        <v>42216.875000000007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42444.711076388892</v>
      </c>
      <c r="T2909" s="10">
        <f t="shared" si="183"/>
        <v>42504.711076388892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42499.565034722225</v>
      </c>
      <c r="T2910" s="10">
        <f t="shared" si="183"/>
        <v>42529.565034722225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41929.099548611113</v>
      </c>
      <c r="T2911" s="10">
        <f t="shared" si="183"/>
        <v>41968.656944444447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42107.674618055556</v>
      </c>
      <c r="T2912" s="10">
        <f t="shared" si="183"/>
        <v>42167.674618055556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42142.602152777785</v>
      </c>
      <c r="T2913" s="10">
        <f t="shared" si="183"/>
        <v>42182.602152777785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42353.96497685185</v>
      </c>
      <c r="T2914" s="10">
        <f t="shared" si="183"/>
        <v>42383.96497685185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41828.756238425929</v>
      </c>
      <c r="T2915" s="10">
        <f t="shared" si="183"/>
        <v>41888.756238425929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42017.740671296298</v>
      </c>
      <c r="T2916" s="10">
        <f t="shared" si="183"/>
        <v>42077.699004629634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42415.231365740743</v>
      </c>
      <c r="T2917" s="10">
        <f t="shared" si="183"/>
        <v>42445.189699074072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41755.310057870374</v>
      </c>
      <c r="T2918" s="10">
        <f t="shared" si="183"/>
        <v>41778.310057870374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42245.067673611113</v>
      </c>
      <c r="T2919" s="10">
        <f t="shared" si="183"/>
        <v>42263.067673611113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42278.463043981486</v>
      </c>
      <c r="T2920" s="10">
        <f t="shared" si="183"/>
        <v>42306.463043981486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41826.452881944446</v>
      </c>
      <c r="T2921" s="10">
        <f t="shared" si="183"/>
        <v>41856.452881944446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42058.625810185193</v>
      </c>
      <c r="T2922" s="10">
        <f t="shared" si="183"/>
        <v>42088.584143518521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41877.719953703709</v>
      </c>
      <c r="T2923" s="10">
        <f t="shared" si="183"/>
        <v>41907.719953703709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42097.707488425927</v>
      </c>
      <c r="T2924" s="10">
        <f t="shared" si="183"/>
        <v>42142.707488425927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42012.985868055555</v>
      </c>
      <c r="T2925" s="10">
        <f t="shared" si="183"/>
        <v>42027.958333333336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42103.390162037038</v>
      </c>
      <c r="T2926" s="10">
        <f t="shared" si="183"/>
        <v>42132.999305555561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41863.417453703711</v>
      </c>
      <c r="T2927" s="10">
        <f t="shared" si="183"/>
        <v>41893.417453703711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42044.599293981482</v>
      </c>
      <c r="T2928" s="10">
        <f t="shared" si="183"/>
        <v>42058.599293981482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41806.502650462964</v>
      </c>
      <c r="T2929" s="10">
        <f t="shared" si="183"/>
        <v>41835.041666666672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42403.831550925934</v>
      </c>
      <c r="T2930" s="10">
        <f t="shared" si="183"/>
        <v>42433.831550925934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41754.397662037038</v>
      </c>
      <c r="T2931" s="10">
        <f t="shared" si="183"/>
        <v>41784.397662037038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42101.417407407411</v>
      </c>
      <c r="T2932" s="10">
        <f t="shared" si="183"/>
        <v>42131.417407407411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41872.124571759261</v>
      </c>
      <c r="T2933" s="10">
        <f t="shared" si="183"/>
        <v>41897.088888888895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42024.998113425929</v>
      </c>
      <c r="T2934" s="10">
        <f t="shared" si="183"/>
        <v>42056.291666666664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42495.789965277778</v>
      </c>
      <c r="T2935" s="10">
        <f t="shared" si="183"/>
        <v>42525.789965277778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41775.469490740747</v>
      </c>
      <c r="T2936" s="10">
        <f t="shared" si="183"/>
        <v>41805.469490740747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42553.416759259264</v>
      </c>
      <c r="T2937" s="10">
        <f t="shared" si="183"/>
        <v>42611.541666666664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41912.4840625</v>
      </c>
      <c r="T2938" s="10">
        <f t="shared" si="183"/>
        <v>41925.040972222225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41803.290659722225</v>
      </c>
      <c r="T2939" s="10">
        <f t="shared" si="183"/>
        <v>41833.290659722225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42004.537199074075</v>
      </c>
      <c r="T2940" s="10">
        <f t="shared" si="183"/>
        <v>42034.537199074075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41845.642500000002</v>
      </c>
      <c r="T2941" s="10">
        <f t="shared" si="183"/>
        <v>41878.875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41982.60668981482</v>
      </c>
      <c r="T2942" s="10">
        <f t="shared" si="183"/>
        <v>42022.60668981482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42034.79346064815</v>
      </c>
      <c r="T2943" s="10">
        <f t="shared" si="183"/>
        <v>42064.79346064815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42334.637256944443</v>
      </c>
      <c r="T2944" s="10">
        <f t="shared" si="183"/>
        <v>42354.679166666669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42076.962731481479</v>
      </c>
      <c r="T2945" s="10">
        <f t="shared" si="183"/>
        <v>42106.962731481479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42132.747662037036</v>
      </c>
      <c r="T2946" s="10">
        <f t="shared" si="183"/>
        <v>42162.747662037036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AVERAGE(E2947/L2947)</f>
        <v>#DIV/0!</v>
      </c>
      <c r="Q2947" t="s">
        <v>8317</v>
      </c>
      <c r="R2947" t="s">
        <v>8357</v>
      </c>
      <c r="S2947" s="10">
        <f t="shared" ref="S2947:S3010" si="186">(J2947/86400)+25569+(-4/24)</f>
        <v>42117.972916666673</v>
      </c>
      <c r="T2947" s="10">
        <f t="shared" ref="T2947:T3010" si="187">(I2947/86400)+25569+(-4/24)</f>
        <v>42147.972916666673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42567.364490740743</v>
      </c>
      <c r="T2948" s="10">
        <f t="shared" si="187"/>
        <v>42597.364490740743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42649.395451388897</v>
      </c>
      <c r="T2949" s="10">
        <f t="shared" si="187"/>
        <v>42698.549305555556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42097.482557870368</v>
      </c>
      <c r="T2950" s="10">
        <f t="shared" si="187"/>
        <v>42157.482557870368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42297.656446759262</v>
      </c>
      <c r="T2951" s="10">
        <f t="shared" si="187"/>
        <v>42327.698113425933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42362.198518518526</v>
      </c>
      <c r="T2952" s="10">
        <f t="shared" si="187"/>
        <v>42392.198518518526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41872.636261574073</v>
      </c>
      <c r="T2953" s="10">
        <f t="shared" si="187"/>
        <v>41917.636261574073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42628.523599537039</v>
      </c>
      <c r="T2954" s="10">
        <f t="shared" si="187"/>
        <v>42660.000000000007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42255.625243055554</v>
      </c>
      <c r="T2955" s="10">
        <f t="shared" si="187"/>
        <v>42285.625243055554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42790.416701388887</v>
      </c>
      <c r="T2956" s="10">
        <f t="shared" si="187"/>
        <v>42810.375034722223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42141.574641203704</v>
      </c>
      <c r="T2957" s="10">
        <f t="shared" si="187"/>
        <v>42171.574641203704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42464.792245370372</v>
      </c>
      <c r="T2958" s="10">
        <f t="shared" si="187"/>
        <v>42494.792245370372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42030.844583333332</v>
      </c>
      <c r="T2959" s="10">
        <f t="shared" si="187"/>
        <v>42090.802916666667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42438.61246527778</v>
      </c>
      <c r="T2960" s="10">
        <f t="shared" si="187"/>
        <v>42498.570798611116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42497.841724537044</v>
      </c>
      <c r="T2961" s="10">
        <f t="shared" si="187"/>
        <v>42527.841724537044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41863.590543981481</v>
      </c>
      <c r="T2962" s="10">
        <f t="shared" si="187"/>
        <v>41893.590543981481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42061.04582175926</v>
      </c>
      <c r="T2963" s="10">
        <f t="shared" si="187"/>
        <v>42089.000000000007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42036.077615740745</v>
      </c>
      <c r="T2964" s="10">
        <f t="shared" si="187"/>
        <v>42064.124305555561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42157.303518518522</v>
      </c>
      <c r="T2965" s="10">
        <f t="shared" si="187"/>
        <v>42187.303518518522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41827.743275462963</v>
      </c>
      <c r="T2966" s="10">
        <f t="shared" si="187"/>
        <v>41857.730555555558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42162.562881944446</v>
      </c>
      <c r="T2967" s="10">
        <f t="shared" si="187"/>
        <v>42192.562881944446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42233.571898148155</v>
      </c>
      <c r="T2968" s="10">
        <f t="shared" si="187"/>
        <v>42263.571898148155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42042.031157407408</v>
      </c>
      <c r="T2969" s="10">
        <f t="shared" si="187"/>
        <v>42071.989490740743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42585.357175925928</v>
      </c>
      <c r="T2970" s="10">
        <f t="shared" si="187"/>
        <v>42598.999305555561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42097.619826388887</v>
      </c>
      <c r="T2971" s="10">
        <f t="shared" si="187"/>
        <v>42127.785416666673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41808.502905092595</v>
      </c>
      <c r="T2972" s="10">
        <f t="shared" si="187"/>
        <v>41838.502905092595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41852.491643518522</v>
      </c>
      <c r="T2973" s="10">
        <f t="shared" si="187"/>
        <v>41882.491643518522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42693.943518518521</v>
      </c>
      <c r="T2974" s="10">
        <f t="shared" si="187"/>
        <v>42708.875000000007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42341.651712962965</v>
      </c>
      <c r="T2975" s="10">
        <f t="shared" si="187"/>
        <v>42370.000000000007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41879.89434027778</v>
      </c>
      <c r="T2976" s="10">
        <f t="shared" si="187"/>
        <v>41907.899305555555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41941.517199074078</v>
      </c>
      <c r="T2977" s="10">
        <f t="shared" si="187"/>
        <v>41969.958333333336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42425.564004629632</v>
      </c>
      <c r="T2978" s="10">
        <f t="shared" si="187"/>
        <v>42442.333333333336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42026.714513888895</v>
      </c>
      <c r="T2979" s="10">
        <f t="shared" si="187"/>
        <v>42085.926388888889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41922.473923611113</v>
      </c>
      <c r="T2980" s="10">
        <f t="shared" si="187"/>
        <v>41932.082638888889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41993.657673611109</v>
      </c>
      <c r="T2981" s="10">
        <f t="shared" si="187"/>
        <v>42010.083333333336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42219.749189814822</v>
      </c>
      <c r="T2982" s="10">
        <f t="shared" si="187"/>
        <v>42239.916666666664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42225.393009259256</v>
      </c>
      <c r="T2983" s="10">
        <f t="shared" si="187"/>
        <v>42270.393009259256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42381.520173611112</v>
      </c>
      <c r="T2984" s="10">
        <f t="shared" si="187"/>
        <v>42411.520173611112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41894.46569444445</v>
      </c>
      <c r="T2985" s="10">
        <f t="shared" si="187"/>
        <v>41954.507361111115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42576.11204861111</v>
      </c>
      <c r="T2986" s="10">
        <f t="shared" si="187"/>
        <v>42606.11204861111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42654.807037037041</v>
      </c>
      <c r="T2987" s="10">
        <f t="shared" si="187"/>
        <v>42674.000000000007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42431.333402777782</v>
      </c>
      <c r="T2988" s="10">
        <f t="shared" si="187"/>
        <v>42491.29173611111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42627.140636574077</v>
      </c>
      <c r="T2989" s="10">
        <f t="shared" si="187"/>
        <v>42655.833333333336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42511.195381944446</v>
      </c>
      <c r="T2990" s="10">
        <f t="shared" si="187"/>
        <v>42541.195381944446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42336.853726851856</v>
      </c>
      <c r="T2991" s="10">
        <f t="shared" si="187"/>
        <v>42359.040972222225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42341.407638888886</v>
      </c>
      <c r="T2992" s="10">
        <f t="shared" si="187"/>
        <v>42376.407638888886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42740.670486111114</v>
      </c>
      <c r="T2993" s="10">
        <f t="shared" si="187"/>
        <v>42762.670486111114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42622.600810185184</v>
      </c>
      <c r="T2994" s="10">
        <f t="shared" si="187"/>
        <v>42652.600810185184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42390.672071759262</v>
      </c>
      <c r="T2995" s="10">
        <f t="shared" si="187"/>
        <v>42420.672071759262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41885.31217592593</v>
      </c>
      <c r="T2996" s="10">
        <f t="shared" si="187"/>
        <v>41915.31217592593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42724.498506944445</v>
      </c>
      <c r="T2997" s="10">
        <f t="shared" si="187"/>
        <v>42754.498506944445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42090.745833333334</v>
      </c>
      <c r="T2998" s="10">
        <f t="shared" si="187"/>
        <v>42150.745833333334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42775.567048611112</v>
      </c>
      <c r="T2999" s="10">
        <f t="shared" si="187"/>
        <v>42793.040972222225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41778.026956018519</v>
      </c>
      <c r="T3000" s="10">
        <f t="shared" si="187"/>
        <v>41806.017361111117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42780.573611111111</v>
      </c>
      <c r="T3001" s="10">
        <f t="shared" si="187"/>
        <v>42794.916666666664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42752.660532407412</v>
      </c>
      <c r="T3002" s="10">
        <f t="shared" si="187"/>
        <v>42766.583333333336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42534.72895833334</v>
      </c>
      <c r="T3003" s="10">
        <f t="shared" si="187"/>
        <v>42564.72895833334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41239.669583333336</v>
      </c>
      <c r="T3004" s="10">
        <f t="shared" si="187"/>
        <v>41269.669583333336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42398.682592592595</v>
      </c>
      <c r="T3005" s="10">
        <f t="shared" si="187"/>
        <v>42430.082638888889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41928.714398148149</v>
      </c>
      <c r="T3006" s="10">
        <f t="shared" si="187"/>
        <v>41958.756064814814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41888.508159722223</v>
      </c>
      <c r="T3007" s="10">
        <f t="shared" si="187"/>
        <v>41918.508159722223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41957.590173611112</v>
      </c>
      <c r="T3008" s="10">
        <f t="shared" si="187"/>
        <v>41987.590173611112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42098.049571759264</v>
      </c>
      <c r="T3009" s="10">
        <f t="shared" si="187"/>
        <v>42119.049571759264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42360.045358796298</v>
      </c>
      <c r="T3010" s="10">
        <f t="shared" si="187"/>
        <v>42390.045358796298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AVERAGE(E3011/L3011)</f>
        <v>233.8984375</v>
      </c>
      <c r="Q3011" t="s">
        <v>8317</v>
      </c>
      <c r="R3011" t="s">
        <v>8357</v>
      </c>
      <c r="S3011" s="10">
        <f t="shared" ref="S3011:S3074" si="190">(J3011/86400)+25569+(-4/24)</f>
        <v>41939.403240740743</v>
      </c>
      <c r="T3011" s="10">
        <f t="shared" ref="T3011:T3074" si="191">(I3011/86400)+25569+(-4/24)</f>
        <v>41969.444907407415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41996.665729166671</v>
      </c>
      <c r="T3012" s="10">
        <f t="shared" si="191"/>
        <v>42056.665729166671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42334.302268518521</v>
      </c>
      <c r="T3013" s="10">
        <f t="shared" si="191"/>
        <v>42361.790972222225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42024.536226851858</v>
      </c>
      <c r="T3014" s="10">
        <f t="shared" si="191"/>
        <v>42045.536226851858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42146.669548611113</v>
      </c>
      <c r="T3015" s="10">
        <f t="shared" si="191"/>
        <v>42176.669548611113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41919.956944444442</v>
      </c>
      <c r="T3016" s="10">
        <f t="shared" si="191"/>
        <v>41948.041666666672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41785.560625000006</v>
      </c>
      <c r="T3017" s="10">
        <f t="shared" si="191"/>
        <v>41801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41778.381388888891</v>
      </c>
      <c r="T3018" s="10">
        <f t="shared" si="191"/>
        <v>41838.381388888891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41841.683368055557</v>
      </c>
      <c r="T3019" s="10">
        <f t="shared" si="191"/>
        <v>41871.683368055557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42163.131666666668</v>
      </c>
      <c r="T3020" s="10">
        <f t="shared" si="191"/>
        <v>42205.750000000007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41758.666898148149</v>
      </c>
      <c r="T3021" s="10">
        <f t="shared" si="191"/>
        <v>41785.958333333336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42170.679780092592</v>
      </c>
      <c r="T3022" s="10">
        <f t="shared" si="191"/>
        <v>42230.679780092592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42660.452187499999</v>
      </c>
      <c r="T3023" s="10">
        <f t="shared" si="191"/>
        <v>42696.082638888889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42564.787141203706</v>
      </c>
      <c r="T3024" s="10">
        <f t="shared" si="191"/>
        <v>42609.787141203706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42121.509097222224</v>
      </c>
      <c r="T3025" s="10">
        <f t="shared" si="191"/>
        <v>42166.509097222224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41158.827256944445</v>
      </c>
      <c r="T3026" s="10">
        <f t="shared" si="191"/>
        <v>41188.827256944445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41761.34274305556</v>
      </c>
      <c r="T3027" s="10">
        <f t="shared" si="191"/>
        <v>41789.5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42783.292731481481</v>
      </c>
      <c r="T3028" s="10">
        <f t="shared" si="191"/>
        <v>42797.292731481481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42053.537627314821</v>
      </c>
      <c r="T3029" s="10">
        <f t="shared" si="191"/>
        <v>42083.49596064815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42567.09751157408</v>
      </c>
      <c r="T3030" s="10">
        <f t="shared" si="191"/>
        <v>42597.09751157408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41932.542210648149</v>
      </c>
      <c r="T3031" s="10">
        <f t="shared" si="191"/>
        <v>41961.024305555555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42233.580682870372</v>
      </c>
      <c r="T3032" s="10">
        <f t="shared" si="191"/>
        <v>42263.580682870372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42597.715821759259</v>
      </c>
      <c r="T3033" s="10">
        <f t="shared" si="191"/>
        <v>42657.715821759259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42227.877997685187</v>
      </c>
      <c r="T3034" s="10">
        <f t="shared" si="191"/>
        <v>42257.877997685187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42569.943576388891</v>
      </c>
      <c r="T3035" s="10">
        <f t="shared" si="191"/>
        <v>42599.943576388891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42644.368692129632</v>
      </c>
      <c r="T3036" s="10">
        <f t="shared" si="191"/>
        <v>42674.999305555561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41368.393622685187</v>
      </c>
      <c r="T3037" s="10">
        <f t="shared" si="191"/>
        <v>41398.393622685187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41466.618564814817</v>
      </c>
      <c r="T3038" s="10">
        <f t="shared" si="191"/>
        <v>41502.332638888889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40378.726539351854</v>
      </c>
      <c r="T3039" s="10">
        <f t="shared" si="191"/>
        <v>40453.040972222225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42373.08561342593</v>
      </c>
      <c r="T3040" s="10">
        <f t="shared" si="191"/>
        <v>42433.08561342593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41610.627754629633</v>
      </c>
      <c r="T3041" s="10">
        <f t="shared" si="191"/>
        <v>41637.165972222225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42177.625243055554</v>
      </c>
      <c r="T3042" s="10">
        <f t="shared" si="191"/>
        <v>42181.791666666664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42359.701944444452</v>
      </c>
      <c r="T3043" s="10">
        <f t="shared" si="191"/>
        <v>42389.701944444452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42253.521377314821</v>
      </c>
      <c r="T3044" s="10">
        <f t="shared" si="191"/>
        <v>42283.521377314821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42082.903923611113</v>
      </c>
      <c r="T3045" s="10">
        <f t="shared" si="191"/>
        <v>42109.951388888891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42387.560162037036</v>
      </c>
      <c r="T3046" s="10">
        <f t="shared" si="191"/>
        <v>42402.560162037036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41842.989062500004</v>
      </c>
      <c r="T3047" s="10">
        <f t="shared" si="191"/>
        <v>41872.989062500004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41862.636412037042</v>
      </c>
      <c r="T3048" s="10">
        <f t="shared" si="191"/>
        <v>41892.036111111112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42443.822384259263</v>
      </c>
      <c r="T3049" s="10">
        <f t="shared" si="191"/>
        <v>42487.386111111111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41975.734513888892</v>
      </c>
      <c r="T3050" s="10">
        <f t="shared" si="191"/>
        <v>42004.723611111112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42138.847858796296</v>
      </c>
      <c r="T3051" s="10">
        <f t="shared" si="191"/>
        <v>42168.847858796296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42465.001851851855</v>
      </c>
      <c r="T3052" s="10">
        <f t="shared" si="191"/>
        <v>42495.001851851855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42744.24936342593</v>
      </c>
      <c r="T3053" s="10">
        <f t="shared" si="191"/>
        <v>42774.24936342593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42122.50340277778</v>
      </c>
      <c r="T3054" s="10">
        <f t="shared" si="191"/>
        <v>42152.499305555561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41862.595057870371</v>
      </c>
      <c r="T3055" s="10">
        <f t="shared" si="191"/>
        <v>41913.999305555561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42027.666134259263</v>
      </c>
      <c r="T3056" s="10">
        <f t="shared" si="191"/>
        <v>42064.87777777778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41953.791550925926</v>
      </c>
      <c r="T3057" s="10">
        <f t="shared" si="191"/>
        <v>42013.791550925926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41851.469722222224</v>
      </c>
      <c r="T3058" s="10">
        <f t="shared" si="191"/>
        <v>41911.469722222224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42433.483923611115</v>
      </c>
      <c r="T3059" s="10">
        <f t="shared" si="191"/>
        <v>42463.44225694445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42460.207638888889</v>
      </c>
      <c r="T3060" s="10">
        <f t="shared" si="191"/>
        <v>42510.207638888889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41829.769050925926</v>
      </c>
      <c r="T3061" s="10">
        <f t="shared" si="191"/>
        <v>41859.769050925926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42245.108032407406</v>
      </c>
      <c r="T3062" s="10">
        <f t="shared" si="191"/>
        <v>42275.108032407406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41834.617453703708</v>
      </c>
      <c r="T3063" s="10">
        <f t="shared" si="191"/>
        <v>41864.617453703708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42248.369120370371</v>
      </c>
      <c r="T3064" s="10">
        <f t="shared" si="191"/>
        <v>42277.583333333336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42630.75622685186</v>
      </c>
      <c r="T3065" s="10">
        <f t="shared" si="191"/>
        <v>42665.75622685186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42298.963495370372</v>
      </c>
      <c r="T3066" s="10">
        <f t="shared" si="191"/>
        <v>42330.124305555561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41824.888564814821</v>
      </c>
      <c r="T3067" s="10">
        <f t="shared" si="191"/>
        <v>41849.888564814821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42531.061770833338</v>
      </c>
      <c r="T3068" s="10">
        <f t="shared" si="191"/>
        <v>42561.061770833338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42226.77174768519</v>
      </c>
      <c r="T3069" s="10">
        <f t="shared" si="191"/>
        <v>42256.77174768519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42263.524907407409</v>
      </c>
      <c r="T3070" s="10">
        <f t="shared" si="191"/>
        <v>42293.524907407409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41957.667060185187</v>
      </c>
      <c r="T3071" s="10">
        <f t="shared" si="191"/>
        <v>41987.667060185187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42690.566770833335</v>
      </c>
      <c r="T3072" s="10">
        <f t="shared" si="191"/>
        <v>42711.566770833335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42097.565752314818</v>
      </c>
      <c r="T3073" s="10">
        <f t="shared" si="191"/>
        <v>42115.082638888889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42658.523865740739</v>
      </c>
      <c r="T3074" s="10">
        <f t="shared" si="191"/>
        <v>42672.906944444447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AVERAGE(E3075/L3075)</f>
        <v>92.142857142857139</v>
      </c>
      <c r="Q3075" t="s">
        <v>8317</v>
      </c>
      <c r="R3075" t="s">
        <v>8357</v>
      </c>
      <c r="S3075" s="10">
        <f t="shared" ref="S3075:S3138" si="194">(J3075/86400)+25569+(-4/24)</f>
        <v>42111.517361111117</v>
      </c>
      <c r="T3075" s="10">
        <f t="shared" ref="T3075:T3138" si="195">(I3075/86400)+25569+(-4/24)</f>
        <v>42169.638194444451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42409.40461805556</v>
      </c>
      <c r="T3076" s="10">
        <f t="shared" si="195"/>
        <v>42439.40461805556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42550.935648148152</v>
      </c>
      <c r="T3077" s="10">
        <f t="shared" si="195"/>
        <v>42600.935648148152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42226.485219907408</v>
      </c>
      <c r="T3078" s="10">
        <f t="shared" si="195"/>
        <v>42286.485219907408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42766.790254629632</v>
      </c>
      <c r="T3079" s="10">
        <f t="shared" si="195"/>
        <v>42796.790254629632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42030.97216435185</v>
      </c>
      <c r="T3080" s="10">
        <f t="shared" si="195"/>
        <v>42060.97216435185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42055.546701388892</v>
      </c>
      <c r="T3081" s="10">
        <f t="shared" si="195"/>
        <v>42085.50503472222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41939.861620370371</v>
      </c>
      <c r="T3082" s="10">
        <f t="shared" si="195"/>
        <v>41999.903287037036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42237.01494212963</v>
      </c>
      <c r="T3083" s="10">
        <f t="shared" si="195"/>
        <v>42267.01494212963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42293.756319444445</v>
      </c>
      <c r="T3084" s="10">
        <f t="shared" si="195"/>
        <v>42323.797986111116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41853.396736111114</v>
      </c>
      <c r="T3085" s="10">
        <f t="shared" si="195"/>
        <v>41883.041666666672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42100.557071759256</v>
      </c>
      <c r="T3086" s="10">
        <f t="shared" si="195"/>
        <v>42129.616666666669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42246.71711805556</v>
      </c>
      <c r="T3087" s="10">
        <f t="shared" si="195"/>
        <v>42276.71711805556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42173.504155092596</v>
      </c>
      <c r="T3088" s="10">
        <f t="shared" si="195"/>
        <v>42233.504155092596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42664.983680555561</v>
      </c>
      <c r="T3089" s="10">
        <f t="shared" si="195"/>
        <v>42725.025347222225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41981.405636574076</v>
      </c>
      <c r="T3090" s="10">
        <f t="shared" si="195"/>
        <v>42012.40347222222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42528.375960648154</v>
      </c>
      <c r="T3091" s="10">
        <f t="shared" si="195"/>
        <v>42559.915972222225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42065.652141203704</v>
      </c>
      <c r="T3092" s="10">
        <f t="shared" si="195"/>
        <v>42125.610474537039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42566.781747685185</v>
      </c>
      <c r="T3093" s="10">
        <f t="shared" si="195"/>
        <v>42596.781747685185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42255.452685185192</v>
      </c>
      <c r="T3094" s="10">
        <f t="shared" si="195"/>
        <v>42292.750000000007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41760.742372685192</v>
      </c>
      <c r="T3095" s="10">
        <f t="shared" si="195"/>
        <v>41790.999305555561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42207.629120370373</v>
      </c>
      <c r="T3096" s="10">
        <f t="shared" si="195"/>
        <v>42267.629120370373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42522.858564814822</v>
      </c>
      <c r="T3097" s="10">
        <f t="shared" si="195"/>
        <v>42582.858564814822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42114.658865740748</v>
      </c>
      <c r="T3098" s="10">
        <f t="shared" si="195"/>
        <v>42144.658865740748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42629.336817129632</v>
      </c>
      <c r="T3099" s="10">
        <f t="shared" si="195"/>
        <v>42650.416666666664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42359.625567129631</v>
      </c>
      <c r="T3100" s="10">
        <f t="shared" si="195"/>
        <v>42407.845138888886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42382.023043981484</v>
      </c>
      <c r="T3101" s="10">
        <f t="shared" si="195"/>
        <v>42412.023043981484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41902.455729166672</v>
      </c>
      <c r="T3102" s="10">
        <f t="shared" si="195"/>
        <v>41932.455729166672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42171.216863425929</v>
      </c>
      <c r="T3103" s="10">
        <f t="shared" si="195"/>
        <v>42201.163888888892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42555.173819444448</v>
      </c>
      <c r="T3104" s="10">
        <f t="shared" si="195"/>
        <v>42605.173819444448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42106.989652777782</v>
      </c>
      <c r="T3105" s="10">
        <f t="shared" si="195"/>
        <v>42166.989652777782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42006.742025462961</v>
      </c>
      <c r="T3106" s="10">
        <f t="shared" si="195"/>
        <v>42037.916666666664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41876.552268518521</v>
      </c>
      <c r="T3107" s="10">
        <f t="shared" si="195"/>
        <v>41931.041666666672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42241.262453703705</v>
      </c>
      <c r="T3108" s="10">
        <f t="shared" si="195"/>
        <v>42263.750000000007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42128.647581018522</v>
      </c>
      <c r="T3109" s="10">
        <f t="shared" si="195"/>
        <v>42135.647581018522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42062.513819444452</v>
      </c>
      <c r="T3110" s="10">
        <f t="shared" si="195"/>
        <v>42122.47215277778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41843.958449074074</v>
      </c>
      <c r="T3111" s="10">
        <f t="shared" si="195"/>
        <v>41878.958449074074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42744.864803240744</v>
      </c>
      <c r="T3112" s="10">
        <f t="shared" si="195"/>
        <v>42784.864803240744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41885.428472222229</v>
      </c>
      <c r="T3113" s="10">
        <f t="shared" si="195"/>
        <v>41916.428472222229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42614.955254629633</v>
      </c>
      <c r="T3114" s="10">
        <f t="shared" si="195"/>
        <v>42674.955254629633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42081.564606481486</v>
      </c>
      <c r="T3115" s="10">
        <f t="shared" si="195"/>
        <v>42111.564606481486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41843.465856481482</v>
      </c>
      <c r="T3116" s="10">
        <f t="shared" si="195"/>
        <v>41903.465856481482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42496.280405092599</v>
      </c>
      <c r="T3117" s="10">
        <f t="shared" si="195"/>
        <v>42526.280405092599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42081.348668981482</v>
      </c>
      <c r="T3118" s="10">
        <f t="shared" si="195"/>
        <v>42095.348668981482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42509.207870370374</v>
      </c>
      <c r="T3119" s="10">
        <f t="shared" si="195"/>
        <v>42517.383333333339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42534.482905092598</v>
      </c>
      <c r="T3120" s="10">
        <f t="shared" si="195"/>
        <v>42553.482905092598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42059.878842592596</v>
      </c>
      <c r="T3121" s="10">
        <f t="shared" si="195"/>
        <v>42089.837175925924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42435.775416666664</v>
      </c>
      <c r="T3122" s="10">
        <f t="shared" si="195"/>
        <v>42495.733750000007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41848.513136574074</v>
      </c>
      <c r="T3123" s="10">
        <f t="shared" si="195"/>
        <v>41908.513136574074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42678.765416666669</v>
      </c>
      <c r="T3124" s="10">
        <f t="shared" si="195"/>
        <v>42683.80708333334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42530.826365740744</v>
      </c>
      <c r="T3125" s="10">
        <f t="shared" si="195"/>
        <v>42560.826365740744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41977.613437500004</v>
      </c>
      <c r="T3126" s="10">
        <f t="shared" si="195"/>
        <v>42037.613437500004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42346.040185185186</v>
      </c>
      <c r="T3127" s="10">
        <f t="shared" si="195"/>
        <v>42376.040185185186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42426.851412037038</v>
      </c>
      <c r="T3128" s="10">
        <f t="shared" si="195"/>
        <v>42456.809745370374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42034.690150462964</v>
      </c>
      <c r="T3129" s="10">
        <f t="shared" si="195"/>
        <v>42064.690150462964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42780.659039351849</v>
      </c>
      <c r="T3130" s="10">
        <f t="shared" si="195"/>
        <v>42810.617372685192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42803.676145833335</v>
      </c>
      <c r="T3131" s="10">
        <f t="shared" si="195"/>
        <v>42843.634479166671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42808.473564814813</v>
      </c>
      <c r="T3132" s="10">
        <f t="shared" si="195"/>
        <v>42839.040972222225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42803.412557870375</v>
      </c>
      <c r="T3133" s="10">
        <f t="shared" si="195"/>
        <v>42833.370891203704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42786.183564814819</v>
      </c>
      <c r="T3134" s="10">
        <f t="shared" si="195"/>
        <v>42846.141898148147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42788.398541666669</v>
      </c>
      <c r="T3135" s="10">
        <f t="shared" si="195"/>
        <v>42818.356875000005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42800.553460648145</v>
      </c>
      <c r="T3136" s="10">
        <f t="shared" si="195"/>
        <v>42821.511793981488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42806.985196759262</v>
      </c>
      <c r="T3137" s="10">
        <f t="shared" si="195"/>
        <v>42828.985196759262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42789.295763888891</v>
      </c>
      <c r="T3138" s="10">
        <f t="shared" si="195"/>
        <v>42825.790972222225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AVERAGE(E3139/L3139)</f>
        <v>50</v>
      </c>
      <c r="Q3139" t="s">
        <v>8317</v>
      </c>
      <c r="R3139" t="s">
        <v>8318</v>
      </c>
      <c r="S3139" s="10">
        <f t="shared" ref="S3139:S3202" si="198">(J3139/86400)+25569+(-4/24)</f>
        <v>42807.718391203707</v>
      </c>
      <c r="T3139" s="10">
        <f t="shared" ref="T3139:T3202" si="199">(I3139/86400)+25569+(-4/24)</f>
        <v>42858.633333333339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42809.479247685187</v>
      </c>
      <c r="T3140" s="10">
        <f t="shared" si="199"/>
        <v>42828.479247685187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42785.103703703709</v>
      </c>
      <c r="T3141" s="10">
        <f t="shared" si="199"/>
        <v>42819.022916666669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42802.552118055559</v>
      </c>
      <c r="T3142" s="10">
        <f t="shared" si="199"/>
        <v>42832.510451388887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42800.58666666667</v>
      </c>
      <c r="T3143" s="10">
        <f t="shared" si="199"/>
        <v>42841.666666666664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42783.34651620371</v>
      </c>
      <c r="T3144" s="10">
        <f t="shared" si="199"/>
        <v>42813.304849537039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42808.191620370373</v>
      </c>
      <c r="T3145" s="10">
        <f t="shared" si="199"/>
        <v>42834.191620370373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42796.371608796304</v>
      </c>
      <c r="T3146" s="10">
        <f t="shared" si="199"/>
        <v>42813.083333333336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42761.874236111114</v>
      </c>
      <c r="T3147" s="10">
        <f t="shared" si="199"/>
        <v>42821.832569444443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42796.515810185192</v>
      </c>
      <c r="T3148" s="10">
        <f t="shared" si="199"/>
        <v>42841.474143518521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41909.802719907406</v>
      </c>
      <c r="T3149" s="10">
        <f t="shared" si="199"/>
        <v>41949.844386574077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41891.498657407406</v>
      </c>
      <c r="T3150" s="10">
        <f t="shared" si="199"/>
        <v>41913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41225.850694444445</v>
      </c>
      <c r="T3151" s="10">
        <f t="shared" si="199"/>
        <v>41249.916666666672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40478.097256944449</v>
      </c>
      <c r="T3152" s="10">
        <f t="shared" si="199"/>
        <v>40568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41862.673310185186</v>
      </c>
      <c r="T3153" s="10">
        <f t="shared" si="199"/>
        <v>41892.673310185186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41550.701006944444</v>
      </c>
      <c r="T3154" s="10">
        <f t="shared" si="199"/>
        <v>41580.701006944444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40632.987696759265</v>
      </c>
      <c r="T3155" s="10">
        <f t="shared" si="199"/>
        <v>40664.040972222225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40970.709004629629</v>
      </c>
      <c r="T3156" s="10">
        <f t="shared" si="199"/>
        <v>41000.667337962965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41233.332465277781</v>
      </c>
      <c r="T3157" s="10">
        <f t="shared" si="199"/>
        <v>41263.332465277781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41026.78638888889</v>
      </c>
      <c r="T3158" s="10">
        <f t="shared" si="199"/>
        <v>41061.78638888889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41829.62158564815</v>
      </c>
      <c r="T3159" s="10">
        <f t="shared" si="199"/>
        <v>41839.041666666672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41447.673055555562</v>
      </c>
      <c r="T3160" s="10">
        <f t="shared" si="199"/>
        <v>41477.673055555562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40883.900011574078</v>
      </c>
      <c r="T3161" s="10">
        <f t="shared" si="199"/>
        <v>40926.791666666672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41841.098229166666</v>
      </c>
      <c r="T3162" s="10">
        <f t="shared" si="199"/>
        <v>41864.040972222225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41897.369467592594</v>
      </c>
      <c r="T3163" s="10">
        <f t="shared" si="199"/>
        <v>41927.369467592594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41799.519236111111</v>
      </c>
      <c r="T3164" s="10">
        <f t="shared" si="199"/>
        <v>41826.916666666672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41775.587094907409</v>
      </c>
      <c r="T3165" s="10">
        <f t="shared" si="199"/>
        <v>41805.587094907409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41766.639062499999</v>
      </c>
      <c r="T3166" s="10">
        <f t="shared" si="199"/>
        <v>41799.639062499999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40643.992592592593</v>
      </c>
      <c r="T3167" s="10">
        <f t="shared" si="199"/>
        <v>40665.999305555561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41940.524918981486</v>
      </c>
      <c r="T3168" s="10">
        <f t="shared" si="199"/>
        <v>41969.165972222225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41839.009039351855</v>
      </c>
      <c r="T3169" s="10">
        <f t="shared" si="199"/>
        <v>41853.009039351855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41771.93927083334</v>
      </c>
      <c r="T3170" s="10">
        <f t="shared" si="199"/>
        <v>41803.75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41591.57130787037</v>
      </c>
      <c r="T3171" s="10">
        <f t="shared" si="199"/>
        <v>41621.040972222225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41788.913703703707</v>
      </c>
      <c r="T3172" s="10">
        <f t="shared" si="199"/>
        <v>41822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42466.441643518519</v>
      </c>
      <c r="T3173" s="10">
        <f t="shared" si="199"/>
        <v>42496.441643518519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40923.563287037039</v>
      </c>
      <c r="T3174" s="10">
        <f t="shared" si="199"/>
        <v>40953.563287037039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41878.71171296297</v>
      </c>
      <c r="T3175" s="10">
        <f t="shared" si="199"/>
        <v>41908.71171296297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41862.698009259264</v>
      </c>
      <c r="T3176" s="10">
        <f t="shared" si="199"/>
        <v>41876.698009259264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40531.720219907409</v>
      </c>
      <c r="T3177" s="10">
        <f t="shared" si="199"/>
        <v>40591.720219907409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41477.764247685183</v>
      </c>
      <c r="T3178" s="10">
        <f t="shared" si="199"/>
        <v>41504.458333333336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41781.500104166669</v>
      </c>
      <c r="T3179" s="10">
        <f t="shared" si="199"/>
        <v>41811.500104166669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41806.438368055555</v>
      </c>
      <c r="T3180" s="10">
        <f t="shared" si="199"/>
        <v>41836.438368055555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41375.535543981481</v>
      </c>
      <c r="T3181" s="10">
        <f t="shared" si="199"/>
        <v>41400.535543981481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41780.245937500003</v>
      </c>
      <c r="T3182" s="10">
        <f t="shared" si="199"/>
        <v>41810.245937500003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41779.143368055556</v>
      </c>
      <c r="T3183" s="10">
        <f t="shared" si="199"/>
        <v>41805.5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40883.782650462963</v>
      </c>
      <c r="T3184" s="10">
        <f t="shared" si="199"/>
        <v>40939.541666666672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41491.628113425926</v>
      </c>
      <c r="T3185" s="10">
        <f t="shared" si="199"/>
        <v>41509.628113425926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41791.826747685183</v>
      </c>
      <c r="T3186" s="10">
        <f t="shared" si="199"/>
        <v>41821.826747685183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41829.810659722229</v>
      </c>
      <c r="T3187" s="10">
        <f t="shared" si="199"/>
        <v>41836.810659722229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41868.757384259261</v>
      </c>
      <c r="T3188" s="10">
        <f t="shared" si="199"/>
        <v>41898.708333333336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41835.4996875</v>
      </c>
      <c r="T3189" s="10">
        <f t="shared" si="199"/>
        <v>41855.4996875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42144.248865740745</v>
      </c>
      <c r="T3190" s="10">
        <f t="shared" si="199"/>
        <v>42165.248865740745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42118.179768518523</v>
      </c>
      <c r="T3191" s="10">
        <f t="shared" si="199"/>
        <v>42148.179768518523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42682.984664351854</v>
      </c>
      <c r="T3192" s="10">
        <f t="shared" si="199"/>
        <v>42713.026331018518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42538.588761574072</v>
      </c>
      <c r="T3193" s="10">
        <f t="shared" si="199"/>
        <v>42598.588761574072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42018.773831018516</v>
      </c>
      <c r="T3194" s="10">
        <f t="shared" si="199"/>
        <v>42063.750000000007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42010.801574074074</v>
      </c>
      <c r="T3195" s="10">
        <f t="shared" si="199"/>
        <v>42055.801574074074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42181.895810185182</v>
      </c>
      <c r="T3196" s="10">
        <f t="shared" si="199"/>
        <v>42211.895810185182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42017.427569444444</v>
      </c>
      <c r="T3197" s="10">
        <f t="shared" si="199"/>
        <v>42047.427569444444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42157.431423611117</v>
      </c>
      <c r="T3198" s="10">
        <f t="shared" si="199"/>
        <v>42217.416666666664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42009.326597222222</v>
      </c>
      <c r="T3199" s="10">
        <f t="shared" si="199"/>
        <v>42039.326597222222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42013.257835648146</v>
      </c>
      <c r="T3200" s="10">
        <f t="shared" si="199"/>
        <v>42051.257835648146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41858.595115740747</v>
      </c>
      <c r="T3201" s="10">
        <f t="shared" si="199"/>
        <v>41888.708333333336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42460.153946759259</v>
      </c>
      <c r="T3202" s="10">
        <f t="shared" si="199"/>
        <v>42490.06527777778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AVERAGE(E3203/L3203)</f>
        <v>12.5</v>
      </c>
      <c r="Q3203" t="s">
        <v>8317</v>
      </c>
      <c r="R3203" t="s">
        <v>8359</v>
      </c>
      <c r="S3203" s="10">
        <f t="shared" ref="S3203:S3266" si="202">(J3203/86400)+25569+(-4/24)</f>
        <v>41861.600428240745</v>
      </c>
      <c r="T3203" s="10">
        <f t="shared" ref="T3203:T3266" si="203">(I3203/86400)+25569+(-4/24)</f>
        <v>41882.600428240745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42293.686875000007</v>
      </c>
      <c r="T3204" s="10">
        <f t="shared" si="203"/>
        <v>42352.082638888889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42242.822013888894</v>
      </c>
      <c r="T3205" s="10">
        <f t="shared" si="203"/>
        <v>42272.822013888894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42172.519432870373</v>
      </c>
      <c r="T3206" s="10">
        <f t="shared" si="203"/>
        <v>42202.509722222225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42095.208009259259</v>
      </c>
      <c r="T3207" s="10">
        <f t="shared" si="203"/>
        <v>42125.208009259259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42236.109386574077</v>
      </c>
      <c r="T3208" s="10">
        <f t="shared" si="203"/>
        <v>42266.109386574077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42057.111192129632</v>
      </c>
      <c r="T3209" s="10">
        <f t="shared" si="203"/>
        <v>42117.069525462961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41827.438391203708</v>
      </c>
      <c r="T3210" s="10">
        <f t="shared" si="203"/>
        <v>41848.438391203708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41778.470578703702</v>
      </c>
      <c r="T3211" s="10">
        <f t="shared" si="203"/>
        <v>41810.791666666672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41013.769895833335</v>
      </c>
      <c r="T3212" s="10">
        <f t="shared" si="203"/>
        <v>41060.999305555561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41834.419907407406</v>
      </c>
      <c r="T3213" s="10">
        <f t="shared" si="203"/>
        <v>41865.916666666672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41829.629062500004</v>
      </c>
      <c r="T3214" s="10">
        <f t="shared" si="203"/>
        <v>41859.629062500004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42171.596747685187</v>
      </c>
      <c r="T3215" s="10">
        <f t="shared" si="203"/>
        <v>42211.596747685187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42337.625844907408</v>
      </c>
      <c r="T3216" s="10">
        <f t="shared" si="203"/>
        <v>42374.829861111117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42219.498506944445</v>
      </c>
      <c r="T3217" s="10">
        <f t="shared" si="203"/>
        <v>42256.999305555561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42165.295960648153</v>
      </c>
      <c r="T3218" s="10">
        <f t="shared" si="203"/>
        <v>42196.437500000007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42648.379444444443</v>
      </c>
      <c r="T3219" s="10">
        <f t="shared" si="203"/>
        <v>42678.379444444443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41970.835486111115</v>
      </c>
      <c r="T3220" s="10">
        <f t="shared" si="203"/>
        <v>42003.833333333336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42050.816516203711</v>
      </c>
      <c r="T3221" s="10">
        <f t="shared" si="203"/>
        <v>42085.77484953704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42772.666712962964</v>
      </c>
      <c r="T3222" s="10">
        <f t="shared" si="203"/>
        <v>42806.708333333336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42155.530127314814</v>
      </c>
      <c r="T3223" s="10">
        <f t="shared" si="203"/>
        <v>42190.530127314814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42270.41547453704</v>
      </c>
      <c r="T3224" s="10">
        <f t="shared" si="203"/>
        <v>42301.728472222225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42206.668703703705</v>
      </c>
      <c r="T3225" s="10">
        <f t="shared" si="203"/>
        <v>42236.668703703705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42697.684178240743</v>
      </c>
      <c r="T3226" s="10">
        <f t="shared" si="203"/>
        <v>42745.041666666664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42503.392800925933</v>
      </c>
      <c r="T3227" s="10">
        <f t="shared" si="203"/>
        <v>42524.708333333336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42277.416805555556</v>
      </c>
      <c r="T3228" s="10">
        <f t="shared" si="203"/>
        <v>42307.416805555556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42722.71569444445</v>
      </c>
      <c r="T3229" s="10">
        <f t="shared" si="203"/>
        <v>42752.71569444445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42323.542638888895</v>
      </c>
      <c r="T3230" s="10">
        <f t="shared" si="203"/>
        <v>42355.040972222225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41933.124976851854</v>
      </c>
      <c r="T3231" s="10">
        <f t="shared" si="203"/>
        <v>41963.166643518525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41898.001458333332</v>
      </c>
      <c r="T3232" s="10">
        <f t="shared" si="203"/>
        <v>41912.999305555561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42446.777164351857</v>
      </c>
      <c r="T3233" s="10">
        <f t="shared" si="203"/>
        <v>42476.777164351857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42463.647187500006</v>
      </c>
      <c r="T3234" s="10">
        <f t="shared" si="203"/>
        <v>42493.999305555561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42766.638368055559</v>
      </c>
      <c r="T3235" s="10">
        <f t="shared" si="203"/>
        <v>42796.638368055559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42734.622777777775</v>
      </c>
      <c r="T3236" s="10">
        <f t="shared" si="203"/>
        <v>42767.813194444447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42522.181145833332</v>
      </c>
      <c r="T3237" s="10">
        <f t="shared" si="203"/>
        <v>42552.181145833332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42702.750381944446</v>
      </c>
      <c r="T3238" s="10">
        <f t="shared" si="203"/>
        <v>42732.750381944446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42252.307685185187</v>
      </c>
      <c r="T3239" s="10">
        <f t="shared" si="203"/>
        <v>42275.999305555561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42156.343726851854</v>
      </c>
      <c r="T3240" s="10">
        <f t="shared" si="203"/>
        <v>42186.343726851854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42277.922372685185</v>
      </c>
      <c r="T3241" s="10">
        <f t="shared" si="203"/>
        <v>42302.832638888889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42754.527175925927</v>
      </c>
      <c r="T3242" s="10">
        <f t="shared" si="203"/>
        <v>42782.791666666664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41893.158217592594</v>
      </c>
      <c r="T3243" s="10">
        <f t="shared" si="203"/>
        <v>41926.124305555561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41871.58902777778</v>
      </c>
      <c r="T3244" s="10">
        <f t="shared" si="203"/>
        <v>41901.58902777778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42261.930115740739</v>
      </c>
      <c r="T3245" s="10">
        <f t="shared" si="203"/>
        <v>42285.833333333336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42675.52756944445</v>
      </c>
      <c r="T3246" s="10">
        <f t="shared" si="203"/>
        <v>42705.569236111114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42135.433541666665</v>
      </c>
      <c r="T3247" s="10">
        <f t="shared" si="203"/>
        <v>42166.916666666664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42230.305555555555</v>
      </c>
      <c r="T3248" s="10">
        <f t="shared" si="203"/>
        <v>42258.999305555561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42167.267500000002</v>
      </c>
      <c r="T3249" s="10">
        <f t="shared" si="203"/>
        <v>42197.267500000002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42068.721724537041</v>
      </c>
      <c r="T3250" s="10">
        <f t="shared" si="203"/>
        <v>42098.680057870377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42145.580023148148</v>
      </c>
      <c r="T3251" s="10">
        <f t="shared" si="203"/>
        <v>42175.580023148148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41918.575509259259</v>
      </c>
      <c r="T3252" s="10">
        <f t="shared" si="203"/>
        <v>41948.61717592593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42146.564421296302</v>
      </c>
      <c r="T3253" s="10">
        <f t="shared" si="203"/>
        <v>42176.564421296302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42590.306018518524</v>
      </c>
      <c r="T3254" s="10">
        <f t="shared" si="203"/>
        <v>42620.306018518524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42602.410046296303</v>
      </c>
      <c r="T3255" s="10">
        <f t="shared" si="203"/>
        <v>42620.989583333336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42058.919085648151</v>
      </c>
      <c r="T3256" s="10">
        <f t="shared" si="203"/>
        <v>42088.877418981479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41889.6015625</v>
      </c>
      <c r="T3257" s="10">
        <f t="shared" si="203"/>
        <v>41919.6015625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42144.407141203708</v>
      </c>
      <c r="T3258" s="10">
        <f t="shared" si="203"/>
        <v>42165.999305555561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42758.392962962964</v>
      </c>
      <c r="T3259" s="10">
        <f t="shared" si="203"/>
        <v>42788.392962962964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41982.720613425925</v>
      </c>
      <c r="T3260" s="10">
        <f t="shared" si="203"/>
        <v>42012.720613425925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42614.594270833339</v>
      </c>
      <c r="T3261" s="10">
        <f t="shared" si="203"/>
        <v>42643.999305555561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42303.505995370368</v>
      </c>
      <c r="T3262" s="10">
        <f t="shared" si="203"/>
        <v>42338.547662037039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42171.558750000004</v>
      </c>
      <c r="T3263" s="10">
        <f t="shared" si="203"/>
        <v>42201.558750000004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41964.148865740739</v>
      </c>
      <c r="T3264" s="10">
        <f t="shared" si="203"/>
        <v>41995.000000000007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42284.349398148152</v>
      </c>
      <c r="T3265" s="10">
        <f t="shared" si="203"/>
        <v>42307.708333333336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42016.63354166667</v>
      </c>
      <c r="T3266" s="10">
        <f t="shared" si="203"/>
        <v>42032.750000000007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AVERAGE(E3267/L3267)</f>
        <v>70.285714285714292</v>
      </c>
      <c r="Q3267" t="s">
        <v>8317</v>
      </c>
      <c r="R3267" t="s">
        <v>8318</v>
      </c>
      <c r="S3267" s="10">
        <f t="shared" ref="S3267:S3330" si="206">(J3267/86400)+25569+(-4/24)</f>
        <v>42311.545312499999</v>
      </c>
      <c r="T3267" s="10">
        <f t="shared" ref="T3267:T3330" si="207">(I3267/86400)+25569+(-4/24)</f>
        <v>42341.541666666664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42136.369467592594</v>
      </c>
      <c r="T3268" s="10">
        <f t="shared" si="207"/>
        <v>42167.708333333336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42172.59097222222</v>
      </c>
      <c r="T3269" s="10">
        <f t="shared" si="207"/>
        <v>42202.59097222222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42590.737592592595</v>
      </c>
      <c r="T3270" s="10">
        <f t="shared" si="207"/>
        <v>42606.737592592595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42137.229131944448</v>
      </c>
      <c r="T3271" s="10">
        <f t="shared" si="207"/>
        <v>42171.291666666664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42167.366493055561</v>
      </c>
      <c r="T3272" s="10">
        <f t="shared" si="207"/>
        <v>42197.366493055561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41915.270543981482</v>
      </c>
      <c r="T3273" s="10">
        <f t="shared" si="207"/>
        <v>41945.312210648153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42284.333437500005</v>
      </c>
      <c r="T3274" s="10">
        <f t="shared" si="207"/>
        <v>42314.375104166669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42611.634745370371</v>
      </c>
      <c r="T3275" s="10">
        <f t="shared" si="207"/>
        <v>42627.625000000007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42400.537870370368</v>
      </c>
      <c r="T3276" s="10">
        <f t="shared" si="207"/>
        <v>42444.708333333336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42017.713784722226</v>
      </c>
      <c r="T3277" s="10">
        <f t="shared" si="207"/>
        <v>42044.020833333336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42426.783321759263</v>
      </c>
      <c r="T3278" s="10">
        <f t="shared" si="207"/>
        <v>42460.999305555561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41931.516273148147</v>
      </c>
      <c r="T3279" s="10">
        <f t="shared" si="207"/>
        <v>41961.557939814818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42124.681747685187</v>
      </c>
      <c r="T3280" s="10">
        <f t="shared" si="207"/>
        <v>42154.681747685187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42430.93586805556</v>
      </c>
      <c r="T3281" s="10">
        <f t="shared" si="207"/>
        <v>42460.894201388895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42121.590254629635</v>
      </c>
      <c r="T3282" s="10">
        <f t="shared" si="207"/>
        <v>42156.041666666664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42218.853067129632</v>
      </c>
      <c r="T3283" s="10">
        <f t="shared" si="207"/>
        <v>42248.853067129632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42445.027638888896</v>
      </c>
      <c r="T3284" s="10">
        <f t="shared" si="207"/>
        <v>42489.027638888896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42379.577523148146</v>
      </c>
      <c r="T3285" s="10">
        <f t="shared" si="207"/>
        <v>42410.708333333336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42380.718206018522</v>
      </c>
      <c r="T3286" s="10">
        <f t="shared" si="207"/>
        <v>42398.082638888889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42762.775763888894</v>
      </c>
      <c r="T3287" s="10">
        <f t="shared" si="207"/>
        <v>42794.041666666664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42567.673402777778</v>
      </c>
      <c r="T3288" s="10">
        <f t="shared" si="207"/>
        <v>42597.673402777778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42311.583657407413</v>
      </c>
      <c r="T3289" s="10">
        <f t="shared" si="207"/>
        <v>42336.583657407413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42505.607812499999</v>
      </c>
      <c r="T3290" s="10">
        <f t="shared" si="207"/>
        <v>42541.791666666664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42758.201412037037</v>
      </c>
      <c r="T3291" s="10">
        <f t="shared" si="207"/>
        <v>42786.201412037037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42775.348275462966</v>
      </c>
      <c r="T3292" s="10">
        <f t="shared" si="207"/>
        <v>42805.348275462966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42232.535879629628</v>
      </c>
      <c r="T3293" s="10">
        <f t="shared" si="207"/>
        <v>42263.999305555561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42282.603564814817</v>
      </c>
      <c r="T3294" s="10">
        <f t="shared" si="207"/>
        <v>42342.645231481489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42768.258703703708</v>
      </c>
      <c r="T3295" s="10">
        <f t="shared" si="207"/>
        <v>42798.258703703708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42141.374467592592</v>
      </c>
      <c r="T3296" s="10">
        <f t="shared" si="207"/>
        <v>42171.374467592592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42609.275798611117</v>
      </c>
      <c r="T3297" s="10">
        <f t="shared" si="207"/>
        <v>42639.275798611117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42309.589953703711</v>
      </c>
      <c r="T3298" s="10">
        <f t="shared" si="207"/>
        <v>42330.750000000007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42193.604814814818</v>
      </c>
      <c r="T3299" s="10">
        <f t="shared" si="207"/>
        <v>42212.790972222225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42239.791296296295</v>
      </c>
      <c r="T3300" s="10">
        <f t="shared" si="207"/>
        <v>42259.833333333336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42261.75072916667</v>
      </c>
      <c r="T3301" s="10">
        <f t="shared" si="207"/>
        <v>42291.75072916667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42102.577106481483</v>
      </c>
      <c r="T3302" s="10">
        <f t="shared" si="207"/>
        <v>42123.577106481483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42538.569166666668</v>
      </c>
      <c r="T3303" s="10">
        <f t="shared" si="207"/>
        <v>42583.124305555561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42681.184907407405</v>
      </c>
      <c r="T3304" s="10">
        <f t="shared" si="207"/>
        <v>42711.184907407405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42056.484768518516</v>
      </c>
      <c r="T3305" s="10">
        <f t="shared" si="207"/>
        <v>42091.443101851859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42696.457777777781</v>
      </c>
      <c r="T3306" s="10">
        <f t="shared" si="207"/>
        <v>42726.457777777781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42186.689212962963</v>
      </c>
      <c r="T3307" s="10">
        <f t="shared" si="207"/>
        <v>42216.689212962963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42493.052569444444</v>
      </c>
      <c r="T3308" s="10">
        <f t="shared" si="207"/>
        <v>42530.958333333336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42474.890497685185</v>
      </c>
      <c r="T3309" s="10">
        <f t="shared" si="207"/>
        <v>42504.890497685185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42452.710243055561</v>
      </c>
      <c r="T3310" s="10">
        <f t="shared" si="207"/>
        <v>42473.710243055561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42628.483541666668</v>
      </c>
      <c r="T3311" s="10">
        <f t="shared" si="207"/>
        <v>42659.483541666668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42253.761863425927</v>
      </c>
      <c r="T3312" s="10">
        <f t="shared" si="207"/>
        <v>42283.761863425927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42264.125115740746</v>
      </c>
      <c r="T3313" s="10">
        <f t="shared" si="207"/>
        <v>42294.125115740746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42664.642893518518</v>
      </c>
      <c r="T3314" s="10">
        <f t="shared" si="207"/>
        <v>42685.750000000007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42382.077743055554</v>
      </c>
      <c r="T3315" s="10">
        <f t="shared" si="207"/>
        <v>42395.875000000007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42105.100821759261</v>
      </c>
      <c r="T3316" s="10">
        <f t="shared" si="207"/>
        <v>42132.670138888891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42466.137048611112</v>
      </c>
      <c r="T3317" s="10">
        <f t="shared" si="207"/>
        <v>42496.137048611112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41826.704571759263</v>
      </c>
      <c r="T3318" s="10">
        <f t="shared" si="207"/>
        <v>41859.412499999999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42498.872962962967</v>
      </c>
      <c r="T3319" s="10">
        <f t="shared" si="207"/>
        <v>42528.872962962967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42431.135335648149</v>
      </c>
      <c r="T3320" s="10">
        <f t="shared" si="207"/>
        <v>42470.937500000007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41990.41881944445</v>
      </c>
      <c r="T3321" s="10">
        <f t="shared" si="207"/>
        <v>42035.41881944445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42512.87913194445</v>
      </c>
      <c r="T3322" s="10">
        <f t="shared" si="207"/>
        <v>42542.87913194445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41913.933622685188</v>
      </c>
      <c r="T3323" s="10">
        <f t="shared" si="207"/>
        <v>41927.999305555561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42520.843703703707</v>
      </c>
      <c r="T3324" s="10">
        <f t="shared" si="207"/>
        <v>42542.996527777781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42608.199166666665</v>
      </c>
      <c r="T3325" s="10">
        <f t="shared" si="207"/>
        <v>42638.199166666665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42512.416550925926</v>
      </c>
      <c r="T3326" s="10">
        <f t="shared" si="207"/>
        <v>42526.416550925926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42064.618946759263</v>
      </c>
      <c r="T3327" s="10">
        <f t="shared" si="207"/>
        <v>42099.577280092599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42041.547511574077</v>
      </c>
      <c r="T3328" s="10">
        <f t="shared" si="207"/>
        <v>42071.505844907406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42468.207939814813</v>
      </c>
      <c r="T3329" s="10">
        <f t="shared" si="207"/>
        <v>42498.207939814813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41822.408368055556</v>
      </c>
      <c r="T3330" s="10">
        <f t="shared" si="207"/>
        <v>41824.875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AVERAGE(E3331/L3331)</f>
        <v>44.92307692307692</v>
      </c>
      <c r="Q3331" t="s">
        <v>8317</v>
      </c>
      <c r="R3331" t="s">
        <v>8318</v>
      </c>
      <c r="S3331" s="10">
        <f t="shared" ref="S3331:S3394" si="210">(J3331/86400)+25569+(-4/24)</f>
        <v>41837.156342592592</v>
      </c>
      <c r="T3331" s="10">
        <f t="shared" ref="T3331:T3394" si="211">(I3331/86400)+25569+(-4/24)</f>
        <v>41847.791666666672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42065.720694444448</v>
      </c>
      <c r="T3332" s="10">
        <f t="shared" si="211"/>
        <v>42095.679027777784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42248.531087962961</v>
      </c>
      <c r="T3333" s="10">
        <f t="shared" si="211"/>
        <v>42283.531087962961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41809.69363425926</v>
      </c>
      <c r="T3334" s="10">
        <f t="shared" si="211"/>
        <v>41839.69363425926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42148.510185185187</v>
      </c>
      <c r="T3335" s="10">
        <f t="shared" si="211"/>
        <v>42170.510185185187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42185.354421296295</v>
      </c>
      <c r="T3336" s="10">
        <f t="shared" si="211"/>
        <v>42215.354421296295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41827.507476851853</v>
      </c>
      <c r="T3337" s="10">
        <f t="shared" si="211"/>
        <v>41854.791666666672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42437.23201388889</v>
      </c>
      <c r="T3338" s="10">
        <f t="shared" si="211"/>
        <v>42465.190347222226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41901.115358796298</v>
      </c>
      <c r="T3339" s="10">
        <f t="shared" si="211"/>
        <v>41922.708333333336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42769.408333333333</v>
      </c>
      <c r="T3340" s="10">
        <f t="shared" si="211"/>
        <v>42790.408333333333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42549.49905092593</v>
      </c>
      <c r="T3341" s="10">
        <f t="shared" si="211"/>
        <v>42579.49905092593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42685.807337962964</v>
      </c>
      <c r="T3342" s="10">
        <f t="shared" si="211"/>
        <v>42710.807337962964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42510.632187500007</v>
      </c>
      <c r="T3343" s="10">
        <f t="shared" si="211"/>
        <v>42533.541666666664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42062.129745370374</v>
      </c>
      <c r="T3344" s="10">
        <f t="shared" si="211"/>
        <v>42095.040972222225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42452.749814814822</v>
      </c>
      <c r="T3345" s="10">
        <f t="shared" si="211"/>
        <v>42473.387500000004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41851.033483796295</v>
      </c>
      <c r="T3346" s="10">
        <f t="shared" si="211"/>
        <v>41881.033483796295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42052.939444444448</v>
      </c>
      <c r="T3347" s="10">
        <f t="shared" si="211"/>
        <v>42111.859027777777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42053.857754629636</v>
      </c>
      <c r="T3348" s="10">
        <f t="shared" si="211"/>
        <v>42060.857754629636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42484.384884259263</v>
      </c>
      <c r="T3349" s="10">
        <f t="shared" si="211"/>
        <v>42498.708333333336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42466.392129629632</v>
      </c>
      <c r="T3350" s="10">
        <f t="shared" si="211"/>
        <v>42489.999305555561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42512.944120370368</v>
      </c>
      <c r="T3351" s="10">
        <f t="shared" si="211"/>
        <v>42534.541666666664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42302.534849537034</v>
      </c>
      <c r="T3352" s="10">
        <f t="shared" si="211"/>
        <v>42337.791666666664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41806.228761574079</v>
      </c>
      <c r="T3353" s="10">
        <f t="shared" si="211"/>
        <v>41843.291666666672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42495.826134259267</v>
      </c>
      <c r="T3354" s="10">
        <f t="shared" si="211"/>
        <v>42552.791666666664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42479.265625000007</v>
      </c>
      <c r="T3355" s="10">
        <f t="shared" si="211"/>
        <v>42492.791666666664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42270.560254629636</v>
      </c>
      <c r="T3356" s="10">
        <f t="shared" si="211"/>
        <v>42306.000694444447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42489.4528587963</v>
      </c>
      <c r="T3357" s="10">
        <f t="shared" si="211"/>
        <v>42500.303472222229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42536.648981481485</v>
      </c>
      <c r="T3358" s="10">
        <f t="shared" si="211"/>
        <v>42566.648981481485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41822.251273148147</v>
      </c>
      <c r="T3359" s="10">
        <f t="shared" si="211"/>
        <v>41852.251273148147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41932.144432870373</v>
      </c>
      <c r="T3360" s="10">
        <f t="shared" si="211"/>
        <v>41962.186099537044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42745.890439814822</v>
      </c>
      <c r="T3361" s="10">
        <f t="shared" si="211"/>
        <v>42790.890439814822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42696.916006944448</v>
      </c>
      <c r="T3362" s="10">
        <f t="shared" si="211"/>
        <v>42718.499305555561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41865.858680555561</v>
      </c>
      <c r="T3363" s="10">
        <f t="shared" si="211"/>
        <v>41883.499305555561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42055.92496527778</v>
      </c>
      <c r="T3364" s="10">
        <f t="shared" si="211"/>
        <v>42070.038194444445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41851.604687500003</v>
      </c>
      <c r="T3365" s="10">
        <f t="shared" si="211"/>
        <v>41870.5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42422.810752314814</v>
      </c>
      <c r="T3366" s="10">
        <f t="shared" si="211"/>
        <v>42444.708333333336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42320.93509259259</v>
      </c>
      <c r="T3367" s="10">
        <f t="shared" si="211"/>
        <v>42350.93509259259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42106.900891203702</v>
      </c>
      <c r="T3368" s="10">
        <f t="shared" si="211"/>
        <v>42136.900891203702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42192.767291666671</v>
      </c>
      <c r="T3369" s="10">
        <f t="shared" si="211"/>
        <v>42217.767291666671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41969.033090277779</v>
      </c>
      <c r="T3370" s="10">
        <f t="shared" si="211"/>
        <v>42005.041666666664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42689.874768518523</v>
      </c>
      <c r="T3371" s="10">
        <f t="shared" si="211"/>
        <v>42749.874768518523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42690.167650462965</v>
      </c>
      <c r="T3372" s="10">
        <f t="shared" si="211"/>
        <v>42721.166666666664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42312.707928240743</v>
      </c>
      <c r="T3373" s="10">
        <f t="shared" si="211"/>
        <v>42340.707928240743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41855.381435185183</v>
      </c>
      <c r="T3374" s="10">
        <f t="shared" si="211"/>
        <v>41876.040972222225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42179.687962962962</v>
      </c>
      <c r="T3375" s="10">
        <f t="shared" si="211"/>
        <v>42203.500000000007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42275.565000000002</v>
      </c>
      <c r="T3376" s="10">
        <f t="shared" si="211"/>
        <v>42305.565000000002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41765.444131944445</v>
      </c>
      <c r="T3377" s="10">
        <f t="shared" si="211"/>
        <v>41777.444131944445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42059.53465277778</v>
      </c>
      <c r="T3378" s="10">
        <f t="shared" si="211"/>
        <v>42119.492986111109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42053.565960648149</v>
      </c>
      <c r="T3379" s="10">
        <f t="shared" si="211"/>
        <v>42083.538888888892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41858.188726851855</v>
      </c>
      <c r="T3380" s="10">
        <f t="shared" si="211"/>
        <v>41882.380555555559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42225.347222222226</v>
      </c>
      <c r="T3381" s="10">
        <f t="shared" si="211"/>
        <v>42242.791666666664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41937.786782407413</v>
      </c>
      <c r="T3382" s="10">
        <f t="shared" si="211"/>
        <v>41972.828449074077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42044.018321759264</v>
      </c>
      <c r="T3383" s="10">
        <f t="shared" si="211"/>
        <v>42073.976655092592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42559.264537037037</v>
      </c>
      <c r="T3384" s="10">
        <f t="shared" si="211"/>
        <v>42583.790972222225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42524.615972222229</v>
      </c>
      <c r="T3385" s="10">
        <f t="shared" si="211"/>
        <v>42544.615972222229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42291.92092592593</v>
      </c>
      <c r="T3386" s="10">
        <f t="shared" si="211"/>
        <v>42328.958333333336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41953.700833333336</v>
      </c>
      <c r="T3387" s="10">
        <f t="shared" si="211"/>
        <v>41983.700833333336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41946.478078703709</v>
      </c>
      <c r="T3388" s="10">
        <f t="shared" si="211"/>
        <v>41976.478078703709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41947.595925925933</v>
      </c>
      <c r="T3389" s="10">
        <f t="shared" si="211"/>
        <v>41987.595925925933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42143.294456018521</v>
      </c>
      <c r="T3390" s="10">
        <f t="shared" si="211"/>
        <v>42173.294456018521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42494.396782407413</v>
      </c>
      <c r="T3391" s="10">
        <f t="shared" si="211"/>
        <v>42524.396782407413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41815.608159722229</v>
      </c>
      <c r="T3392" s="10">
        <f t="shared" si="211"/>
        <v>41830.608159722229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41830.379027777781</v>
      </c>
      <c r="T3393" s="10">
        <f t="shared" si="211"/>
        <v>41859.769444444442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42446.678877314822</v>
      </c>
      <c r="T3394" s="10">
        <f t="shared" si="211"/>
        <v>42496.678877314822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AVERAGE(E3395/L3395)</f>
        <v>36.06818181818182</v>
      </c>
      <c r="Q3395" t="s">
        <v>8317</v>
      </c>
      <c r="R3395" t="s">
        <v>8318</v>
      </c>
      <c r="S3395" s="10">
        <f t="shared" ref="S3395:S3458" si="214">(J3395/86400)+25569+(-4/24)</f>
        <v>41923.754976851858</v>
      </c>
      <c r="T3395" s="10">
        <f t="shared" ref="T3395:T3458" si="215">(I3395/86400)+25569+(-4/24)</f>
        <v>41948.865277777782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41817.428761574076</v>
      </c>
      <c r="T3396" s="10">
        <f t="shared" si="215"/>
        <v>41847.428761574076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42140.545648148145</v>
      </c>
      <c r="T3397" s="10">
        <f t="shared" si="215"/>
        <v>42154.590277777781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41764.279965277783</v>
      </c>
      <c r="T3398" s="10">
        <f t="shared" si="215"/>
        <v>41790.999305555561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42378.311678240738</v>
      </c>
      <c r="T3399" s="10">
        <f t="shared" si="215"/>
        <v>42418.750000000007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41941.585370370369</v>
      </c>
      <c r="T3400" s="10">
        <f t="shared" si="215"/>
        <v>41964.541666666664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42026.75376157408</v>
      </c>
      <c r="T3401" s="10">
        <f t="shared" si="215"/>
        <v>42056.75376157408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41834.787199074075</v>
      </c>
      <c r="T3402" s="10">
        <f t="shared" si="215"/>
        <v>41879.787199074075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42193.557245370372</v>
      </c>
      <c r="T3403" s="10">
        <f t="shared" si="215"/>
        <v>42223.557245370372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42290.451886574076</v>
      </c>
      <c r="T3404" s="10">
        <f t="shared" si="215"/>
        <v>42319.938194444447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42150.295416666668</v>
      </c>
      <c r="T3405" s="10">
        <f t="shared" si="215"/>
        <v>42180.295416666668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42152.336828703708</v>
      </c>
      <c r="T3406" s="10">
        <f t="shared" si="215"/>
        <v>42172.336828703708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42409.850532407414</v>
      </c>
      <c r="T3407" s="10">
        <f t="shared" si="215"/>
        <v>42430.832638888889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41791.326111111113</v>
      </c>
      <c r="T3408" s="10">
        <f t="shared" si="215"/>
        <v>41836.326111111113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41796.255659722221</v>
      </c>
      <c r="T3409" s="10">
        <f t="shared" si="215"/>
        <v>41826.255659722221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41808.825277777782</v>
      </c>
      <c r="T3410" s="10">
        <f t="shared" si="215"/>
        <v>41838.825277777782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42544.647662037038</v>
      </c>
      <c r="T3411" s="10">
        <f t="shared" si="215"/>
        <v>42582.706944444442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42499.874884259261</v>
      </c>
      <c r="T3412" s="10">
        <f t="shared" si="215"/>
        <v>42527.125000000007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42264.856157407405</v>
      </c>
      <c r="T3413" s="10">
        <f t="shared" si="215"/>
        <v>42284.856157407405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41879.792384259265</v>
      </c>
      <c r="T3414" s="10">
        <f t="shared" si="215"/>
        <v>41909.792384259265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42053.566412037042</v>
      </c>
      <c r="T3415" s="10">
        <f t="shared" si="215"/>
        <v>42063.040972222225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42675.665798611117</v>
      </c>
      <c r="T3416" s="10">
        <f t="shared" si="215"/>
        <v>42705.165972222225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42466.977500000001</v>
      </c>
      <c r="T3417" s="10">
        <f t="shared" si="215"/>
        <v>42477.812500000007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42089.245891203704</v>
      </c>
      <c r="T3418" s="10">
        <f t="shared" si="215"/>
        <v>42117.604166666664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41894.747083333335</v>
      </c>
      <c r="T3419" s="10">
        <f t="shared" si="215"/>
        <v>41937.863194444442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41752.667905092596</v>
      </c>
      <c r="T3420" s="10">
        <f t="shared" si="215"/>
        <v>41782.667905092596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42448.654918981483</v>
      </c>
      <c r="T3421" s="10">
        <f t="shared" si="215"/>
        <v>42466.729166666664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42404.923634259263</v>
      </c>
      <c r="T3422" s="10">
        <f t="shared" si="215"/>
        <v>42413.833333333336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42037.624571759261</v>
      </c>
      <c r="T3423" s="10">
        <f t="shared" si="215"/>
        <v>42067.624571759261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42323.395555555559</v>
      </c>
      <c r="T3424" s="10">
        <f t="shared" si="215"/>
        <v>42351.833333333336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42088.744687500002</v>
      </c>
      <c r="T3425" s="10">
        <f t="shared" si="215"/>
        <v>42118.744687500002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42018.510231481479</v>
      </c>
      <c r="T3426" s="10">
        <f t="shared" si="215"/>
        <v>42040.124305555561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41884.450648148151</v>
      </c>
      <c r="T3427" s="10">
        <f t="shared" si="215"/>
        <v>41916.450648148151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41883.890081018522</v>
      </c>
      <c r="T3428" s="10">
        <f t="shared" si="215"/>
        <v>41902.916666666672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41792.47861111111</v>
      </c>
      <c r="T3429" s="10">
        <f t="shared" si="215"/>
        <v>41822.47861111111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42038.553784722222</v>
      </c>
      <c r="T3430" s="10">
        <f t="shared" si="215"/>
        <v>42063.541666666664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42661.854872685188</v>
      </c>
      <c r="T3431" s="10">
        <f t="shared" si="215"/>
        <v>42675.854872685188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41820.778946759259</v>
      </c>
      <c r="T3432" s="10">
        <f t="shared" si="215"/>
        <v>41850.778946759259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41839.56427083334</v>
      </c>
      <c r="T3433" s="10">
        <f t="shared" si="215"/>
        <v>41869.56427083334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42380.414513888893</v>
      </c>
      <c r="T3434" s="10">
        <f t="shared" si="215"/>
        <v>42405.750000000007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41775.896469907406</v>
      </c>
      <c r="T3435" s="10">
        <f t="shared" si="215"/>
        <v>41806.958333333336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41800.213761574072</v>
      </c>
      <c r="T3436" s="10">
        <f t="shared" si="215"/>
        <v>41830.213761574072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42572.450150462966</v>
      </c>
      <c r="T3437" s="10">
        <f t="shared" si="215"/>
        <v>42588.958333333336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41851.374918981484</v>
      </c>
      <c r="T3438" s="10">
        <f t="shared" si="215"/>
        <v>41872.519444444442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42205.544212962966</v>
      </c>
      <c r="T3439" s="10">
        <f t="shared" si="215"/>
        <v>42235.544212962966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42100.761192129634</v>
      </c>
      <c r="T3440" s="10">
        <f t="shared" si="215"/>
        <v>42126.708333333336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42374.744560185187</v>
      </c>
      <c r="T3441" s="10">
        <f t="shared" si="215"/>
        <v>42388.040972222225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41808.956342592595</v>
      </c>
      <c r="T3442" s="10">
        <f t="shared" si="215"/>
        <v>41831.510416666672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42294.262974537043</v>
      </c>
      <c r="T3443" s="10">
        <f t="shared" si="215"/>
        <v>42321.678472222229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42124.674444444448</v>
      </c>
      <c r="T3444" s="10">
        <f t="shared" si="215"/>
        <v>42154.674444444448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41861.358171296299</v>
      </c>
      <c r="T3445" s="10">
        <f t="shared" si="215"/>
        <v>41891.358171296299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42521.124837962961</v>
      </c>
      <c r="T3446" s="10">
        <f t="shared" si="215"/>
        <v>42529.415972222225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42272.363842592596</v>
      </c>
      <c r="T3447" s="10">
        <f t="shared" si="215"/>
        <v>42300.363842592596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42016.665798611117</v>
      </c>
      <c r="T3448" s="10">
        <f t="shared" si="215"/>
        <v>42040.347222222226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42402.722361111119</v>
      </c>
      <c r="T3449" s="10">
        <f t="shared" si="215"/>
        <v>42447.680694444447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41959.952418981484</v>
      </c>
      <c r="T3450" s="10">
        <f t="shared" si="215"/>
        <v>41989.952418981484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42531.88585648148</v>
      </c>
      <c r="T3451" s="10">
        <f t="shared" si="215"/>
        <v>42560.000000000007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42036.537858796299</v>
      </c>
      <c r="T3452" s="10">
        <f t="shared" si="215"/>
        <v>42096.496192129627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42088.557025462964</v>
      </c>
      <c r="T3453" s="10">
        <f t="shared" si="215"/>
        <v>42115.557025462964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41820.47252314815</v>
      </c>
      <c r="T3454" s="10">
        <f t="shared" si="215"/>
        <v>41842.999305555561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42535.811990740745</v>
      </c>
      <c r="T3455" s="10">
        <f t="shared" si="215"/>
        <v>42595.811990740745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41821.53193287037</v>
      </c>
      <c r="T3456" s="10">
        <f t="shared" si="215"/>
        <v>41851.53193287037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42626.583645833336</v>
      </c>
      <c r="T3457" s="10">
        <f t="shared" si="215"/>
        <v>42656.583645833336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41821.038969907408</v>
      </c>
      <c r="T3458" s="10">
        <f t="shared" si="215"/>
        <v>41852.124305555561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AVERAGE(E3459/L3459)</f>
        <v>50.981818181818184</v>
      </c>
      <c r="Q3459" t="s">
        <v>8317</v>
      </c>
      <c r="R3459" t="s">
        <v>8318</v>
      </c>
      <c r="S3459" s="10">
        <f t="shared" ref="S3459:S3522" si="218">(J3459/86400)+25569+(-4/24)</f>
        <v>42016.540011574078</v>
      </c>
      <c r="T3459" s="10">
        <f t="shared" ref="T3459:T3522" si="219">(I3459/86400)+25569+(-4/24)</f>
        <v>42047.082638888889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42011.035914351851</v>
      </c>
      <c r="T3460" s="10">
        <f t="shared" si="219"/>
        <v>42038.018750000003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42480.313194444447</v>
      </c>
      <c r="T3461" s="10">
        <f t="shared" si="219"/>
        <v>42510.313194444447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41852.360555555562</v>
      </c>
      <c r="T3462" s="10">
        <f t="shared" si="219"/>
        <v>41866.360555555562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42643.466192129628</v>
      </c>
      <c r="T3463" s="10">
        <f t="shared" si="219"/>
        <v>42671.958333333336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42179.731805555559</v>
      </c>
      <c r="T3464" s="10">
        <f t="shared" si="219"/>
        <v>42195.583333333336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42612.752141203709</v>
      </c>
      <c r="T3465" s="10">
        <f t="shared" si="219"/>
        <v>42653.999305555561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42574.963391203702</v>
      </c>
      <c r="T3466" s="10">
        <f t="shared" si="219"/>
        <v>42604.963391203702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42200.459166666667</v>
      </c>
      <c r="T3467" s="10">
        <f t="shared" si="219"/>
        <v>42225.500000000007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42419.852430555555</v>
      </c>
      <c r="T3468" s="10">
        <f t="shared" si="219"/>
        <v>42479.810763888891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42053.504999999997</v>
      </c>
      <c r="T3469" s="10">
        <f t="shared" si="219"/>
        <v>42083.46333333334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42605.598715277782</v>
      </c>
      <c r="T3470" s="10">
        <f t="shared" si="219"/>
        <v>42633.958333333336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42458.475057870375</v>
      </c>
      <c r="T3471" s="10">
        <f t="shared" si="219"/>
        <v>42488.475057870375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42528.855347222219</v>
      </c>
      <c r="T3472" s="10">
        <f t="shared" si="219"/>
        <v>42566.734722222223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41841.653819444451</v>
      </c>
      <c r="T3473" s="10">
        <f t="shared" si="219"/>
        <v>41882.666666666672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41928.003831018519</v>
      </c>
      <c r="T3474" s="10">
        <f t="shared" si="219"/>
        <v>41949.082638888889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42062.66777777778</v>
      </c>
      <c r="T3475" s="10">
        <f t="shared" si="219"/>
        <v>42083.685416666667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42541.334849537037</v>
      </c>
      <c r="T3476" s="10">
        <f t="shared" si="219"/>
        <v>42571.334849537037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41918.714166666665</v>
      </c>
      <c r="T3477" s="10">
        <f t="shared" si="219"/>
        <v>41945.833333333336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41921.113310185188</v>
      </c>
      <c r="T3478" s="10">
        <f t="shared" si="219"/>
        <v>41938.958333333336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42128.56994212963</v>
      </c>
      <c r="T3479" s="10">
        <f t="shared" si="219"/>
        <v>42140.958333333336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42053.750254629631</v>
      </c>
      <c r="T3480" s="10">
        <f t="shared" si="219"/>
        <v>42079.708333333336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41781.688425925931</v>
      </c>
      <c r="T3481" s="10">
        <f t="shared" si="219"/>
        <v>41811.688425925931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42171.150775462964</v>
      </c>
      <c r="T3482" s="10">
        <f t="shared" si="219"/>
        <v>42195.708333333336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41989.080879629633</v>
      </c>
      <c r="T3483" s="10">
        <f t="shared" si="219"/>
        <v>42006.080879629633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41796.604930555557</v>
      </c>
      <c r="T3484" s="10">
        <f t="shared" si="219"/>
        <v>41826.604930555557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41793.50209490741</v>
      </c>
      <c r="T3485" s="10">
        <f t="shared" si="219"/>
        <v>41823.50209490741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42506.593738425923</v>
      </c>
      <c r="T3486" s="10">
        <f t="shared" si="219"/>
        <v>42536.593738425923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42372.526388888895</v>
      </c>
      <c r="T3487" s="10">
        <f t="shared" si="219"/>
        <v>42402.526388888895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42126.708344907405</v>
      </c>
      <c r="T3488" s="10">
        <f t="shared" si="219"/>
        <v>42158.124305555561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42149.77375</v>
      </c>
      <c r="T3489" s="10">
        <f t="shared" si="219"/>
        <v>42179.77375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42087.601388888892</v>
      </c>
      <c r="T3490" s="10">
        <f t="shared" si="219"/>
        <v>42111.500000000007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41753.4691087963</v>
      </c>
      <c r="T3491" s="10">
        <f t="shared" si="219"/>
        <v>41783.708333333336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42443.635694444449</v>
      </c>
      <c r="T3492" s="10">
        <f t="shared" si="219"/>
        <v>42473.635694444449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42121.083148148151</v>
      </c>
      <c r="T3493" s="10">
        <f t="shared" si="219"/>
        <v>42142.083148148151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42267.842557870368</v>
      </c>
      <c r="T3494" s="10">
        <f t="shared" si="219"/>
        <v>42302.842557870368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41848.699490740742</v>
      </c>
      <c r="T3495" s="10">
        <f t="shared" si="219"/>
        <v>41868.049305555556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42689.048321759263</v>
      </c>
      <c r="T3496" s="10">
        <f t="shared" si="219"/>
        <v>42700.083333333336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41915.596168981479</v>
      </c>
      <c r="T3497" s="10">
        <f t="shared" si="219"/>
        <v>41944.554166666669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42584.680162037039</v>
      </c>
      <c r="T3498" s="10">
        <f t="shared" si="219"/>
        <v>42624.680162037039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42511.575277777782</v>
      </c>
      <c r="T3499" s="10">
        <f t="shared" si="219"/>
        <v>42523.750000000007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42458.991944444446</v>
      </c>
      <c r="T3500" s="10">
        <f t="shared" si="219"/>
        <v>42518.738888888889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42131.869502314818</v>
      </c>
      <c r="T3501" s="10">
        <f t="shared" si="219"/>
        <v>42186.124305555561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42419.752754629633</v>
      </c>
      <c r="T3502" s="10">
        <f t="shared" si="219"/>
        <v>42436.040972222225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42233.59716435185</v>
      </c>
      <c r="T3503" s="10">
        <f t="shared" si="219"/>
        <v>42258.59716435185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42430.672731481485</v>
      </c>
      <c r="T3504" s="10">
        <f t="shared" si="219"/>
        <v>42444.999305555561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42545.311666666668</v>
      </c>
      <c r="T3505" s="10">
        <f t="shared" si="219"/>
        <v>42575.311666666668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42297.582071759265</v>
      </c>
      <c r="T3506" s="10">
        <f t="shared" si="219"/>
        <v>42327.623738425929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41760.769039351857</v>
      </c>
      <c r="T3507" s="10">
        <f t="shared" si="219"/>
        <v>41772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41829.567592592597</v>
      </c>
      <c r="T3508" s="10">
        <f t="shared" si="219"/>
        <v>41874.567592592597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42491.756215277775</v>
      </c>
      <c r="T3509" s="10">
        <f t="shared" si="219"/>
        <v>42521.756215277775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42477.563113425924</v>
      </c>
      <c r="T3510" s="10">
        <f t="shared" si="219"/>
        <v>42500.708333333336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41950.692893518521</v>
      </c>
      <c r="T3511" s="10">
        <f t="shared" si="219"/>
        <v>41964.038194444445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41802.454236111116</v>
      </c>
      <c r="T3512" s="10">
        <f t="shared" si="219"/>
        <v>41822.454236111116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41927.707118055558</v>
      </c>
      <c r="T3513" s="10">
        <f t="shared" si="219"/>
        <v>41950.604166666672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42057.37027777778</v>
      </c>
      <c r="T3514" s="10">
        <f t="shared" si="219"/>
        <v>42117.328611111116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41780.929537037038</v>
      </c>
      <c r="T3515" s="10">
        <f t="shared" si="219"/>
        <v>41794.040972222225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42020.68</v>
      </c>
      <c r="T3516" s="10">
        <f t="shared" si="219"/>
        <v>42037.040972222225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42125.606145833335</v>
      </c>
      <c r="T3517" s="10">
        <f t="shared" si="219"/>
        <v>42155.606145833335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41855.843402777777</v>
      </c>
      <c r="T3518" s="10">
        <f t="shared" si="219"/>
        <v>41889.958333333336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41794.650856481479</v>
      </c>
      <c r="T3519" s="10">
        <f t="shared" si="219"/>
        <v>41824.291666666672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41893.616886574076</v>
      </c>
      <c r="T3520" s="10">
        <f t="shared" si="219"/>
        <v>41914.431250000001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42037.432291666664</v>
      </c>
      <c r="T3521" s="10">
        <f t="shared" si="219"/>
        <v>42067.432291666664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42227.657546296301</v>
      </c>
      <c r="T3522" s="10">
        <f t="shared" si="219"/>
        <v>42253.407638888886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AVERAGE(E3523/L3523)</f>
        <v>45.615384615384613</v>
      </c>
      <c r="Q3523" t="s">
        <v>8317</v>
      </c>
      <c r="R3523" t="s">
        <v>8318</v>
      </c>
      <c r="S3523" s="10">
        <f t="shared" ref="S3523:S3586" si="222">(J3523/86400)+25569+(-4/24)</f>
        <v>41881.19467592593</v>
      </c>
      <c r="T3523" s="10">
        <f t="shared" ref="T3523:T3586" si="223">(I3523/86400)+25569+(-4/24)</f>
        <v>41911.19467592593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42234.623217592591</v>
      </c>
      <c r="T3524" s="10">
        <f t="shared" si="223"/>
        <v>42262.254166666673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42581.230879629635</v>
      </c>
      <c r="T3525" s="10">
        <f t="shared" si="223"/>
        <v>42638.791666666664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41880.596909722226</v>
      </c>
      <c r="T3526" s="10">
        <f t="shared" si="223"/>
        <v>41895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42214.529004629636</v>
      </c>
      <c r="T3527" s="10">
        <f t="shared" si="223"/>
        <v>42225.500000000007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42460.168645833335</v>
      </c>
      <c r="T3528" s="10">
        <f t="shared" si="223"/>
        <v>42488.082638888889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42166.856539351858</v>
      </c>
      <c r="T3529" s="10">
        <f t="shared" si="223"/>
        <v>42195.999305555561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42733.334699074076</v>
      </c>
      <c r="T3530" s="10">
        <f t="shared" si="223"/>
        <v>42753.334699074076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42177.595115740747</v>
      </c>
      <c r="T3531" s="10">
        <f t="shared" si="223"/>
        <v>42197.875000000007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42442.456678240742</v>
      </c>
      <c r="T3532" s="10">
        <f t="shared" si="223"/>
        <v>42470.666666666664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42521.487662037041</v>
      </c>
      <c r="T3533" s="10">
        <f t="shared" si="223"/>
        <v>42551.487662037041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41884.433182870373</v>
      </c>
      <c r="T3534" s="10">
        <f t="shared" si="223"/>
        <v>41899.999305555561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42289.59452546297</v>
      </c>
      <c r="T3535" s="10">
        <f t="shared" si="223"/>
        <v>42319.636192129634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42243.458599537036</v>
      </c>
      <c r="T3536" s="10">
        <f t="shared" si="223"/>
        <v>42278.458599537036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42248.473495370374</v>
      </c>
      <c r="T3537" s="10">
        <f t="shared" si="223"/>
        <v>42279.583333333336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42328.560474537044</v>
      </c>
      <c r="T3538" s="10">
        <f t="shared" si="223"/>
        <v>42358.332638888889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41923.187685185192</v>
      </c>
      <c r="T3539" s="10">
        <f t="shared" si="223"/>
        <v>41960.165972222225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42571.253935185188</v>
      </c>
      <c r="T3540" s="10">
        <f t="shared" si="223"/>
        <v>42599.253935185188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42600.589375000003</v>
      </c>
      <c r="T3541" s="10">
        <f t="shared" si="223"/>
        <v>42621.589375000003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42516.836701388893</v>
      </c>
      <c r="T3542" s="10">
        <f t="shared" si="223"/>
        <v>42546.836701388893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42222.563368055555</v>
      </c>
      <c r="T3543" s="10">
        <f t="shared" si="223"/>
        <v>42247.563368055555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41829.433125000003</v>
      </c>
      <c r="T3544" s="10">
        <f t="shared" si="223"/>
        <v>41889.433125000003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42150.588645833333</v>
      </c>
      <c r="T3545" s="10">
        <f t="shared" si="223"/>
        <v>42180.588645833333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42040.665011574078</v>
      </c>
      <c r="T3546" s="10">
        <f t="shared" si="223"/>
        <v>42070.665011574078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42075.640729166669</v>
      </c>
      <c r="T3547" s="10">
        <f t="shared" si="223"/>
        <v>42105.640729166669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42073.494027777779</v>
      </c>
      <c r="T3548" s="10">
        <f t="shared" si="223"/>
        <v>42094.999305555561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42479.912048611113</v>
      </c>
      <c r="T3549" s="10">
        <f t="shared" si="223"/>
        <v>42503.999305555561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42411.775625000002</v>
      </c>
      <c r="T3550" s="10">
        <f t="shared" si="223"/>
        <v>42433.875000000007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42223.227696759262</v>
      </c>
      <c r="T3551" s="10">
        <f t="shared" si="223"/>
        <v>42251.227696759262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42462.726828703708</v>
      </c>
      <c r="T3552" s="10">
        <f t="shared" si="223"/>
        <v>42492.726828703708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41753.349189814813</v>
      </c>
      <c r="T3553" s="10">
        <f t="shared" si="223"/>
        <v>41781.754861111112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41788.420416666668</v>
      </c>
      <c r="T3554" s="10">
        <f t="shared" si="223"/>
        <v>41818.420416666668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42195.862037037041</v>
      </c>
      <c r="T3555" s="10">
        <f t="shared" si="223"/>
        <v>42227.833333333336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42015.883784722224</v>
      </c>
      <c r="T3556" s="10">
        <f t="shared" si="223"/>
        <v>42046.541666666664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42661.275393518525</v>
      </c>
      <c r="T3557" s="10">
        <f t="shared" si="223"/>
        <v>42691.317060185189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41808.482916666668</v>
      </c>
      <c r="T3558" s="10">
        <f t="shared" si="223"/>
        <v>41868.482916666668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41730.110081018523</v>
      </c>
      <c r="T3559" s="10">
        <f t="shared" si="223"/>
        <v>41764.110081018523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42139.650173611117</v>
      </c>
      <c r="T3560" s="10">
        <f t="shared" si="223"/>
        <v>42181.708333333336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42193.929490740738</v>
      </c>
      <c r="T3561" s="10">
        <f t="shared" si="223"/>
        <v>42216.206944444442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42115.722986111112</v>
      </c>
      <c r="T3562" s="10">
        <f t="shared" si="223"/>
        <v>42150.947916666664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42203.513634259267</v>
      </c>
      <c r="T3563" s="10">
        <f t="shared" si="223"/>
        <v>42221.608333333337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42433.595219907409</v>
      </c>
      <c r="T3564" s="10">
        <f t="shared" si="223"/>
        <v>42442.750000000007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42555.505277777782</v>
      </c>
      <c r="T3565" s="10">
        <f t="shared" si="223"/>
        <v>42583.625000000007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42236.456585648149</v>
      </c>
      <c r="T3566" s="10">
        <f t="shared" si="223"/>
        <v>42282.500000000007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41974.576481481483</v>
      </c>
      <c r="T3567" s="10">
        <f t="shared" si="223"/>
        <v>42004.576481481483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41997.341238425928</v>
      </c>
      <c r="T3568" s="10">
        <f t="shared" si="223"/>
        <v>42027.341238425928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42135.64402777778</v>
      </c>
      <c r="T3569" s="10">
        <f t="shared" si="223"/>
        <v>42165.64402777778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41869.574004629634</v>
      </c>
      <c r="T3570" s="10">
        <f t="shared" si="223"/>
        <v>41899.574004629634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41982.521944444445</v>
      </c>
      <c r="T3571" s="10">
        <f t="shared" si="223"/>
        <v>42012.521944444445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41976.165312500001</v>
      </c>
      <c r="T3572" s="10">
        <f t="shared" si="223"/>
        <v>42004.125000000007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41912.692280092597</v>
      </c>
      <c r="T3573" s="10">
        <f t="shared" si="223"/>
        <v>41942.692280092597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42146.403726851851</v>
      </c>
      <c r="T3574" s="10">
        <f t="shared" si="223"/>
        <v>42176.403726851851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41921.208865740744</v>
      </c>
      <c r="T3575" s="10">
        <f t="shared" si="223"/>
        <v>41951.250532407408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41926.776018518525</v>
      </c>
      <c r="T3576" s="10">
        <f t="shared" si="223"/>
        <v>41956.817685185182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42561.617210648146</v>
      </c>
      <c r="T3577" s="10">
        <f t="shared" si="223"/>
        <v>42592.999305555561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42649.382569444446</v>
      </c>
      <c r="T3578" s="10">
        <f t="shared" si="223"/>
        <v>42709.424236111117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42093.620173611118</v>
      </c>
      <c r="T3579" s="10">
        <f t="shared" si="223"/>
        <v>42120.102777777785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42460.566863425927</v>
      </c>
      <c r="T3580" s="10">
        <f t="shared" si="223"/>
        <v>42490.566863425927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42430.595555555563</v>
      </c>
      <c r="T3581" s="10">
        <f t="shared" si="223"/>
        <v>42460.553888888891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42026.009513888894</v>
      </c>
      <c r="T3582" s="10">
        <f t="shared" si="223"/>
        <v>42064.040972222225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41836.304513888892</v>
      </c>
      <c r="T3583" s="10">
        <f t="shared" si="223"/>
        <v>41850.304513888892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42450.929189814815</v>
      </c>
      <c r="T3584" s="10">
        <f t="shared" si="223"/>
        <v>42464.929189814815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42418.259317129632</v>
      </c>
      <c r="T3585" s="10">
        <f t="shared" si="223"/>
        <v>42478.217650462968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42168.149814814817</v>
      </c>
      <c r="T3586" s="10">
        <f t="shared" si="223"/>
        <v>42198.149814814817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AVERAGE(E3587/L3587)</f>
        <v>176.08695652173913</v>
      </c>
      <c r="Q3587" t="s">
        <v>8317</v>
      </c>
      <c r="R3587" t="s">
        <v>8318</v>
      </c>
      <c r="S3587" s="10">
        <f t="shared" ref="S3587:S3650" si="226">(J3587/86400)+25569+(-4/24)</f>
        <v>41964.54965277778</v>
      </c>
      <c r="T3587" s="10">
        <f t="shared" ref="T3587:T3650" si="227">(I3587/86400)+25569+(-4/24)</f>
        <v>41994.54965277778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42576.530902777777</v>
      </c>
      <c r="T3588" s="10">
        <f t="shared" si="227"/>
        <v>42636.530902777777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42503.37331018519</v>
      </c>
      <c r="T3589" s="10">
        <f t="shared" si="227"/>
        <v>42548.625000000007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42101.662152777782</v>
      </c>
      <c r="T3590" s="10">
        <f t="shared" si="227"/>
        <v>42123.791666666664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42125.480868055558</v>
      </c>
      <c r="T3591" s="10">
        <f t="shared" si="227"/>
        <v>42150.480868055558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41902.167060185187</v>
      </c>
      <c r="T3592" s="10">
        <f t="shared" si="227"/>
        <v>41932.167060185187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42003.781759259262</v>
      </c>
      <c r="T3593" s="10">
        <f t="shared" si="227"/>
        <v>42028.040972222225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41988.663275462961</v>
      </c>
      <c r="T3594" s="10">
        <f t="shared" si="227"/>
        <v>42046.040972222225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41974.731932870374</v>
      </c>
      <c r="T3595" s="10">
        <f t="shared" si="227"/>
        <v>42009.68472222222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42591.900254629632</v>
      </c>
      <c r="T3596" s="10">
        <f t="shared" si="227"/>
        <v>42616.900254629632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42049.84170138889</v>
      </c>
      <c r="T3597" s="10">
        <f t="shared" si="227"/>
        <v>42076.124305555561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41856.548402777778</v>
      </c>
      <c r="T3598" s="10">
        <f t="shared" si="227"/>
        <v>41877.548402777778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42417.418865740743</v>
      </c>
      <c r="T3599" s="10">
        <f t="shared" si="227"/>
        <v>42432.082638888889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41866.632199074076</v>
      </c>
      <c r="T3600" s="10">
        <f t="shared" si="227"/>
        <v>41885.040972222225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42220.628206018526</v>
      </c>
      <c r="T3601" s="10">
        <f t="shared" si="227"/>
        <v>42245.833333333336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42628.68245370371</v>
      </c>
      <c r="T3602" s="10">
        <f t="shared" si="227"/>
        <v>42656.68245370371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41990.831967592596</v>
      </c>
      <c r="T3603" s="10">
        <f t="shared" si="227"/>
        <v>42020.831967592596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42447.727766203701</v>
      </c>
      <c r="T3604" s="10">
        <f t="shared" si="227"/>
        <v>42507.727766203701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42283.697685185187</v>
      </c>
      <c r="T3605" s="10">
        <f t="shared" si="227"/>
        <v>42313.739351851858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42482.849027777782</v>
      </c>
      <c r="T3606" s="10">
        <f t="shared" si="227"/>
        <v>42489.124305555561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42383.626458333332</v>
      </c>
      <c r="T3607" s="10">
        <f t="shared" si="227"/>
        <v>42413.626458333332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42566.438159722224</v>
      </c>
      <c r="T3608" s="10">
        <f t="shared" si="227"/>
        <v>42596.438159722224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42338.797245370377</v>
      </c>
      <c r="T3609" s="10">
        <f t="shared" si="227"/>
        <v>42352.833333333336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42506.542708333334</v>
      </c>
      <c r="T3610" s="10">
        <f t="shared" si="227"/>
        <v>42538.416666666664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42429.825057870374</v>
      </c>
      <c r="T3611" s="10">
        <f t="shared" si="227"/>
        <v>42459.783391203709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42203.265462962961</v>
      </c>
      <c r="T3612" s="10">
        <f t="shared" si="227"/>
        <v>42233.265462962961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42072.203715277785</v>
      </c>
      <c r="T3613" s="10">
        <f t="shared" si="227"/>
        <v>42102.203715277785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41789.560312499998</v>
      </c>
      <c r="T3614" s="10">
        <f t="shared" si="227"/>
        <v>41799.560312499998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41788.423310185186</v>
      </c>
      <c r="T3615" s="10">
        <f t="shared" si="227"/>
        <v>41818.423310185186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42143.875185185192</v>
      </c>
      <c r="T3616" s="10">
        <f t="shared" si="227"/>
        <v>42173.875185185192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42318.427037037043</v>
      </c>
      <c r="T3617" s="10">
        <f t="shared" si="227"/>
        <v>42348.427037037043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42052.783148148148</v>
      </c>
      <c r="T3618" s="10">
        <f t="shared" si="227"/>
        <v>42082.741481481484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42779.44362268519</v>
      </c>
      <c r="T3619" s="10">
        <f t="shared" si="227"/>
        <v>42793.833333333336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42128.461226851854</v>
      </c>
      <c r="T3620" s="10">
        <f t="shared" si="227"/>
        <v>42158.461226851854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42660.965578703705</v>
      </c>
      <c r="T3621" s="10">
        <f t="shared" si="227"/>
        <v>42693.750000000007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42037.771539351852</v>
      </c>
      <c r="T3622" s="10">
        <f t="shared" si="227"/>
        <v>42068.000000000007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42619.76902777778</v>
      </c>
      <c r="T3623" s="10">
        <f t="shared" si="227"/>
        <v>42643.708333333336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41877.055219907408</v>
      </c>
      <c r="T3624" s="10">
        <f t="shared" si="227"/>
        <v>41909.974305555559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41828.570254629631</v>
      </c>
      <c r="T3625" s="10">
        <f t="shared" si="227"/>
        <v>41846.125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42545.607523148152</v>
      </c>
      <c r="T3626" s="10">
        <f t="shared" si="227"/>
        <v>42605.607523148152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42157.485844907409</v>
      </c>
      <c r="T3627" s="10">
        <f t="shared" si="227"/>
        <v>42187.485844907409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41846.500659722224</v>
      </c>
      <c r="T3628" s="10">
        <f t="shared" si="227"/>
        <v>41867.500659722224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42460.57508101852</v>
      </c>
      <c r="T3629" s="10">
        <f t="shared" si="227"/>
        <v>42510.999305555561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42291.666620370372</v>
      </c>
      <c r="T3630" s="10">
        <f t="shared" si="227"/>
        <v>42351.708287037043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42436.927824074075</v>
      </c>
      <c r="T3631" s="10">
        <f t="shared" si="227"/>
        <v>42495.541666666664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41942.680439814816</v>
      </c>
      <c r="T3632" s="10">
        <f t="shared" si="227"/>
        <v>41972.722106481488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41880.586770833332</v>
      </c>
      <c r="T3633" s="10">
        <f t="shared" si="227"/>
        <v>41904.999305555561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41946.770243055558</v>
      </c>
      <c r="T3634" s="10">
        <f t="shared" si="227"/>
        <v>41966.770243055558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42649.456793981481</v>
      </c>
      <c r="T3635" s="10">
        <f t="shared" si="227"/>
        <v>42692.875000000007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42700.999699074076</v>
      </c>
      <c r="T3636" s="10">
        <f t="shared" si="227"/>
        <v>42748.999305555561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42450.716157407405</v>
      </c>
      <c r="T3637" s="10">
        <f t="shared" si="227"/>
        <v>42480.716157407405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42226.528113425928</v>
      </c>
      <c r="T3638" s="10">
        <f t="shared" si="227"/>
        <v>42261.528113425928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41975.53396990741</v>
      </c>
      <c r="T3639" s="10">
        <f t="shared" si="227"/>
        <v>42005.53396990741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42053.506157407413</v>
      </c>
      <c r="T3640" s="10">
        <f t="shared" si="227"/>
        <v>42113.464490740742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42590.51048611111</v>
      </c>
      <c r="T3641" s="10">
        <f t="shared" si="227"/>
        <v>42650.46597222222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42104.614930555559</v>
      </c>
      <c r="T3642" s="10">
        <f t="shared" si="227"/>
        <v>42134.614930555559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41899.460405092592</v>
      </c>
      <c r="T3643" s="10">
        <f t="shared" si="227"/>
        <v>41917.041666666672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42297.649618055562</v>
      </c>
      <c r="T3644" s="10">
        <f t="shared" si="227"/>
        <v>42338.541666666664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42284.977303240747</v>
      </c>
      <c r="T3645" s="10">
        <f t="shared" si="227"/>
        <v>42325.018969907411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42409.07508101852</v>
      </c>
      <c r="T3646" s="10">
        <f t="shared" si="227"/>
        <v>42437.040972222225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42665.803680555553</v>
      </c>
      <c r="T3647" s="10">
        <f t="shared" si="227"/>
        <v>42695.845347222225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42140.254652777781</v>
      </c>
      <c r="T3648" s="10">
        <f t="shared" si="227"/>
        <v>42171.812500000007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42598.582488425927</v>
      </c>
      <c r="T3649" s="10">
        <f t="shared" si="227"/>
        <v>42643.582488425927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41887.125520833339</v>
      </c>
      <c r="T3650" s="10">
        <f t="shared" si="227"/>
        <v>41917.125520833339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AVERAGE(E3651/L3651)</f>
        <v>97.5</v>
      </c>
      <c r="Q3651" t="s">
        <v>8317</v>
      </c>
      <c r="R3651" t="s">
        <v>8318</v>
      </c>
      <c r="S3651" s="10">
        <f t="shared" ref="S3651:S3714" si="230">(J3651/86400)+25569+(-4/24)</f>
        <v>41780.546226851853</v>
      </c>
      <c r="T3651" s="10">
        <f t="shared" ref="T3651:T3714" si="231">(I3651/86400)+25569+(-4/24)</f>
        <v>41806.546226851853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42381.312314814822</v>
      </c>
      <c r="T3652" s="10">
        <f t="shared" si="231"/>
        <v>42402.312314814822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41828.47965277778</v>
      </c>
      <c r="T3653" s="10">
        <f t="shared" si="231"/>
        <v>41861.499305555561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42596.478032407409</v>
      </c>
      <c r="T3654" s="10">
        <f t="shared" si="231"/>
        <v>42606.999305555561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42191.196840277778</v>
      </c>
      <c r="T3655" s="10">
        <f t="shared" si="231"/>
        <v>42221.196840277778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42440.249837962961</v>
      </c>
      <c r="T3656" s="10">
        <f t="shared" si="231"/>
        <v>42463.541666666664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42173.636550925927</v>
      </c>
      <c r="T3657" s="10">
        <f t="shared" si="231"/>
        <v>42203.124305555561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42737.743472222224</v>
      </c>
      <c r="T3658" s="10">
        <f t="shared" si="231"/>
        <v>42767.790972222225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42499.463182870371</v>
      </c>
      <c r="T3659" s="10">
        <f t="shared" si="231"/>
        <v>42522.737500000003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41775.69189814815</v>
      </c>
      <c r="T3660" s="10">
        <f t="shared" si="231"/>
        <v>41821.999305555561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42055.110532407409</v>
      </c>
      <c r="T3661" s="10">
        <f t="shared" si="231"/>
        <v>42082.443749999999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41971.714409722226</v>
      </c>
      <c r="T3662" s="10">
        <f t="shared" si="231"/>
        <v>41996.714409722226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42447.73</v>
      </c>
      <c r="T3663" s="10">
        <f t="shared" si="231"/>
        <v>42470.000000000007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42064.053402777783</v>
      </c>
      <c r="T3664" s="10">
        <f t="shared" si="231"/>
        <v>42094.011736111112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42665.285069444442</v>
      </c>
      <c r="T3665" s="10">
        <f t="shared" si="231"/>
        <v>42725.326736111114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42523.082048611112</v>
      </c>
      <c r="T3666" s="10">
        <f t="shared" si="231"/>
        <v>42537.082048611112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42294.641458333332</v>
      </c>
      <c r="T3667" s="10">
        <f t="shared" si="231"/>
        <v>42305.662499999999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41822.738217592596</v>
      </c>
      <c r="T3668" s="10">
        <f t="shared" si="231"/>
        <v>41844.125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42173.803460648145</v>
      </c>
      <c r="T3669" s="10">
        <f t="shared" si="231"/>
        <v>42203.803460648145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42185.389490740745</v>
      </c>
      <c r="T3670" s="10">
        <f t="shared" si="231"/>
        <v>42208.606250000004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42136.508530092593</v>
      </c>
      <c r="T3671" s="10">
        <f t="shared" si="231"/>
        <v>42166.508530092593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42142.347349537034</v>
      </c>
      <c r="T3672" s="10">
        <f t="shared" si="231"/>
        <v>42155.791666666664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41820.461423611116</v>
      </c>
      <c r="T3673" s="10">
        <f t="shared" si="231"/>
        <v>41840.999305555561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41878.779907407406</v>
      </c>
      <c r="T3674" s="10">
        <f t="shared" si="231"/>
        <v>41908.779907407406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41914.128437500003</v>
      </c>
      <c r="T3675" s="10">
        <f t="shared" si="231"/>
        <v>41948.369444444448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42556.706354166665</v>
      </c>
      <c r="T3676" s="10">
        <f t="shared" si="231"/>
        <v>42616.706354166665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42493.430347222224</v>
      </c>
      <c r="T3677" s="10">
        <f t="shared" si="231"/>
        <v>42505.791666666664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41876.64912037037</v>
      </c>
      <c r="T3678" s="10">
        <f t="shared" si="231"/>
        <v>41894.64912037037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41802.407615740747</v>
      </c>
      <c r="T3679" s="10">
        <f t="shared" si="231"/>
        <v>41822.999305555561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42120.364560185182</v>
      </c>
      <c r="T3680" s="10">
        <f t="shared" si="231"/>
        <v>42155.364560185182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41786.594687500001</v>
      </c>
      <c r="T3681" s="10">
        <f t="shared" si="231"/>
        <v>41821.040972222225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42627.28743055556</v>
      </c>
      <c r="T3682" s="10">
        <f t="shared" si="231"/>
        <v>42648.28743055556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42374.484837962962</v>
      </c>
      <c r="T3683" s="10">
        <f t="shared" si="231"/>
        <v>42384.484837962962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41772.518726851857</v>
      </c>
      <c r="T3684" s="10">
        <f t="shared" si="231"/>
        <v>41806.124305555561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42632.950185185189</v>
      </c>
      <c r="T3685" s="10">
        <f t="shared" si="231"/>
        <v>42662.950185185189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42219.013726851852</v>
      </c>
      <c r="T3686" s="10">
        <f t="shared" si="231"/>
        <v>42249.013726851852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41753.426608796297</v>
      </c>
      <c r="T3687" s="10">
        <f t="shared" si="231"/>
        <v>41778.708333333336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42230.496064814819</v>
      </c>
      <c r="T3688" s="10">
        <f t="shared" si="231"/>
        <v>42244.999305555561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41787.051562500004</v>
      </c>
      <c r="T3689" s="10">
        <f t="shared" si="231"/>
        <v>41817.051562500004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41829.620416666665</v>
      </c>
      <c r="T3690" s="10">
        <f t="shared" si="231"/>
        <v>41859.620416666665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42147.660173611112</v>
      </c>
      <c r="T3691" s="10">
        <f t="shared" si="231"/>
        <v>42176.767361111117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41940.431516203702</v>
      </c>
      <c r="T3692" s="10">
        <f t="shared" si="231"/>
        <v>41970.473182870373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42020.533900462964</v>
      </c>
      <c r="T3693" s="10">
        <f t="shared" si="231"/>
        <v>42065.040972222225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41891.798368055555</v>
      </c>
      <c r="T3694" s="10">
        <f t="shared" si="231"/>
        <v>41900.833333333336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42309.024641203701</v>
      </c>
      <c r="T3695" s="10">
        <f t="shared" si="231"/>
        <v>42338.770833333336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42489.967210648152</v>
      </c>
      <c r="T3696" s="10">
        <f t="shared" si="231"/>
        <v>42526.916666666664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41995.703819444447</v>
      </c>
      <c r="T3697" s="10">
        <f t="shared" si="231"/>
        <v>42015.703819444447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41988.450416666667</v>
      </c>
      <c r="T3698" s="10">
        <f t="shared" si="231"/>
        <v>42048.450416666667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42479.299166666671</v>
      </c>
      <c r="T3699" s="10">
        <f t="shared" si="231"/>
        <v>42500.299166666671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42401.639895833338</v>
      </c>
      <c r="T3700" s="10">
        <f t="shared" si="231"/>
        <v>42431.639895833338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41897.435370370375</v>
      </c>
      <c r="T3701" s="10">
        <f t="shared" si="231"/>
        <v>41927.435370370375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41882.418981481482</v>
      </c>
      <c r="T3702" s="10">
        <f t="shared" si="231"/>
        <v>41912.5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42129.374918981484</v>
      </c>
      <c r="T3703" s="10">
        <f t="shared" si="231"/>
        <v>42159.374918981484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42524.371342592596</v>
      </c>
      <c r="T3704" s="10">
        <f t="shared" si="231"/>
        <v>42561.790972222225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42556.337824074079</v>
      </c>
      <c r="T3705" s="10">
        <f t="shared" si="231"/>
        <v>42595.124305555561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42461.523078703707</v>
      </c>
      <c r="T3706" s="10">
        <f t="shared" si="231"/>
        <v>42521.523078703707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41792.376319444447</v>
      </c>
      <c r="T3707" s="10">
        <f t="shared" si="231"/>
        <v>41813.583333333336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41879.747094907412</v>
      </c>
      <c r="T3708" s="10">
        <f t="shared" si="231"/>
        <v>41894.747094907412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42551.881689814814</v>
      </c>
      <c r="T3709" s="10">
        <f t="shared" si="231"/>
        <v>42573.05972222222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41809.975532407414</v>
      </c>
      <c r="T3710" s="10">
        <f t="shared" si="231"/>
        <v>41823.975532407414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41785.541041666671</v>
      </c>
      <c r="T3711" s="10">
        <f t="shared" si="231"/>
        <v>41815.541041666671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42072.409583333334</v>
      </c>
      <c r="T3712" s="10">
        <f t="shared" si="231"/>
        <v>42097.409583333334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41779.557557870372</v>
      </c>
      <c r="T3713" s="10">
        <f t="shared" si="231"/>
        <v>41805.5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42134.00540509259</v>
      </c>
      <c r="T3714" s="10">
        <f t="shared" si="231"/>
        <v>42155.124305555561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AVERAGE(E3715/L3715)</f>
        <v>106.84210526315789</v>
      </c>
      <c r="Q3715" t="s">
        <v>8317</v>
      </c>
      <c r="R3715" t="s">
        <v>8318</v>
      </c>
      <c r="S3715" s="10">
        <f t="shared" ref="S3715:S3778" si="234">(J3715/86400)+25569+(-4/24)</f>
        <v>42505.57136574074</v>
      </c>
      <c r="T3715" s="10">
        <f t="shared" ref="T3715:T3778" si="235">(I3715/86400)+25569+(-4/24)</f>
        <v>42525.57136574074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42118.389664351853</v>
      </c>
      <c r="T3716" s="10">
        <f t="shared" si="235"/>
        <v>42149.999305555561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42036.828923611109</v>
      </c>
      <c r="T3717" s="10">
        <f t="shared" si="235"/>
        <v>42094.369444444448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42360.721168981479</v>
      </c>
      <c r="T3718" s="10">
        <f t="shared" si="235"/>
        <v>42390.721168981479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42102.699641203704</v>
      </c>
      <c r="T3719" s="10">
        <f t="shared" si="235"/>
        <v>42133.699641203704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42032.549479166664</v>
      </c>
      <c r="T3720" s="10">
        <f t="shared" si="235"/>
        <v>42062.549479166664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42147.563263888893</v>
      </c>
      <c r="T3721" s="10">
        <f t="shared" si="235"/>
        <v>42177.563263888893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42165.826458333337</v>
      </c>
      <c r="T3722" s="10">
        <f t="shared" si="235"/>
        <v>42187.826458333337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41927.769490740742</v>
      </c>
      <c r="T3723" s="10">
        <f t="shared" si="235"/>
        <v>41948.811157407406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42381.505173611113</v>
      </c>
      <c r="T3724" s="10">
        <f t="shared" si="235"/>
        <v>42411.790972222225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41943.586365740739</v>
      </c>
      <c r="T3725" s="10">
        <f t="shared" si="235"/>
        <v>41973.628032407411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42465.32476851852</v>
      </c>
      <c r="T3726" s="10">
        <f t="shared" si="235"/>
        <v>42494.791666666664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42401.778553240743</v>
      </c>
      <c r="T3727" s="10">
        <f t="shared" si="235"/>
        <v>42418.729166666664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42461.97420138889</v>
      </c>
      <c r="T3728" s="10">
        <f t="shared" si="235"/>
        <v>42489.708333333336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42632.181643518525</v>
      </c>
      <c r="T3729" s="10">
        <f t="shared" si="235"/>
        <v>42663.038194444445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42205.004351851858</v>
      </c>
      <c r="T3730" s="10">
        <f t="shared" si="235"/>
        <v>42235.004351851858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42041.038333333338</v>
      </c>
      <c r="T3731" s="10">
        <f t="shared" si="235"/>
        <v>42085.996666666666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42203.511099537041</v>
      </c>
      <c r="T3732" s="10">
        <f t="shared" si="235"/>
        <v>42233.511099537041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41983.586180555554</v>
      </c>
      <c r="T3733" s="10">
        <f t="shared" si="235"/>
        <v>42013.974305555559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41968.510798611118</v>
      </c>
      <c r="T3734" s="10">
        <f t="shared" si="235"/>
        <v>42028.333333333336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42102.857731481483</v>
      </c>
      <c r="T3735" s="10">
        <f t="shared" si="235"/>
        <v>42112.770833333336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42089.734907407408</v>
      </c>
      <c r="T3736" s="10">
        <f t="shared" si="235"/>
        <v>42149.734907407408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42122.526493055557</v>
      </c>
      <c r="T3737" s="10">
        <f t="shared" si="235"/>
        <v>42152.526493055557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42048.545057870368</v>
      </c>
      <c r="T3738" s="10">
        <f t="shared" si="235"/>
        <v>42086.583333333336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42297.524340277778</v>
      </c>
      <c r="T3739" s="10">
        <f t="shared" si="235"/>
        <v>42320.124305555561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41813.772048611114</v>
      </c>
      <c r="T3740" s="10">
        <f t="shared" si="235"/>
        <v>41835.75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42548.283194444448</v>
      </c>
      <c r="T3741" s="10">
        <f t="shared" si="235"/>
        <v>42568.283194444448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41832.923090277778</v>
      </c>
      <c r="T3742" s="10">
        <f t="shared" si="235"/>
        <v>41862.912476851852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42325.754050925927</v>
      </c>
      <c r="T3743" s="10">
        <f t="shared" si="235"/>
        <v>42355.754050925927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41858.047962962963</v>
      </c>
      <c r="T3744" s="10">
        <f t="shared" si="235"/>
        <v>41888.047962962963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41793.54356481482</v>
      </c>
      <c r="T3745" s="10">
        <f t="shared" si="235"/>
        <v>41823.54356481482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41793.647592592599</v>
      </c>
      <c r="T3746" s="10">
        <f t="shared" si="235"/>
        <v>41824.999305555561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41831.531273148146</v>
      </c>
      <c r="T3747" s="10">
        <f t="shared" si="235"/>
        <v>41861.531273148146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42621.222673611112</v>
      </c>
      <c r="T3748" s="10">
        <f t="shared" si="235"/>
        <v>42651.222673611112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42164.133055555554</v>
      </c>
      <c r="T3749" s="10">
        <f t="shared" si="235"/>
        <v>42190.790972222225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42395.539768518523</v>
      </c>
      <c r="T3750" s="10">
        <f t="shared" si="235"/>
        <v>42416.082638888889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42457.960509259261</v>
      </c>
      <c r="T3751" s="10">
        <f t="shared" si="235"/>
        <v>42488.999305555561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42016.81490740741</v>
      </c>
      <c r="T3752" s="10">
        <f t="shared" si="235"/>
        <v>42045.165972222225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42402.868900462963</v>
      </c>
      <c r="T3753" s="10">
        <f t="shared" si="235"/>
        <v>42462.827233796299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42619.635821759257</v>
      </c>
      <c r="T3754" s="10">
        <f t="shared" si="235"/>
        <v>42659.708333333336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42128.657407407409</v>
      </c>
      <c r="T3755" s="10">
        <f t="shared" si="235"/>
        <v>42157.833333333336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41808.714548611111</v>
      </c>
      <c r="T3756" s="10">
        <f t="shared" si="235"/>
        <v>41846.040972222225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42445.700312499997</v>
      </c>
      <c r="T3757" s="10">
        <f t="shared" si="235"/>
        <v>42475.700312499997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41771.648125</v>
      </c>
      <c r="T3758" s="10">
        <f t="shared" si="235"/>
        <v>41801.648125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41954.684201388889</v>
      </c>
      <c r="T3759" s="10">
        <f t="shared" si="235"/>
        <v>41974.684201388889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41747.304837962969</v>
      </c>
      <c r="T3760" s="10">
        <f t="shared" si="235"/>
        <v>41778.041666666672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42181.94158564815</v>
      </c>
      <c r="T3761" s="10">
        <f t="shared" si="235"/>
        <v>42241.94158564815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41739.358634259261</v>
      </c>
      <c r="T3762" s="10">
        <f t="shared" si="235"/>
        <v>41764.358634259261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42173.300196759265</v>
      </c>
      <c r="T3763" s="10">
        <f t="shared" si="235"/>
        <v>42226.791666666664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42193.646863425929</v>
      </c>
      <c r="T3764" s="10">
        <f t="shared" si="235"/>
        <v>42218.646863425929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42065.583634259259</v>
      </c>
      <c r="T3765" s="10">
        <f t="shared" si="235"/>
        <v>42095.541967592595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42499.676296296304</v>
      </c>
      <c r="T3766" s="10">
        <f t="shared" si="235"/>
        <v>42518.858333333337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41820.609745370377</v>
      </c>
      <c r="T3767" s="10">
        <f t="shared" si="235"/>
        <v>41850.609745370377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41788.000520833339</v>
      </c>
      <c r="T3768" s="10">
        <f t="shared" si="235"/>
        <v>41823.000520833339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42049.85297453704</v>
      </c>
      <c r="T3769" s="10">
        <f t="shared" si="235"/>
        <v>42064.040972222225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41772.561226851853</v>
      </c>
      <c r="T3770" s="10">
        <f t="shared" si="235"/>
        <v>41802.561226851853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42445.431469907409</v>
      </c>
      <c r="T3771" s="10">
        <f t="shared" si="235"/>
        <v>42475.431469907409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42138.764004629636</v>
      </c>
      <c r="T3772" s="10">
        <f t="shared" si="235"/>
        <v>42168.764004629636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42493.690416666672</v>
      </c>
      <c r="T3773" s="10">
        <f t="shared" si="235"/>
        <v>42507.833333333336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42682.450300925928</v>
      </c>
      <c r="T3774" s="10">
        <f t="shared" si="235"/>
        <v>42703.083333333336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42655.838506944448</v>
      </c>
      <c r="T3775" s="10">
        <f t="shared" si="235"/>
        <v>42688.922222222223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42087.625636574077</v>
      </c>
      <c r="T3776" s="10">
        <f t="shared" si="235"/>
        <v>42103.625636574077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42075.775960648149</v>
      </c>
      <c r="T3777" s="10">
        <f t="shared" si="235"/>
        <v>42103.000000000007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41814.20113425926</v>
      </c>
      <c r="T3778" s="10">
        <f t="shared" si="235"/>
        <v>41851.875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AVERAGE(E3779/L3779)</f>
        <v>48.542372881355931</v>
      </c>
      <c r="Q3779" t="s">
        <v>8317</v>
      </c>
      <c r="R3779" t="s">
        <v>8359</v>
      </c>
      <c r="S3779" s="10">
        <f t="shared" ref="S3779:S3842" si="238">(J3779/86400)+25569+(-4/24)</f>
        <v>41886.944687500007</v>
      </c>
      <c r="T3779" s="10">
        <f t="shared" ref="T3779:T3842" si="239">(I3779/86400)+25569+(-4/24)</f>
        <v>41909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41989.652546296296</v>
      </c>
      <c r="T3780" s="10">
        <f t="shared" si="239"/>
        <v>42049.652546296296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42425.568749999999</v>
      </c>
      <c r="T3781" s="10">
        <f t="shared" si="239"/>
        <v>42455.527083333334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42166.053067129636</v>
      </c>
      <c r="T3782" s="10">
        <f t="shared" si="239"/>
        <v>42198.670833333337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41865.716261574074</v>
      </c>
      <c r="T3783" s="10">
        <f t="shared" si="239"/>
        <v>41890.716261574074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42546.695567129631</v>
      </c>
      <c r="T3784" s="10">
        <f t="shared" si="239"/>
        <v>42575.791666666664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42419.973611111112</v>
      </c>
      <c r="T3785" s="10">
        <f t="shared" si="239"/>
        <v>42444.500000000007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42531.814027777778</v>
      </c>
      <c r="T3786" s="10">
        <f t="shared" si="239"/>
        <v>42561.814027777778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42548.471863425926</v>
      </c>
      <c r="T3787" s="10">
        <f t="shared" si="239"/>
        <v>42584.252083333333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42486.871238425927</v>
      </c>
      <c r="T3788" s="10">
        <f t="shared" si="239"/>
        <v>42516.871238425927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42167.368125000001</v>
      </c>
      <c r="T3789" s="10">
        <f t="shared" si="239"/>
        <v>42195.999305555561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42333.529155092598</v>
      </c>
      <c r="T3790" s="10">
        <f t="shared" si="239"/>
        <v>42361.512500000004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42138.632152777784</v>
      </c>
      <c r="T3791" s="10">
        <f t="shared" si="239"/>
        <v>42170.632152777784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42666.500266203708</v>
      </c>
      <c r="T3792" s="10">
        <f t="shared" si="239"/>
        <v>42696.541932870372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41766.525370370371</v>
      </c>
      <c r="T3793" s="10">
        <f t="shared" si="239"/>
        <v>41826.525370370371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42170.280347222222</v>
      </c>
      <c r="T3794" s="10">
        <f t="shared" si="239"/>
        <v>42200.280347222222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41968.772326388891</v>
      </c>
      <c r="T3795" s="10">
        <f t="shared" si="239"/>
        <v>41989.772326388891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42132.413819444446</v>
      </c>
      <c r="T3796" s="10">
        <f t="shared" si="239"/>
        <v>42162.413819444446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42201.269560185188</v>
      </c>
      <c r="T3797" s="10">
        <f t="shared" si="239"/>
        <v>42244.770833333336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42688.862916666672</v>
      </c>
      <c r="T3798" s="10">
        <f t="shared" si="239"/>
        <v>42748.862916666672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42084.714872685188</v>
      </c>
      <c r="T3799" s="10">
        <f t="shared" si="239"/>
        <v>42114.714872685188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41831.556111111109</v>
      </c>
      <c r="T3800" s="10">
        <f t="shared" si="239"/>
        <v>41861.556111111109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42410.764386574076</v>
      </c>
      <c r="T3801" s="10">
        <f t="shared" si="239"/>
        <v>42440.764386574076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41982.570405092592</v>
      </c>
      <c r="T3802" s="10">
        <f t="shared" si="239"/>
        <v>42015.040972222225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41975.509444444448</v>
      </c>
      <c r="T3803" s="10">
        <f t="shared" si="239"/>
        <v>42006.509444444448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42268.959560185183</v>
      </c>
      <c r="T3804" s="10">
        <f t="shared" si="239"/>
        <v>42298.959560185183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42403.805185185185</v>
      </c>
      <c r="T3805" s="10">
        <f t="shared" si="239"/>
        <v>42433.805185185185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42526.842870370376</v>
      </c>
      <c r="T3806" s="10">
        <f t="shared" si="239"/>
        <v>42582.125000000007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41849.720370370371</v>
      </c>
      <c r="T3807" s="10">
        <f t="shared" si="239"/>
        <v>41909.720370370371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41799.092372685183</v>
      </c>
      <c r="T3808" s="10">
        <f t="shared" si="239"/>
        <v>41819.092372685183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42090.742349537039</v>
      </c>
      <c r="T3809" s="10">
        <f t="shared" si="239"/>
        <v>42097.742349537039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42059.287256944452</v>
      </c>
      <c r="T3810" s="10">
        <f t="shared" si="239"/>
        <v>42119.24559027778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41800.360034722224</v>
      </c>
      <c r="T3811" s="10">
        <f t="shared" si="239"/>
        <v>41850.791666666672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42054.682384259264</v>
      </c>
      <c r="T3812" s="10">
        <f t="shared" si="239"/>
        <v>42084.640717592592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42487.460335648146</v>
      </c>
      <c r="T3813" s="10">
        <f t="shared" si="239"/>
        <v>42521.291666666664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42109.584583333337</v>
      </c>
      <c r="T3814" s="10">
        <f t="shared" si="239"/>
        <v>42155.999305555561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42497.109039351853</v>
      </c>
      <c r="T3815" s="10">
        <f t="shared" si="239"/>
        <v>42535.738194444442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42058.737407407411</v>
      </c>
      <c r="T3816" s="10">
        <f t="shared" si="239"/>
        <v>42094.999305555561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42207.093252314815</v>
      </c>
      <c r="T3817" s="10">
        <f t="shared" si="239"/>
        <v>42236.791666666664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41807.523414351854</v>
      </c>
      <c r="T3818" s="10">
        <f t="shared" si="239"/>
        <v>41837.523414351854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42284.530277777776</v>
      </c>
      <c r="T3819" s="10">
        <f t="shared" si="239"/>
        <v>42300.999305555561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42045.675717592596</v>
      </c>
      <c r="T3820" s="10">
        <f t="shared" si="239"/>
        <v>42075.634050925924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42184.042870370373</v>
      </c>
      <c r="T3821" s="10">
        <f t="shared" si="239"/>
        <v>42202.709722222229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42160.48515046297</v>
      </c>
      <c r="T3822" s="10">
        <f t="shared" si="239"/>
        <v>42190.48515046297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42341.013969907413</v>
      </c>
      <c r="T3823" s="10">
        <f t="shared" si="239"/>
        <v>42373.013969907413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42329.671493055554</v>
      </c>
      <c r="T3824" s="10">
        <f t="shared" si="239"/>
        <v>42388.790972222225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42170.743564814817</v>
      </c>
      <c r="T3825" s="10">
        <f t="shared" si="239"/>
        <v>42204.999305555561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42571.45952546296</v>
      </c>
      <c r="T3826" s="10">
        <f t="shared" si="239"/>
        <v>42583.40347222222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42150.90293981482</v>
      </c>
      <c r="T3827" s="10">
        <f t="shared" si="239"/>
        <v>42171.90293981482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42101.256874999999</v>
      </c>
      <c r="T3828" s="10">
        <f t="shared" si="239"/>
        <v>42131.256874999999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42034.76158564815</v>
      </c>
      <c r="T3829" s="10">
        <f t="shared" si="239"/>
        <v>42089.833333333336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41944.360960648155</v>
      </c>
      <c r="T3830" s="10">
        <f t="shared" si="239"/>
        <v>42004.402627314812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42593.698738425934</v>
      </c>
      <c r="T3831" s="10">
        <f t="shared" si="239"/>
        <v>42613.698738425934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42503.574201388888</v>
      </c>
      <c r="T3832" s="10">
        <f t="shared" si="239"/>
        <v>42517.574201388888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41927.682233796302</v>
      </c>
      <c r="T3833" s="10">
        <f t="shared" si="239"/>
        <v>41948.723900462966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42374.948321759257</v>
      </c>
      <c r="T3834" s="10">
        <f t="shared" si="239"/>
        <v>42419.948321759257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41963.705694444448</v>
      </c>
      <c r="T3835" s="10">
        <f t="shared" si="239"/>
        <v>41974.631249999999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42143.278553240743</v>
      </c>
      <c r="T3836" s="10">
        <f t="shared" si="239"/>
        <v>42173.278553240743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42460.775555555556</v>
      </c>
      <c r="T3837" s="10">
        <f t="shared" si="239"/>
        <v>42481.775555555556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42553.75986111111</v>
      </c>
      <c r="T3838" s="10">
        <f t="shared" si="239"/>
        <v>42585.006249999999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42152.599050925928</v>
      </c>
      <c r="T3839" s="10">
        <f t="shared" si="239"/>
        <v>42188.599050925928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42116.544085648151</v>
      </c>
      <c r="T3840" s="10">
        <f t="shared" si="239"/>
        <v>42146.544085648151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42154.97597222223</v>
      </c>
      <c r="T3841" s="10">
        <f t="shared" si="239"/>
        <v>42214.97597222223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42432.535057870373</v>
      </c>
      <c r="T3842" s="10">
        <f t="shared" si="239"/>
        <v>42457.493391203701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AVERAGE(E3843/L3843)</f>
        <v>25.647058823529413</v>
      </c>
      <c r="Q3843" t="s">
        <v>8317</v>
      </c>
      <c r="R3843" t="s">
        <v>8318</v>
      </c>
      <c r="S3843" s="10">
        <f t="shared" ref="S3843:S3906" si="242">(J3843/86400)+25569+(-4/24)</f>
        <v>41780.619062500002</v>
      </c>
      <c r="T3843" s="10">
        <f t="shared" ref="T3843:T3906" si="243">(I3843/86400)+25569+(-4/24)</f>
        <v>41840.619062500002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41740.326990740745</v>
      </c>
      <c r="T3844" s="10">
        <f t="shared" si="243"/>
        <v>41770.326990740745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41765.905833333338</v>
      </c>
      <c r="T3845" s="10">
        <f t="shared" si="243"/>
        <v>41790.905833333338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41766.450625000005</v>
      </c>
      <c r="T3846" s="10">
        <f t="shared" si="243"/>
        <v>41793.124305555561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42248.46034722223</v>
      </c>
      <c r="T3847" s="10">
        <f t="shared" si="243"/>
        <v>42278.46034722223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41885.054884259262</v>
      </c>
      <c r="T3848" s="10">
        <f t="shared" si="243"/>
        <v>41916.124305555561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42159.057766203703</v>
      </c>
      <c r="T3849" s="10">
        <f t="shared" si="243"/>
        <v>42204.057766203703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42265.650335648148</v>
      </c>
      <c r="T3850" s="10">
        <f t="shared" si="243"/>
        <v>42295.650335648148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42136.60050925926</v>
      </c>
      <c r="T3851" s="10">
        <f t="shared" si="243"/>
        <v>42166.60050925926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41974.957673611112</v>
      </c>
      <c r="T3852" s="10">
        <f t="shared" si="243"/>
        <v>42004.957673611112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42172.272905092592</v>
      </c>
      <c r="T3853" s="10">
        <f t="shared" si="243"/>
        <v>42202.272905092592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42065.024027777785</v>
      </c>
      <c r="T3854" s="10">
        <f t="shared" si="243"/>
        <v>42089.982361111113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41848.673356481486</v>
      </c>
      <c r="T3855" s="10">
        <f t="shared" si="243"/>
        <v>41883.673356481486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42103.718263888892</v>
      </c>
      <c r="T3856" s="10">
        <f t="shared" si="243"/>
        <v>42133.718263888892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42059.804062500007</v>
      </c>
      <c r="T3857" s="10">
        <f t="shared" si="243"/>
        <v>42089.762395833335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42041.576423611114</v>
      </c>
      <c r="T3858" s="10">
        <f t="shared" si="243"/>
        <v>42071.534756944449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41829.570486111115</v>
      </c>
      <c r="T3859" s="10">
        <f t="shared" si="243"/>
        <v>41852.550000000003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42128.264398148145</v>
      </c>
      <c r="T3860" s="10">
        <f t="shared" si="243"/>
        <v>42146.708333333336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41789.726932870377</v>
      </c>
      <c r="T3861" s="10">
        <f t="shared" si="243"/>
        <v>41815.708333333336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41833.494328703709</v>
      </c>
      <c r="T3862" s="10">
        <f t="shared" si="243"/>
        <v>41863.494328703709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41914.423344907409</v>
      </c>
      <c r="T3863" s="10">
        <f t="shared" si="243"/>
        <v>41955.740972222229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42611.094398148147</v>
      </c>
      <c r="T3864" s="10">
        <f t="shared" si="243"/>
        <v>42625.540972222225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42253.466493055559</v>
      </c>
      <c r="T3865" s="10">
        <f t="shared" si="243"/>
        <v>42313.508159722223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42295.725162037044</v>
      </c>
      <c r="T3866" s="10">
        <f t="shared" si="243"/>
        <v>42325.766828703701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41841.484930555562</v>
      </c>
      <c r="T3867" s="10">
        <f t="shared" si="243"/>
        <v>41881.0625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42402.780335648153</v>
      </c>
      <c r="T3868" s="10">
        <f t="shared" si="243"/>
        <v>42451.978472222225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42509.647442129637</v>
      </c>
      <c r="T3869" s="10">
        <f t="shared" si="243"/>
        <v>42539.647442129637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41865.493113425931</v>
      </c>
      <c r="T3870" s="10">
        <f t="shared" si="243"/>
        <v>41890.493113425931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42047.55777777778</v>
      </c>
      <c r="T3871" s="10">
        <f t="shared" si="243"/>
        <v>42076.96597222222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41793.005532407413</v>
      </c>
      <c r="T3872" s="10">
        <f t="shared" si="243"/>
        <v>41823.005532407413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42763.614004629628</v>
      </c>
      <c r="T3873" s="10">
        <f t="shared" si="243"/>
        <v>42823.572337962971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42179.979120370372</v>
      </c>
      <c r="T3874" s="10">
        <f t="shared" si="243"/>
        <v>42229.979120370372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42255.529340277782</v>
      </c>
      <c r="T3875" s="10">
        <f t="shared" si="243"/>
        <v>42285.529340277782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42006.849791666667</v>
      </c>
      <c r="T3876" s="10">
        <f t="shared" si="243"/>
        <v>42027.875000000007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42615.180150462962</v>
      </c>
      <c r="T3877" s="10">
        <f t="shared" si="243"/>
        <v>42616.250000000007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42372.457500000004</v>
      </c>
      <c r="T3878" s="10">
        <f t="shared" si="243"/>
        <v>42402.457500000004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42682.511018518526</v>
      </c>
      <c r="T3879" s="10">
        <f t="shared" si="243"/>
        <v>42712.511018518526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42154.65215277778</v>
      </c>
      <c r="T3880" s="10">
        <f t="shared" si="243"/>
        <v>42184.999305555561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41999.694398148153</v>
      </c>
      <c r="T3881" s="10">
        <f t="shared" si="243"/>
        <v>42029.694398148153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41815.648379629631</v>
      </c>
      <c r="T3882" s="10">
        <f t="shared" si="243"/>
        <v>41850.791666666672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42755.851840277777</v>
      </c>
      <c r="T3883" s="10">
        <f t="shared" si="243"/>
        <v>42785.851840277777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42373.816782407412</v>
      </c>
      <c r="T3884" s="10">
        <f t="shared" si="243"/>
        <v>42400.793750000004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41854.435983796298</v>
      </c>
      <c r="T3885" s="10">
        <f t="shared" si="243"/>
        <v>41884.435983796298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42065.624907407408</v>
      </c>
      <c r="T3886" s="10">
        <f t="shared" si="243"/>
        <v>42090.583240740743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42469.784618055557</v>
      </c>
      <c r="T3887" s="10">
        <f t="shared" si="243"/>
        <v>42499.784618055557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41954.061365740745</v>
      </c>
      <c r="T3888" s="10">
        <f t="shared" si="243"/>
        <v>41984.061365740745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42079.691307870373</v>
      </c>
      <c r="T3889" s="10">
        <f t="shared" si="243"/>
        <v>42125.750000000007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42762.379143518519</v>
      </c>
      <c r="T3890" s="10">
        <f t="shared" si="243"/>
        <v>42792.379143518519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41976.838310185187</v>
      </c>
      <c r="T3891" s="10">
        <f t="shared" si="243"/>
        <v>42008.80972222222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42171.591944444452</v>
      </c>
      <c r="T3892" s="10">
        <f t="shared" si="243"/>
        <v>42231.591944444452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42055.965787037036</v>
      </c>
      <c r="T3893" s="10">
        <f t="shared" si="243"/>
        <v>42086.040972222225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41867.485613425924</v>
      </c>
      <c r="T3894" s="10">
        <f t="shared" si="243"/>
        <v>41875.125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41779.491203703707</v>
      </c>
      <c r="T3895" s="10">
        <f t="shared" si="243"/>
        <v>41821.083333333336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42679.791805555556</v>
      </c>
      <c r="T3896" s="10">
        <f t="shared" si="243"/>
        <v>42710.040972222225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42032.083541666674</v>
      </c>
      <c r="T3897" s="10">
        <f t="shared" si="243"/>
        <v>42063.083541666674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41793.02520833334</v>
      </c>
      <c r="T3898" s="10">
        <f t="shared" si="243"/>
        <v>41807.02520833334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41982.706979166665</v>
      </c>
      <c r="T3899" s="10">
        <f t="shared" si="243"/>
        <v>42012.706979166665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42193.315625000003</v>
      </c>
      <c r="T3900" s="10">
        <f t="shared" si="243"/>
        <v>42233.500000000007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41843.608344907414</v>
      </c>
      <c r="T3901" s="10">
        <f t="shared" si="243"/>
        <v>41863.608344907414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42135.925821759265</v>
      </c>
      <c r="T3902" s="10">
        <f t="shared" si="243"/>
        <v>42165.925821759265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42317.659710648149</v>
      </c>
      <c r="T3903" s="10">
        <f t="shared" si="243"/>
        <v>42357.659710648149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42663.301412037043</v>
      </c>
      <c r="T3904" s="10">
        <f t="shared" si="243"/>
        <v>42688.343078703707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42185.844502314816</v>
      </c>
      <c r="T3905" s="10">
        <f t="shared" si="243"/>
        <v>42230.651388888895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42095.062500000007</v>
      </c>
      <c r="T3906" s="10">
        <f t="shared" si="243"/>
        <v>42109.044444444451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AVERAGE(E3907/L3907)</f>
        <v>24.714285714285715</v>
      </c>
      <c r="Q3907" t="s">
        <v>8317</v>
      </c>
      <c r="R3907" t="s">
        <v>8318</v>
      </c>
      <c r="S3907" s="10">
        <f t="shared" ref="S3907:S3970" si="246">(J3907/86400)+25569+(-4/24)</f>
        <v>42124.45721064815</v>
      </c>
      <c r="T3907" s="10">
        <f t="shared" ref="T3907:T3970" si="247">(I3907/86400)+25569+(-4/24)</f>
        <v>42166.791666666664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42143.751076388893</v>
      </c>
      <c r="T3908" s="10">
        <f t="shared" si="247"/>
        <v>42181.392361111117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41906.652847222227</v>
      </c>
      <c r="T3909" s="10">
        <f t="shared" si="247"/>
        <v>41938.672222222223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41833.968703703707</v>
      </c>
      <c r="T3910" s="10">
        <f t="shared" si="247"/>
        <v>41848.968703703707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41863.192615740743</v>
      </c>
      <c r="T3911" s="10">
        <f t="shared" si="247"/>
        <v>41893.192615740743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42224.590243055558</v>
      </c>
      <c r="T3912" s="10">
        <f t="shared" si="247"/>
        <v>42254.590243055558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41939.645567129635</v>
      </c>
      <c r="T3913" s="10">
        <f t="shared" si="247"/>
        <v>41969.6872337963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42059.103356481479</v>
      </c>
      <c r="T3914" s="10">
        <f t="shared" si="247"/>
        <v>42119.024305555555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42308.044548611113</v>
      </c>
      <c r="T3915" s="10">
        <f t="shared" si="247"/>
        <v>42338.086215277777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42114.652268518526</v>
      </c>
      <c r="T3916" s="10">
        <f t="shared" si="247"/>
        <v>42134.790972222225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42492.818391203706</v>
      </c>
      <c r="T3917" s="10">
        <f t="shared" si="247"/>
        <v>42522.818391203706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42494.305</v>
      </c>
      <c r="T3918" s="10">
        <f t="shared" si="247"/>
        <v>42524.305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41863.360659722224</v>
      </c>
      <c r="T3919" s="10">
        <f t="shared" si="247"/>
        <v>41893.360659722224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41843.49795138889</v>
      </c>
      <c r="T3920" s="10">
        <f t="shared" si="247"/>
        <v>41855.5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42358.518206018525</v>
      </c>
      <c r="T3921" s="10">
        <f t="shared" si="247"/>
        <v>42386.833333333336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42657.220601851855</v>
      </c>
      <c r="T3922" s="10">
        <f t="shared" si="247"/>
        <v>42687.26226851852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41926.375636574077</v>
      </c>
      <c r="T3923" s="10">
        <f t="shared" si="247"/>
        <v>41938.583333333336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42020.6019675926</v>
      </c>
      <c r="T3924" s="10">
        <f t="shared" si="247"/>
        <v>42065.791666666664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42075.813321759262</v>
      </c>
      <c r="T3925" s="10">
        <f t="shared" si="247"/>
        <v>42103.813321759262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41786.793078703704</v>
      </c>
      <c r="T3926" s="10">
        <f t="shared" si="247"/>
        <v>41816.793078703704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41820.704155092593</v>
      </c>
      <c r="T3927" s="10">
        <f t="shared" si="247"/>
        <v>41850.704155092593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41969.918379629635</v>
      </c>
      <c r="T3928" s="10">
        <f t="shared" si="247"/>
        <v>41999.918379629635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41830.100740740745</v>
      </c>
      <c r="T3929" s="10">
        <f t="shared" si="247"/>
        <v>41860.100740740745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42265.516516203708</v>
      </c>
      <c r="T3930" s="10">
        <f t="shared" si="247"/>
        <v>42293.040972222225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42601.660474537035</v>
      </c>
      <c r="T3931" s="10">
        <f t="shared" si="247"/>
        <v>42631.660474537035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42433.172083333331</v>
      </c>
      <c r="T3932" s="10">
        <f t="shared" si="247"/>
        <v>42461.083333333336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42227.985034722224</v>
      </c>
      <c r="T3933" s="10">
        <f t="shared" si="247"/>
        <v>42252.985034722224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42415.001898148148</v>
      </c>
      <c r="T3934" s="10">
        <f t="shared" si="247"/>
        <v>42444.960231481484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42538.80164351852</v>
      </c>
      <c r="T3935" s="10">
        <f t="shared" si="247"/>
        <v>42567.863194444442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42233.50508101852</v>
      </c>
      <c r="T3936" s="10">
        <f t="shared" si="247"/>
        <v>42278.375000000007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42221.490115740744</v>
      </c>
      <c r="T3937" s="10">
        <f t="shared" si="247"/>
        <v>42281.490115740744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42675.096296296302</v>
      </c>
      <c r="T3938" s="10">
        <f t="shared" si="247"/>
        <v>42705.137962962966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42534.464814814819</v>
      </c>
      <c r="T3939" s="10">
        <f t="shared" si="247"/>
        <v>42562.464814814819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42151.739050925928</v>
      </c>
      <c r="T3940" s="10">
        <f t="shared" si="247"/>
        <v>42182.739050925928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41915.233553240745</v>
      </c>
      <c r="T3941" s="10">
        <f t="shared" si="247"/>
        <v>41919.020833333336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41961.325821759259</v>
      </c>
      <c r="T3942" s="10">
        <f t="shared" si="247"/>
        <v>42006.325821759259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41940.420567129629</v>
      </c>
      <c r="T3943" s="10">
        <f t="shared" si="247"/>
        <v>41967.875000000007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42111.737430555557</v>
      </c>
      <c r="T3944" s="10">
        <f t="shared" si="247"/>
        <v>42171.737430555557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42279.611898148149</v>
      </c>
      <c r="T3945" s="10">
        <f t="shared" si="247"/>
        <v>42310.534722222226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42213.496238425927</v>
      </c>
      <c r="T3946" s="10">
        <f t="shared" si="247"/>
        <v>42243.496238425927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42109.635046296295</v>
      </c>
      <c r="T3947" s="10">
        <f t="shared" si="247"/>
        <v>42139.635046296295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42031.666921296295</v>
      </c>
      <c r="T3948" s="10">
        <f t="shared" si="247"/>
        <v>42063.166666666664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42614.976203703707</v>
      </c>
      <c r="T3949" s="10">
        <f t="shared" si="247"/>
        <v>42644.976203703707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41829.158831018525</v>
      </c>
      <c r="T3950" s="10">
        <f t="shared" si="247"/>
        <v>41889.158831018525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42015.953946759262</v>
      </c>
      <c r="T3951" s="10">
        <f t="shared" si="247"/>
        <v>42045.953946759262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42439.53564814815</v>
      </c>
      <c r="T3952" s="10">
        <f t="shared" si="247"/>
        <v>42468.607638888891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42433.659050925933</v>
      </c>
      <c r="T3953" s="10">
        <f t="shared" si="247"/>
        <v>42493.617384259262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42243.623726851853</v>
      </c>
      <c r="T3954" s="10">
        <f t="shared" si="247"/>
        <v>42303.623726851853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42549.881782407414</v>
      </c>
      <c r="T3955" s="10">
        <f t="shared" si="247"/>
        <v>42580.811805555561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41774.484537037039</v>
      </c>
      <c r="T3956" s="10">
        <f t="shared" si="247"/>
        <v>41834.484537037039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42306.682187500002</v>
      </c>
      <c r="T3957" s="10">
        <f t="shared" si="247"/>
        <v>42336.723854166667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42457.7653587963</v>
      </c>
      <c r="T3958" s="10">
        <f t="shared" si="247"/>
        <v>42484.847222222226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42513.809652777782</v>
      </c>
      <c r="T3959" s="10">
        <f t="shared" si="247"/>
        <v>42559.809652777782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41816.783703703702</v>
      </c>
      <c r="T3960" s="10">
        <f t="shared" si="247"/>
        <v>41853.416666666672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41880.622175925928</v>
      </c>
      <c r="T3961" s="10">
        <f t="shared" si="247"/>
        <v>41910.622175925928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42342.678888888891</v>
      </c>
      <c r="T3962" s="10">
        <f t="shared" si="247"/>
        <v>42372.678888888891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41745.724652777782</v>
      </c>
      <c r="T3963" s="10">
        <f t="shared" si="247"/>
        <v>41767.724652777782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42311.454791666671</v>
      </c>
      <c r="T3964" s="10">
        <f t="shared" si="247"/>
        <v>42336.454791666671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42295.98746527778</v>
      </c>
      <c r="T3965" s="10">
        <f t="shared" si="247"/>
        <v>42326.029131944444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42053.555393518523</v>
      </c>
      <c r="T3966" s="10">
        <f t="shared" si="247"/>
        <v>42113.513726851852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42414.069212962968</v>
      </c>
      <c r="T3967" s="10">
        <f t="shared" si="247"/>
        <v>42474.027546296296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41801.54488425926</v>
      </c>
      <c r="T3968" s="10">
        <f t="shared" si="247"/>
        <v>41843.957638888889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42770.123923611114</v>
      </c>
      <c r="T3969" s="10">
        <f t="shared" si="247"/>
        <v>42800.123923611114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42452.648993055562</v>
      </c>
      <c r="T3970" s="10">
        <f t="shared" si="247"/>
        <v>42512.648993055562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AVERAGE(E3971/L3971)</f>
        <v>35.166666666666664</v>
      </c>
      <c r="Q3971" t="s">
        <v>8317</v>
      </c>
      <c r="R3971" t="s">
        <v>8318</v>
      </c>
      <c r="S3971" s="10">
        <f t="shared" ref="S3971:S4034" si="250">(J3971/86400)+25569+(-4/24)</f>
        <v>42601.688032407408</v>
      </c>
      <c r="T3971" s="10">
        <f t="shared" ref="T3971:T4034" si="251">(I3971/86400)+25569+(-4/24)</f>
        <v>42610.996527777781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42447.696886574078</v>
      </c>
      <c r="T3972" s="10">
        <f t="shared" si="251"/>
        <v>42477.696886574078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41811.369513888894</v>
      </c>
      <c r="T3973" s="10">
        <f t="shared" si="251"/>
        <v>41841.369513888894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41980.900856481479</v>
      </c>
      <c r="T3974" s="10">
        <f t="shared" si="251"/>
        <v>42040.900856481479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42469.517476851855</v>
      </c>
      <c r="T3975" s="10">
        <f t="shared" si="251"/>
        <v>42499.000000000007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42493.380185185182</v>
      </c>
      <c r="T3976" s="10">
        <f t="shared" si="251"/>
        <v>42523.380185185182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42534.700208333335</v>
      </c>
      <c r="T3977" s="10">
        <f t="shared" si="251"/>
        <v>42564.700208333335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41830.691678240742</v>
      </c>
      <c r="T3978" s="10">
        <f t="shared" si="251"/>
        <v>41852.125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42543.621898148151</v>
      </c>
      <c r="T3979" s="10">
        <f t="shared" si="251"/>
        <v>42573.621898148151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41975.476307870376</v>
      </c>
      <c r="T3980" s="10">
        <f t="shared" si="251"/>
        <v>42035.476307870376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42069.73677083334</v>
      </c>
      <c r="T3981" s="10">
        <f t="shared" si="251"/>
        <v>42092.666666666664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41795.432256944448</v>
      </c>
      <c r="T3982" s="10">
        <f t="shared" si="251"/>
        <v>41825.432256944448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42508.013298611113</v>
      </c>
      <c r="T3983" s="10">
        <f t="shared" si="251"/>
        <v>42568.013298611113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42132.643287037041</v>
      </c>
      <c r="T3984" s="10">
        <f t="shared" si="251"/>
        <v>42192.643287037041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41747.703194444446</v>
      </c>
      <c r="T3985" s="10">
        <f t="shared" si="251"/>
        <v>41779.124305555561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41920.796805555561</v>
      </c>
      <c r="T3986" s="10">
        <f t="shared" si="251"/>
        <v>41950.833333333336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42399.54074074074</v>
      </c>
      <c r="T3987" s="10">
        <f t="shared" si="251"/>
        <v>42420.711805555555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42467.381874999999</v>
      </c>
      <c r="T3988" s="10">
        <f t="shared" si="251"/>
        <v>42496.37777777778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41765.757986111115</v>
      </c>
      <c r="T3989" s="10">
        <f t="shared" si="251"/>
        <v>41775.757986111115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42229.914502314816</v>
      </c>
      <c r="T3990" s="10">
        <f t="shared" si="251"/>
        <v>42244.914502314816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42286.583113425928</v>
      </c>
      <c r="T3991" s="10">
        <f t="shared" si="251"/>
        <v>42316.624780092599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42401.505706018521</v>
      </c>
      <c r="T3992" s="10">
        <f t="shared" si="251"/>
        <v>42431.505706018521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42125.477800925924</v>
      </c>
      <c r="T3993" s="10">
        <f t="shared" si="251"/>
        <v>42155.477800925924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42289.773831018516</v>
      </c>
      <c r="T3994" s="10">
        <f t="shared" si="251"/>
        <v>42349.815497685187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42107.698055555556</v>
      </c>
      <c r="T3995" s="10">
        <f t="shared" si="251"/>
        <v>42137.698055555556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41809.223263888889</v>
      </c>
      <c r="T3996" s="10">
        <f t="shared" si="251"/>
        <v>41839.223263888889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42019.517094907409</v>
      </c>
      <c r="T3997" s="10">
        <f t="shared" si="251"/>
        <v>42049.310416666667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41950.100277777783</v>
      </c>
      <c r="T3998" s="10">
        <f t="shared" si="251"/>
        <v>41963.50277777778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42069.224780092591</v>
      </c>
      <c r="T3999" s="10">
        <f t="shared" si="251"/>
        <v>42099.183113425934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42061.796597222223</v>
      </c>
      <c r="T4000" s="10">
        <f t="shared" si="251"/>
        <v>42091.754930555559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41842.66201388889</v>
      </c>
      <c r="T4001" s="10">
        <f t="shared" si="251"/>
        <v>41882.660983796297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42437.478680555556</v>
      </c>
      <c r="T4002" s="10">
        <f t="shared" si="251"/>
        <v>42497.437013888892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42775.7975462963</v>
      </c>
      <c r="T4003" s="10">
        <f t="shared" si="251"/>
        <v>42795.625000000007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41878.876863425925</v>
      </c>
      <c r="T4004" s="10">
        <f t="shared" si="251"/>
        <v>41908.876863425925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42020.420682870368</v>
      </c>
      <c r="T4005" s="10">
        <f t="shared" si="251"/>
        <v>42050.420682870368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41889.996030092596</v>
      </c>
      <c r="T4006" s="10">
        <f t="shared" si="251"/>
        <v>41919.996030092596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41872.641030092593</v>
      </c>
      <c r="T4007" s="10">
        <f t="shared" si="251"/>
        <v>41932.641030092593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42391.60633101852</v>
      </c>
      <c r="T4008" s="10">
        <f t="shared" si="251"/>
        <v>42416.60633101852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41848.606261574074</v>
      </c>
      <c r="T4009" s="10">
        <f t="shared" si="251"/>
        <v>41877.519444444442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42177.797534722224</v>
      </c>
      <c r="T4010" s="10">
        <f t="shared" si="251"/>
        <v>42207.797534722224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41851.534259259264</v>
      </c>
      <c r="T4011" s="10">
        <f t="shared" si="251"/>
        <v>41891.534259259264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41921.603773148148</v>
      </c>
      <c r="T4012" s="10">
        <f t="shared" si="251"/>
        <v>41938.603773148148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42002.378217592595</v>
      </c>
      <c r="T4013" s="10">
        <f t="shared" si="251"/>
        <v>42032.378217592595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42096.377881944449</v>
      </c>
      <c r="T4014" s="10">
        <f t="shared" si="251"/>
        <v>42126.377881944449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42021.134525462963</v>
      </c>
      <c r="T4015" s="10">
        <f t="shared" si="251"/>
        <v>42051.134525462963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42419.079502314817</v>
      </c>
      <c r="T4016" s="10">
        <f t="shared" si="251"/>
        <v>42434.079502314817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42174.614155092597</v>
      </c>
      <c r="T4017" s="10">
        <f t="shared" si="251"/>
        <v>42204.614155092597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41869.706018518518</v>
      </c>
      <c r="T4018" s="10">
        <f t="shared" si="251"/>
        <v>41899.706018518518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41856.505486111113</v>
      </c>
      <c r="T4019" s="10">
        <f t="shared" si="251"/>
        <v>41886.505486111113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42620.744305555556</v>
      </c>
      <c r="T4020" s="10">
        <f t="shared" si="251"/>
        <v>42650.744305555556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42417.50921296297</v>
      </c>
      <c r="T4021" s="10">
        <f t="shared" si="251"/>
        <v>42475.519444444442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42057.024293981485</v>
      </c>
      <c r="T4022" s="10">
        <f t="shared" si="251"/>
        <v>42086.982627314814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41878.744884259264</v>
      </c>
      <c r="T4023" s="10">
        <f t="shared" si="251"/>
        <v>41938.744884259264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41990.417442129634</v>
      </c>
      <c r="T4024" s="10">
        <f t="shared" si="251"/>
        <v>42035.95416666667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42408.832905092597</v>
      </c>
      <c r="T4025" s="10">
        <f t="shared" si="251"/>
        <v>42453.791238425933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42217.503437500003</v>
      </c>
      <c r="T4026" s="10">
        <f t="shared" si="251"/>
        <v>42247.503437500003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42151.071018518523</v>
      </c>
      <c r="T4027" s="10">
        <f t="shared" si="251"/>
        <v>42211.071018518523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42282.48887731482</v>
      </c>
      <c r="T4028" s="10">
        <f t="shared" si="251"/>
        <v>42342.530543981484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42768.804178240745</v>
      </c>
      <c r="T4029" s="10">
        <f t="shared" si="251"/>
        <v>42788.875000000007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41765.771990740745</v>
      </c>
      <c r="T4030" s="10">
        <f t="shared" si="251"/>
        <v>41795.771990740745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42321.858449074076</v>
      </c>
      <c r="T4031" s="10">
        <f t="shared" si="251"/>
        <v>42351.858449074076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42374.48841435185</v>
      </c>
      <c r="T4032" s="10">
        <f t="shared" si="251"/>
        <v>42403.617361111115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41941.41856481482</v>
      </c>
      <c r="T4033" s="10">
        <f t="shared" si="251"/>
        <v>41991.460231481484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42293.642546296302</v>
      </c>
      <c r="T4034" s="10">
        <f t="shared" si="251"/>
        <v>42353.684212962966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AVERAGE(E4035/L4035)</f>
        <v>65.340319148936175</v>
      </c>
      <c r="Q4035" t="s">
        <v>8317</v>
      </c>
      <c r="R4035" t="s">
        <v>8318</v>
      </c>
      <c r="S4035" s="10">
        <f t="shared" ref="S4035:S4098" si="254">(J4035/86400)+25569+(-4/24)</f>
        <v>42614.102129629631</v>
      </c>
      <c r="T4035" s="10">
        <f t="shared" ref="T4035:T4098" si="255">(I4035/86400)+25569+(-4/24)</f>
        <v>42645.208333333336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42067.780671296299</v>
      </c>
      <c r="T4036" s="10">
        <f t="shared" si="255"/>
        <v>42097.739004629628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41903.716284722228</v>
      </c>
      <c r="T4037" s="10">
        <f t="shared" si="255"/>
        <v>41933.716284722228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41804.770416666674</v>
      </c>
      <c r="T4038" s="10">
        <f t="shared" si="255"/>
        <v>41821.770833333336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42496.904108796298</v>
      </c>
      <c r="T4039" s="10">
        <f t="shared" si="255"/>
        <v>42514.434027777781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41869.632060185184</v>
      </c>
      <c r="T4040" s="10">
        <f t="shared" si="255"/>
        <v>41929.632060185184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42305.504247685189</v>
      </c>
      <c r="T4041" s="10">
        <f t="shared" si="255"/>
        <v>42339.082638888889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42144.064861111117</v>
      </c>
      <c r="T4042" s="10">
        <f t="shared" si="255"/>
        <v>42202.958333333336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42559.307337962964</v>
      </c>
      <c r="T4043" s="10">
        <f t="shared" si="255"/>
        <v>42619.307337962964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41994.917407407411</v>
      </c>
      <c r="T4044" s="10">
        <f t="shared" si="255"/>
        <v>42024.636111111111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41948.790798611117</v>
      </c>
      <c r="T4045" s="10">
        <f t="shared" si="255"/>
        <v>41963.790798611117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42074.053032407413</v>
      </c>
      <c r="T4046" s="10">
        <f t="shared" si="255"/>
        <v>42104.041666666664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41842.034594907411</v>
      </c>
      <c r="T4047" s="10">
        <f t="shared" si="255"/>
        <v>41872.034594907411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41904.483912037038</v>
      </c>
      <c r="T4048" s="10">
        <f t="shared" si="255"/>
        <v>41934.483912037038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41990.855821759258</v>
      </c>
      <c r="T4049" s="10">
        <f t="shared" si="255"/>
        <v>42014.875000000007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42436.342442129629</v>
      </c>
      <c r="T4050" s="10">
        <f t="shared" si="255"/>
        <v>42471.300775462965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42169.79184027778</v>
      </c>
      <c r="T4051" s="10">
        <f t="shared" si="255"/>
        <v>42199.79184027778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41905.46980324074</v>
      </c>
      <c r="T4052" s="10">
        <f t="shared" si="255"/>
        <v>41935.46980324074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41761.643483796295</v>
      </c>
      <c r="T4053" s="10">
        <f t="shared" si="255"/>
        <v>41768.120138888895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41865.71199074074</v>
      </c>
      <c r="T4054" s="10">
        <f t="shared" si="255"/>
        <v>41925.71199074074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41928.523472222223</v>
      </c>
      <c r="T4055" s="10">
        <f t="shared" si="255"/>
        <v>41958.666666666664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42613.67459490741</v>
      </c>
      <c r="T4056" s="10">
        <f t="shared" si="255"/>
        <v>42644.000000000007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41779.481840277782</v>
      </c>
      <c r="T4057" s="10">
        <f t="shared" si="255"/>
        <v>41809.481840277782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42534.766655092593</v>
      </c>
      <c r="T4058" s="10">
        <f t="shared" si="255"/>
        <v>42554.665972222225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42310.801851851858</v>
      </c>
      <c r="T4059" s="10">
        <f t="shared" si="255"/>
        <v>42333.791666666664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42445.89402777778</v>
      </c>
      <c r="T4060" s="10">
        <f t="shared" si="255"/>
        <v>42460.999305555561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41866.473981481482</v>
      </c>
      <c r="T4061" s="10">
        <f t="shared" si="255"/>
        <v>41897.958333333336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41779.528425925928</v>
      </c>
      <c r="T4062" s="10">
        <f t="shared" si="255"/>
        <v>41813.5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42420.974803240744</v>
      </c>
      <c r="T4063" s="10">
        <f t="shared" si="255"/>
        <v>42480.933136574073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42523.572546296295</v>
      </c>
      <c r="T4064" s="10">
        <f t="shared" si="255"/>
        <v>42553.572546296295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41787.514861111114</v>
      </c>
      <c r="T4065" s="10">
        <f t="shared" si="255"/>
        <v>41817.514861111114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42093.421597222223</v>
      </c>
      <c r="T4066" s="10">
        <f t="shared" si="255"/>
        <v>42123.421597222223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41833.784849537042</v>
      </c>
      <c r="T4067" s="10">
        <f t="shared" si="255"/>
        <v>41863.784849537042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42478.872546296298</v>
      </c>
      <c r="T4068" s="10">
        <f t="shared" si="255"/>
        <v>42508.872546296298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42234.95081018519</v>
      </c>
      <c r="T4069" s="10">
        <f t="shared" si="255"/>
        <v>42274.95081018519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42718.796932870369</v>
      </c>
      <c r="T4070" s="10">
        <f t="shared" si="255"/>
        <v>42748.795138888891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42022.49486111111</v>
      </c>
      <c r="T4071" s="10">
        <f t="shared" si="255"/>
        <v>42063.333333333336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42031.500231481485</v>
      </c>
      <c r="T4072" s="10">
        <f t="shared" si="255"/>
        <v>42063.958333333336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42700.638090277782</v>
      </c>
      <c r="T4073" s="10">
        <f t="shared" si="255"/>
        <v>42730.638090277782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41812.607766203706</v>
      </c>
      <c r="T4074" s="10">
        <f t="shared" si="255"/>
        <v>41872.607766203706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42078.178541666668</v>
      </c>
      <c r="T4075" s="10">
        <f t="shared" si="255"/>
        <v>42133.000000000007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42283.386284722226</v>
      </c>
      <c r="T4076" s="10">
        <f t="shared" si="255"/>
        <v>42313.427951388891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41778.879270833335</v>
      </c>
      <c r="T4077" s="10">
        <f t="shared" si="255"/>
        <v>41820.561111111114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41905.62903935185</v>
      </c>
      <c r="T4078" s="10">
        <f t="shared" si="255"/>
        <v>41933.660416666673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42695.543912037036</v>
      </c>
      <c r="T4079" s="10">
        <f t="shared" si="255"/>
        <v>42725.543912037036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42732.620856481481</v>
      </c>
      <c r="T4080" s="10">
        <f t="shared" si="255"/>
        <v>42762.620856481481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42510.772233796299</v>
      </c>
      <c r="T4081" s="10">
        <f t="shared" si="255"/>
        <v>42540.772233796299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42511.531435185192</v>
      </c>
      <c r="T4082" s="10">
        <f t="shared" si="255"/>
        <v>42535.620833333334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42041.414641203701</v>
      </c>
      <c r="T4083" s="10">
        <f t="shared" si="255"/>
        <v>42071.372974537044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42307.022604166668</v>
      </c>
      <c r="T4084" s="10">
        <f t="shared" si="255"/>
        <v>42322.791666666664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42353.595092592594</v>
      </c>
      <c r="T4085" s="10">
        <f t="shared" si="255"/>
        <v>42383.595092592594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42622.269745370373</v>
      </c>
      <c r="T4086" s="10">
        <f t="shared" si="255"/>
        <v>42652.269745370373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42058.437210648153</v>
      </c>
      <c r="T4087" s="10">
        <f t="shared" si="255"/>
        <v>42086.999305555561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42304.774293981485</v>
      </c>
      <c r="T4088" s="10">
        <f t="shared" si="255"/>
        <v>42329.000000000007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42538.576226851852</v>
      </c>
      <c r="T4089" s="10">
        <f t="shared" si="255"/>
        <v>42568.576226851852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41990.445879629631</v>
      </c>
      <c r="T4090" s="10">
        <f t="shared" si="255"/>
        <v>42020.268055555556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42122.565833333334</v>
      </c>
      <c r="T4091" s="10">
        <f t="shared" si="255"/>
        <v>42155.565972222226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42209.506215277775</v>
      </c>
      <c r="T4092" s="10">
        <f t="shared" si="255"/>
        <v>42223.458333333336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41990.33971064815</v>
      </c>
      <c r="T4093" s="10">
        <f t="shared" si="255"/>
        <v>42020.33971064815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42039.028321759259</v>
      </c>
      <c r="T4094" s="10">
        <f t="shared" si="255"/>
        <v>42098.986655092594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42178.649224537039</v>
      </c>
      <c r="T4095" s="10">
        <f t="shared" si="255"/>
        <v>42238.649224537039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41889.920138888891</v>
      </c>
      <c r="T4096" s="10">
        <f t="shared" si="255"/>
        <v>41934.040972222225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42692.865162037044</v>
      </c>
      <c r="T4097" s="10">
        <f t="shared" si="255"/>
        <v>42722.865162037044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42750.363645833335</v>
      </c>
      <c r="T4098" s="10">
        <f t="shared" si="255"/>
        <v>42794.202083333337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AVERAGE(E4099/L4099)</f>
        <v>#DIV/0!</v>
      </c>
      <c r="Q4099" t="s">
        <v>8317</v>
      </c>
      <c r="R4099" t="s">
        <v>8318</v>
      </c>
      <c r="S4099" s="10">
        <f t="shared" ref="S4099:S4115" si="258">(J4099/86400)+25569+(-4/24)</f>
        <v>42344.657835648155</v>
      </c>
      <c r="T4099" s="10">
        <f t="shared" ref="T4099:T4115" si="259">(I4099/86400)+25569+(-4/24)</f>
        <v>42400.829861111117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42495.555520833332</v>
      </c>
      <c r="T4100" s="10">
        <f t="shared" si="259"/>
        <v>42525.555520833332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42570.683715277781</v>
      </c>
      <c r="T4101" s="10">
        <f t="shared" si="259"/>
        <v>42615.683715277781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41926.958217592597</v>
      </c>
      <c r="T4102" s="10">
        <f t="shared" si="259"/>
        <v>41936.958217592597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42730.737060185187</v>
      </c>
      <c r="T4103" s="10">
        <f t="shared" si="259"/>
        <v>42760.737060185187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42475.681400462963</v>
      </c>
      <c r="T4104" s="10">
        <f t="shared" si="259"/>
        <v>42505.681400462963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42188.666273148156</v>
      </c>
      <c r="T4105" s="10">
        <f t="shared" si="259"/>
        <v>42242.605555555558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42640.111504629633</v>
      </c>
      <c r="T4106" s="10">
        <f t="shared" si="259"/>
        <v>42670.111504629633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42696.843854166669</v>
      </c>
      <c r="T4107" s="10">
        <f t="shared" si="259"/>
        <v>42729.843854166669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42052.882708333338</v>
      </c>
      <c r="T4108" s="10">
        <f t="shared" si="259"/>
        <v>42095.875000000007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41883.750011574077</v>
      </c>
      <c r="T4109" s="10">
        <f t="shared" si="259"/>
        <v>41906.750011574077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42766.865011574075</v>
      </c>
      <c r="T4110" s="10">
        <f t="shared" si="259"/>
        <v>42797.041666666664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42307.372731481482</v>
      </c>
      <c r="T4111" s="10">
        <f t="shared" si="259"/>
        <v>42337.414398148154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42512.460081018522</v>
      </c>
      <c r="T4112" s="10">
        <f t="shared" si="259"/>
        <v>42572.460081018522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42028.969212962962</v>
      </c>
      <c r="T4113" s="10">
        <f t="shared" si="259"/>
        <v>42058.969212962962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42400.77993055556</v>
      </c>
      <c r="T4114" s="10">
        <f t="shared" si="259"/>
        <v>42427.833333333336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42358.406516203708</v>
      </c>
      <c r="T4115" s="10">
        <f t="shared" si="259"/>
        <v>42377.106944444451</v>
      </c>
    </row>
    <row r="4116" spans="1:20" hidden="1" x14ac:dyDescent="0.2"/>
  </sheetData>
  <autoFilter ref="F1:F4116" xr:uid="{0F894DE0-ECBD-F544-8CBF-7EF5F66DB5E6}">
    <filterColumn colId="0">
      <filters>
        <filter val="failed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S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 Category Statistics</vt:lpstr>
      <vt:lpstr>Outcome Based on Launch Date</vt:lpstr>
      <vt:lpstr>Outcome Based on Goal</vt:lpstr>
      <vt:lpstr>Central Tendencies of Campaigns</vt:lpstr>
      <vt:lpstr>Kickstarter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Kent Thomas</cp:lastModifiedBy>
  <dcterms:created xsi:type="dcterms:W3CDTF">2017-04-20T15:17:24Z</dcterms:created>
  <dcterms:modified xsi:type="dcterms:W3CDTF">2020-07-01T13:54:26Z</dcterms:modified>
</cp:coreProperties>
</file>