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im08\Desktop\作品集\CS交易模型\"/>
    </mc:Choice>
  </mc:AlternateContent>
  <xr:revisionPtr revIDLastSave="0" documentId="13_ncr:9_{8F24C69D-56CE-462B-9770-0A4937086AA4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匯率" sheetId="4" r:id="rId1"/>
    <sheet name="Cs_float_SQLFILE" sheetId="1" r:id="rId2"/>
    <sheet name="交易" sheetId="2" r:id="rId3"/>
  </sheets>
  <definedNames>
    <definedName name="ExternalData_1" localSheetId="0" hidden="1">匯率!$A$1:$K$20</definedName>
  </definedNames>
  <calcPr calcId="191029"/>
  <pivotCaches>
    <pivotCache cacheId="0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8" i="2" l="1"/>
  <c r="B8" i="2"/>
  <c r="C8" i="2" l="1"/>
  <c r="D8" i="2" s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6729D501-AF08-4E74-8BB0-3420ACA2D851}" keepAlive="1" interval="60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1FBAE7FC-9C3E-274C-84AA-F28D0509C2AB}" keepAlive="1" name="查詢 - bquxjob_451246bb_18c6334d59d" description="與活頁簿中 'bquxjob_451246bb_18c6334d59d' 查詢的連接。" type="5" refreshedVersion="0" background="1">
    <dbPr connection="Provider=Microsoft.Mashup.OleDb.1;Data Source=$Workbook$;Location=bquxjob_451246bb_18c6334d59d;Extended Properties=&quot;&quot;" command="SELECT * FROM [bquxjob_451246bb_18c6334d59d]"/>
  </connection>
</connections>
</file>

<file path=xl/sharedStrings.xml><?xml version="1.0" encoding="utf-8"?>
<sst xmlns="http://purl.oclc.org/ooxml/spreadsheetml/main" count="327" uniqueCount="153">
  <si>
    <t>item_market_hash_name</t>
  </si>
  <si>
    <t>Price</t>
  </si>
  <si>
    <t>Sticker | Vox Eminor (Holo) | Katowice 2014</t>
  </si>
  <si>
    <t xml:space="preserve"> StatTrak Gut Knife | Crimson Web (Factory New)</t>
  </si>
  <si>
    <t xml:space="preserve"> StatTrak Survival Knife | Night Stripe (Factory New)</t>
  </si>
  <si>
    <t xml:space="preserve"> Driver Gloves | King Snake (Factory New)</t>
  </si>
  <si>
    <t>Sticker | Natus Vincere (Holo) | Katowice 2014</t>
  </si>
  <si>
    <t>Sticker | HellRaisers (Holo) | Katowice 2014</t>
  </si>
  <si>
    <t>Sticker | LGB eSports (Holo) | Katowice 2014</t>
  </si>
  <si>
    <t xml:space="preserve"> Specialist Gloves | Marble Fade (Factory New)</t>
  </si>
  <si>
    <t>Sticker | Reason Gaming | Katowice 2014</t>
  </si>
  <si>
    <t xml:space="preserve"> Karambit | Fade (Factory New)</t>
  </si>
  <si>
    <t xml:space="preserve"> M9 Bayonet | Safari Mesh (Factory New)</t>
  </si>
  <si>
    <t xml:space="preserve"> Butterfly Knife | Gamma Doppler (Factory New)</t>
  </si>
  <si>
    <t xml:space="preserve"> Butterfly Knife | Marble Fade (Factory New)</t>
  </si>
  <si>
    <t xml:space="preserve"> Butterfly Knife | Doppler (Factory New)</t>
  </si>
  <si>
    <t xml:space="preserve"> Karambit | Gamma Doppler (Factory New)</t>
  </si>
  <si>
    <t xml:space="preserve"> M9 Bayonet | Fade (Factory New)</t>
  </si>
  <si>
    <t xml:space="preserve"> Butterfly Knife | Doppler (Minimal Wear)</t>
  </si>
  <si>
    <t xml:space="preserve"> StatTrak Butterfly Knife | Doppler (Factory New)</t>
  </si>
  <si>
    <t>StatTrak AK-47 | Fire Serpent (Field-Tested)</t>
  </si>
  <si>
    <t xml:space="preserve"> StatTrak Skeleton Knife | Fade (Factory New)</t>
  </si>
  <si>
    <t>Glock-18 | Fade (Factory New)</t>
  </si>
  <si>
    <t>SSG 08 | Sea Calico (Battle-Scarred)</t>
  </si>
  <si>
    <t xml:space="preserve"> M9 Bayonet | Gamma Doppler (Factory New)</t>
  </si>
  <si>
    <t xml:space="preserve"> Karambit | Marble Fade (Factory New)</t>
  </si>
  <si>
    <t xml:space="preserve"> StatTrak Navaja Knife | Safari Mesh (Factory New)</t>
  </si>
  <si>
    <t>AWP | Fade (Factory New)</t>
  </si>
  <si>
    <t xml:space="preserve"> M9 Bayonet | Doppler (Minimal Wear)</t>
  </si>
  <si>
    <t xml:space="preserve"> M9 Bayonet | Doppler (Factory New)</t>
  </si>
  <si>
    <t>Souvenir SG 553 | Waves Perforated (Factory New)</t>
  </si>
  <si>
    <t xml:space="preserve"> </t>
    <phoneticPr fontId="18" type="noConversion"/>
  </si>
  <si>
    <t>最小 - Price</t>
  </si>
  <si>
    <t>★ Driver Gloves | King Snake (Factory New)</t>
  </si>
  <si>
    <t>★ Sport Gloves | Pandora's Box (Field-Tested)</t>
  </si>
  <si>
    <t>★ Butterfly Knife | Gamma Doppler (Minimal Wear)</t>
  </si>
  <si>
    <t>★ M9 Bayonet | Safari Mesh (Factory New)</t>
  </si>
  <si>
    <t>★ Butterfly Knife | Gamma Doppler (Factory New)</t>
  </si>
  <si>
    <t>★ Butterfly Knife | Marble Fade (Factory New)</t>
  </si>
  <si>
    <t>★ Butterfly Knife | Doppler (Factory New)</t>
  </si>
  <si>
    <t>★ Karambit | Gamma Doppler (Factory New)</t>
  </si>
  <si>
    <t>★ M9 Bayonet | Gamma Doppler (Factory New)</t>
  </si>
  <si>
    <t>★ Karambit | Marble Fade (Factory New)</t>
  </si>
  <si>
    <t>★ Butterfly Knife | Tiger Tooth (Factory New)</t>
  </si>
  <si>
    <t>Sticker | XANTARES (Gold) | Boston 2018</t>
  </si>
  <si>
    <t>★ Karambit | Marble Fade (Minimal Wear)</t>
  </si>
  <si>
    <t>Sticker | HS (Gold) | Krakow 2017</t>
  </si>
  <si>
    <t>★ M9 Bayonet | Doppler (Factory New)</t>
  </si>
  <si>
    <t>★ M9 Bayonet | Doppler (Minimal Wear)</t>
  </si>
  <si>
    <t>Souvenir Dual Berettas | Cobalt Quartz (Minimal Wear)</t>
  </si>
  <si>
    <t>★ Bayonet | Night (Factory New)</t>
  </si>
  <si>
    <r>
      <t>★ StatTrak</t>
    </r>
    <r>
      <rPr>
        <sz val="12"/>
        <color theme="1"/>
        <rFont val="新細明體"/>
        <family val="2"/>
        <charset val="136"/>
      </rPr>
      <t>™</t>
    </r>
    <r>
      <rPr>
        <sz val="12"/>
        <color theme="1"/>
        <rFont val="Hei Regular"/>
        <family val="2"/>
      </rPr>
      <t xml:space="preserve"> Gut Knife | Crimson Web (Factory New)</t>
    </r>
  </si>
  <si>
    <r>
      <t>★ StatTrak</t>
    </r>
    <r>
      <rPr>
        <sz val="12"/>
        <color theme="1"/>
        <rFont val="新細明體"/>
        <family val="2"/>
        <charset val="136"/>
      </rPr>
      <t>™</t>
    </r>
    <r>
      <rPr>
        <sz val="12"/>
        <color theme="1"/>
        <rFont val="Hei Regular"/>
        <family val="2"/>
      </rPr>
      <t xml:space="preserve"> Karambit | Gamma Doppler (Factory New)</t>
    </r>
  </si>
  <si>
    <r>
      <t>★ StatTrak</t>
    </r>
    <r>
      <rPr>
        <sz val="12"/>
        <color theme="1"/>
        <rFont val="新細明體"/>
        <family val="2"/>
        <charset val="136"/>
      </rPr>
      <t>™</t>
    </r>
    <r>
      <rPr>
        <sz val="12"/>
        <color theme="1"/>
        <rFont val="Hei Regular"/>
        <family val="2"/>
      </rPr>
      <t xml:space="preserve"> Navaja Knife | Safari Mesh (Factory New)</t>
    </r>
  </si>
  <si>
    <t>幣別</t>
  </si>
  <si>
    <t>幣別2</t>
  </si>
  <si>
    <t>現金匯率</t>
  </si>
  <si>
    <t>現金匯率 本行買入</t>
  </si>
  <si>
    <t>本行賣出</t>
  </si>
  <si>
    <t>即期匯率 本行買入</t>
  </si>
  <si>
    <t>即期匯率 本行賣出</t>
  </si>
  <si>
    <t>Column1</t>
  </si>
  <si>
    <t>遠期匯率</t>
  </si>
  <si>
    <t>歷史匯率</t>
  </si>
  <si>
    <t>歷史匯率2</t>
  </si>
  <si>
    <t>美金 (USD)
                            _x000D_
                            _x000D_
                                美金 (USD)</t>
  </si>
  <si>
    <t>查詢</t>
  </si>
  <si>
    <t>港幣 (HKD)
                            _x000D_
                            _x000D_
                                港幣 (HKD)</t>
  </si>
  <si>
    <t>英鎊 (GBP)
                            _x000D_
                            _x000D_
                                英鎊 (GBP)</t>
  </si>
  <si>
    <t>澳幣 (AUD)
                            _x000D_
                            _x000D_
                                澳幣 (AUD)</t>
  </si>
  <si>
    <t>20.71</t>
  </si>
  <si>
    <t>21.49</t>
  </si>
  <si>
    <t>21</t>
  </si>
  <si>
    <t>21.2</t>
  </si>
  <si>
    <t>加拿大幣 (CAD)
                            _x000D_
                            _x000D_
                                加拿大幣 (CAD)</t>
  </si>
  <si>
    <t>新加坡幣 (SGD)
                            _x000D_
                            _x000D_
                                新加坡幣 (SGD)</t>
  </si>
  <si>
    <t>22.95</t>
  </si>
  <si>
    <t>23.86</t>
  </si>
  <si>
    <t>23.44</t>
  </si>
  <si>
    <t>23.62</t>
  </si>
  <si>
    <t>瑞士法郎 (CHF)
                            _x000D_
                            _x000D_
                                瑞士法郎 (CHF)</t>
  </si>
  <si>
    <t>35.47</t>
  </si>
  <si>
    <t>36.67</t>
  </si>
  <si>
    <t>36.15</t>
  </si>
  <si>
    <t>36.4</t>
  </si>
  <si>
    <t>日圓 (JPY)
                            _x000D_
                            _x000D_
                                日圓 (JPY)</t>
  </si>
  <si>
    <t>南非幣 (ZAR)
                            _x000D_
                            _x000D_
                                南非幣 (ZAR)</t>
  </si>
  <si>
    <t>-</t>
  </si>
  <si>
    <t>瑞典幣 (SEK)
                            _x000D_
                            _x000D_
                                瑞典幣 (SEK)</t>
  </si>
  <si>
    <t>紐元 (NZD)
                            _x000D_
                            _x000D_
                                紐元 (NZD)</t>
  </si>
  <si>
    <t>泰幣 (THB)
                            _x000D_
                            _x000D_
                                泰幣 (THB)</t>
  </si>
  <si>
    <t>0.7678</t>
  </si>
  <si>
    <t>0.9578</t>
  </si>
  <si>
    <t>0.8802</t>
  </si>
  <si>
    <t>0.9202</t>
  </si>
  <si>
    <t>菲國比索 (PHP)
                            _x000D_
                            _x000D_
                                菲國比索 (PHP)</t>
  </si>
  <si>
    <t>印尼幣 (IDR)
                            _x000D_
                            _x000D_
                                印尼幣 (IDR)</t>
  </si>
  <si>
    <t>0.00168</t>
  </si>
  <si>
    <t>0.00238</t>
  </si>
  <si>
    <t>歐元 (EUR)
                            _x000D_
                            _x000D_
                                歐元 (EUR)</t>
  </si>
  <si>
    <t>韓元 (KRW)
                            _x000D_
                            _x000D_
                                韓元 (KRW)</t>
  </si>
  <si>
    <t>越南盾 (VND)
                            _x000D_
                            _x000D_
                                越南盾 (VND)</t>
  </si>
  <si>
    <t>0.00106</t>
  </si>
  <si>
    <t>0.00147</t>
  </si>
  <si>
    <t>馬來幣 (MYR)
                            _x000D_
                            _x000D_
                                馬來幣 (MYR)</t>
  </si>
  <si>
    <t>人民幣 (CNY)
                            _x000D_
                            _x000D_
                                人民幣 (CNY)</t>
  </si>
  <si>
    <t>30.88</t>
  </si>
  <si>
    <t>31.55</t>
  </si>
  <si>
    <t>31.23</t>
  </si>
  <si>
    <t>31.33</t>
  </si>
  <si>
    <t>3.851</t>
  </si>
  <si>
    <t>4.055</t>
  </si>
  <si>
    <t>3.977</t>
  </si>
  <si>
    <t>4.037</t>
  </si>
  <si>
    <t>22.92</t>
  </si>
  <si>
    <t>23.83</t>
  </si>
  <si>
    <t>23.32</t>
  </si>
  <si>
    <t>23.52</t>
  </si>
  <si>
    <t>0.2096</t>
  </si>
  <si>
    <t>0.2224</t>
  </si>
  <si>
    <t>0.2169</t>
  </si>
  <si>
    <t>0.2209</t>
  </si>
  <si>
    <t>1.67</t>
  </si>
  <si>
    <t>1.75</t>
  </si>
  <si>
    <t>2.69</t>
  </si>
  <si>
    <t>3.21</t>
  </si>
  <si>
    <t>3.03</t>
  </si>
  <si>
    <t>3.13</t>
  </si>
  <si>
    <t>買入物品價格</t>
    <phoneticPr fontId="18" type="noConversion"/>
  </si>
  <si>
    <t>賣出價格</t>
    <phoneticPr fontId="18" type="noConversion"/>
  </si>
  <si>
    <t>獲利or虧損淨額</t>
    <phoneticPr fontId="18" type="noConversion"/>
  </si>
  <si>
    <t>38.35</t>
  </si>
  <si>
    <t>40.47</t>
  </si>
  <si>
    <t>39.36</t>
  </si>
  <si>
    <t>39.76</t>
  </si>
  <si>
    <t>19.07</t>
  </si>
  <si>
    <t>19.92</t>
  </si>
  <si>
    <t>19.45</t>
  </si>
  <si>
    <t>19.65</t>
  </si>
  <si>
    <t>0.4962</t>
  </si>
  <si>
    <t>0.6282</t>
  </si>
  <si>
    <t>33.43</t>
  </si>
  <si>
    <t>34.77</t>
  </si>
  <si>
    <t>34.05</t>
  </si>
  <si>
    <t>34.45</t>
  </si>
  <si>
    <t>0.02226</t>
  </si>
  <si>
    <t>0.02616</t>
  </si>
  <si>
    <t>5.683</t>
  </si>
  <si>
    <t>7.203</t>
  </si>
  <si>
    <t>4.277</t>
  </si>
  <si>
    <t>4.439</t>
  </si>
  <si>
    <t>4.349</t>
  </si>
  <si>
    <t>4.399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</si>
</sst>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i Regular"/>
    </font>
    <font>
      <sz val="12"/>
      <color theme="1"/>
      <name val="Hei Regular"/>
      <family val="2"/>
    </font>
    <font>
      <sz val="12"/>
      <color theme="1"/>
      <name val="新細明體"/>
      <family val="2"/>
      <charset val="136"/>
    </font>
    <font>
      <sz val="12"/>
      <color theme="1"/>
      <name val="新細明體-ExtB"/>
      <family val="1"/>
      <charset val="136"/>
    </font>
    <font>
      <sz val="12"/>
      <color theme="1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 style="thin">
        <color theme="9" tint="0.39997558519241921"/>
      </end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4" borderId="10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0" fillId="0" borderId="0" xfId="0" applyNumberForma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pivotButton="1" applyFont="1">
      <alignment vertical="center"/>
    </xf>
    <xf numFmtId="0" fontId="23" fillId="35" borderId="0" xfId="0" applyFont="1" applyFill="1" applyAlignment="1">
      <alignment horizontal="center" vertical="center"/>
    </xf>
    <xf numFmtId="0" fontId="23" fillId="36" borderId="0" xfId="0" applyFont="1" applyFill="1">
      <alignment vertical="center"/>
    </xf>
    <xf numFmtId="0" fontId="23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DengXian"/>
        <charset val="134"/>
      </font>
    </dxf>
    <dxf>
      <font>
        <name val="新細明體-ExtB"/>
        <family val="1"/>
        <scheme val="none"/>
      </font>
    </dxf>
    <dxf>
      <font>
        <name val="新細明體-ExtB"/>
        <family val="1"/>
        <scheme val="none"/>
      </font>
    </dxf>
    <dxf>
      <font>
        <name val="新細明體-ExtB"/>
        <family val="1"/>
        <scheme val="none"/>
      </font>
    </dxf>
    <dxf>
      <font>
        <name val="DengXian"/>
        <charset val="134"/>
      </font>
    </dxf>
    <dxf>
      <font>
        <name val="新細明體-ExtB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onnections" Target="connections.xml"/><Relationship Id="rId5" Type="http://purl.oclc.org/ooxml/officeDocument/relationships/theme" Target="theme/theme1.xml"/><Relationship Id="rId10" Type="http://purl.oclc.org/ooxml/officeDocument/relationships/customXml" Target="../customXml/item1.xml"/><Relationship Id="rId4" Type="http://purl.oclc.org/ooxml/officeDocument/relationships/pivotCacheDefinition" Target="pivotCache/pivotCacheDefinition1.xml"/><Relationship Id="rId9" Type="http://purl.oclc.org/ooxml/officeDocument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林冠廷" refreshedDateIso="2023-12-13T19:39:50.53899978753179400" createdVersion="8" refreshedVersion="8" minRefreshableVersion="3" recordCount="49" xr:uid="{00000000-000A-0000-FFFF-FFFF03000000}">
  <cacheSource type="worksheet">
    <worksheetSource ref="A1:B1048576" sheet="Cs_float_SQLFILE"/>
  </cacheSource>
  <cacheFields count="2">
    <cacheField name="item_market_hash_name" numFmtId="0">
      <sharedItems containsBlank="1" count="30">
        <s v="Sticker | Vox Eminor (Holo) | Katowice 2014"/>
        <s v=" StatTrak Gut Knife | Crimson Web (Factory New)"/>
        <s v=" StatTrak Survival Knife | Night Stripe (Factory New)"/>
        <s v=" Driver Gloves | King Snake (Factory New)"/>
        <s v="Sticker | Natus Vincere (Holo) | Katowice 2014"/>
        <s v="Sticker | HellRaisers (Holo) | Katowice 2014"/>
        <s v="Sticker | LGB eSports (Holo) | Katowice 2014"/>
        <s v=" Specialist Gloves | Marble Fade (Factory New)"/>
        <s v="Sticker | Reason Gaming | Katowice 2014"/>
        <s v=" Karambit | Fade (Factory New)"/>
        <s v=" M9 Bayonet | Safari Mesh (Factory New)"/>
        <s v=" Butterfly Knife | Gamma Doppler (Factory New)"/>
        <s v=" Butterfly Knife | Marble Fade (Factory New)"/>
        <s v=" Butterfly Knife | Doppler (Factory New)"/>
        <s v=" Karambit | Gamma Doppler (Factory New)"/>
        <s v=" M9 Bayonet | Fade (Factory New)"/>
        <s v=" Butterfly Knife | Doppler (Minimal Wear)"/>
        <s v=" StatTrak Butterfly Knife | Doppler (Factory New)"/>
        <s v="StatTrak AK-47 | Fire Serpent (Field-Tested)"/>
        <s v=" StatTrak Skeleton Knife | Fade (Factory New)"/>
        <s v="Glock-18 | Fade (Factory New)"/>
        <s v="SSG 08 | Sea Calico (Battle-Scarred)"/>
        <s v=" M9 Bayonet | Gamma Doppler (Factory New)"/>
        <s v=" Karambit | Marble Fade (Factory New)"/>
        <s v=" StatTrak Navaja Knife | Safari Mesh (Factory New)"/>
        <s v="AWP | Fade (Factory New)"/>
        <s v=" M9 Bayonet | Doppler (Minimal Wear)"/>
        <s v=" M9 Bayonet | Doppler (Factory New)"/>
        <s v="Souvenir SG 553 | Waves Perforated (Factory New)"/>
        <m/>
      </sharedItems>
    </cacheField>
    <cacheField name="Price" numFmtId="0">
      <sharedItems containsString="0" containsBlank="1" containsNumber="1" minValue="8000" maxValue="499500" count="45">
        <n v="499500"/>
        <n v="111000"/>
        <n v="110000"/>
        <n v="106660"/>
        <n v="99000"/>
        <n v="77500"/>
        <n v="35500"/>
        <n v="32000"/>
        <n v="24761.9"/>
        <n v="23944.7"/>
        <n v="22000"/>
        <n v="21999.9"/>
        <n v="21500"/>
        <n v="20300"/>
        <n v="20000"/>
        <n v="19806.900000000001"/>
        <n v="19800"/>
        <n v="19799.5"/>
        <n v="19199.900000000001"/>
        <n v="18800"/>
        <n v="18000"/>
        <n v="17359.099999999999"/>
        <n v="17210.3"/>
        <n v="17150"/>
        <n v="16500"/>
        <n v="16000"/>
        <n v="15750"/>
        <n v="15600"/>
        <n v="15358.8"/>
        <n v="15000"/>
        <n v="14672"/>
        <n v="14300"/>
        <n v="14299.9"/>
        <n v="14200"/>
        <n v="14008.7"/>
        <n v="14000"/>
        <n v="13840"/>
        <n v="11990"/>
        <n v="10448"/>
        <n v="10316"/>
        <n v="10250"/>
        <n v="9900"/>
        <n v="9675.4"/>
        <n v="8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9">
  <r>
    <x v="0"/>
    <x v="0"/>
  </r>
  <r>
    <x v="1"/>
    <x v="1"/>
  </r>
  <r>
    <x v="2"/>
    <x v="2"/>
  </r>
  <r>
    <x v="3"/>
    <x v="2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1"/>
    <x v="11"/>
  </r>
  <r>
    <x v="11"/>
    <x v="12"/>
  </r>
  <r>
    <x v="11"/>
    <x v="12"/>
  </r>
  <r>
    <x v="11"/>
    <x v="13"/>
  </r>
  <r>
    <x v="11"/>
    <x v="14"/>
  </r>
  <r>
    <x v="11"/>
    <x v="15"/>
  </r>
  <r>
    <x v="11"/>
    <x v="16"/>
  </r>
  <r>
    <x v="11"/>
    <x v="17"/>
  </r>
  <r>
    <x v="12"/>
    <x v="18"/>
  </r>
  <r>
    <x v="13"/>
    <x v="19"/>
  </r>
  <r>
    <x v="14"/>
    <x v="20"/>
  </r>
  <r>
    <x v="14"/>
    <x v="20"/>
  </r>
  <r>
    <x v="15"/>
    <x v="21"/>
  </r>
  <r>
    <x v="14"/>
    <x v="22"/>
  </r>
  <r>
    <x v="16"/>
    <x v="23"/>
  </r>
  <r>
    <x v="14"/>
    <x v="24"/>
  </r>
  <r>
    <x v="17"/>
    <x v="25"/>
  </r>
  <r>
    <x v="18"/>
    <x v="26"/>
  </r>
  <r>
    <x v="19"/>
    <x v="27"/>
  </r>
  <r>
    <x v="20"/>
    <x v="28"/>
  </r>
  <r>
    <x v="21"/>
    <x v="29"/>
  </r>
  <r>
    <x v="22"/>
    <x v="30"/>
  </r>
  <r>
    <x v="22"/>
    <x v="31"/>
  </r>
  <r>
    <x v="22"/>
    <x v="32"/>
  </r>
  <r>
    <x v="23"/>
    <x v="33"/>
  </r>
  <r>
    <x v="22"/>
    <x v="34"/>
  </r>
  <r>
    <x v="22"/>
    <x v="35"/>
  </r>
  <r>
    <x v="22"/>
    <x v="35"/>
  </r>
  <r>
    <x v="22"/>
    <x v="36"/>
  </r>
  <r>
    <x v="24"/>
    <x v="37"/>
  </r>
  <r>
    <x v="25"/>
    <x v="38"/>
  </r>
  <r>
    <x v="26"/>
    <x v="39"/>
  </r>
  <r>
    <x v="27"/>
    <x v="40"/>
  </r>
  <r>
    <x v="27"/>
    <x v="41"/>
  </r>
  <r>
    <x v="27"/>
    <x v="42"/>
  </r>
  <r>
    <x v="28"/>
    <x v="43"/>
  </r>
  <r>
    <x v="29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樞紐分析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A4" firstHeaderRow="1" firstDataRow="1" firstDataCol="0" rowPageCount="1" colPageCount="1"/>
  <pivotFields count="2">
    <pivotField axis="axisPage" multipleItemSelectionAllowed="1" showAll="0">
      <items count="31">
        <item h="1" x="13"/>
        <item h="1" x="16"/>
        <item h="1" x="11"/>
        <item h="1" x="12"/>
        <item h="1" x="3"/>
        <item h="1" x="9"/>
        <item x="14"/>
        <item h="1" x="23"/>
        <item h="1" x="27"/>
        <item h="1" x="26"/>
        <item h="1" x="15"/>
        <item h="1" x="22"/>
        <item h="1" x="10"/>
        <item h="1" x="7"/>
        <item h="1" x="17"/>
        <item h="1" x="1"/>
        <item h="1" x="24"/>
        <item h="1" x="19"/>
        <item h="1" x="2"/>
        <item h="1" x="25"/>
        <item h="1" x="20"/>
        <item h="1" x="28"/>
        <item h="1" x="21"/>
        <item h="1" x="18"/>
        <item h="1" x="5"/>
        <item h="1" x="6"/>
        <item h="1" x="4"/>
        <item h="1" x="8"/>
        <item h="1" x="0"/>
        <item h="1" x="29"/>
        <item t="default"/>
      </items>
    </pivotField>
    <pivotField dataField="1" showAll="0">
      <items count="46"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4"/>
        <item t="default"/>
      </items>
    </pivotField>
  </pivotFields>
  <rowItems count="1">
    <i/>
  </rowItems>
  <colItems count="1">
    <i/>
  </colItems>
  <pageFields count="1">
    <pageField fld="0" hier="-1"/>
  </pageFields>
  <dataFields count="1">
    <dataField name="最小 - Price" fld="1" subtotal="min" baseField="0" baseItem="0"/>
  </dataFields>
  <formats count="3">
    <format dxfId="32">
      <pivotArea type="all" dataOnly="0" outline="0" fieldPosition="0"/>
    </format>
    <format dxfId="28">
      <pivotArea outline="0" collapsedLevelsAreSubtotals="1" fieldPosition="0"/>
    </format>
    <format dxfId="2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2CCAF4C2-FF43-4365-8857-2664A6B15382}" autoFormatId="16" applyNumberFormats="0" applyBorderFormats="0" applyFontFormats="0" applyPatternFormats="0" applyAlignmentFormats="0" applyWidthHeightFormats="0">
  <queryTableRefresh nextId="12">
    <queryTableFields count="11">
      <queryTableField id="1" name="幣別" tableColumnId="1"/>
      <queryTableField id="2" name="幣別2" tableColumnId="2"/>
      <queryTableField id="3" name="現金匯率" tableColumnId="3"/>
      <queryTableField id="4" name="現金匯率 本行買入" tableColumnId="4"/>
      <queryTableField id="5" name="本行賣出" tableColumnId="5"/>
      <queryTableField id="6" name="即期匯率 本行買入" tableColumnId="6"/>
      <queryTableField id="7" name="即期匯率 本行賣出" tableColumnId="7"/>
      <queryTableField id="8" name="Column1" tableColumnId="8"/>
      <queryTableField id="9" name="遠期匯率" tableColumnId="9"/>
      <queryTableField id="10" name="歷史匯率" tableColumnId="10"/>
      <queryTableField id="11" name="歷史匯率2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DC04C317-E199-4F9C-8354-FBD99749761D}" name="Table_0" displayName="Table_0" ref="A1:K20" tableType="queryTable" totalsRowShown="0">
  <autoFilter ref="A1:K20" xr:uid="{DC04C317-E199-4F9C-8354-FBD99749761D}"/>
  <tableColumns count="11">
    <tableColumn id="1" xr3:uid="{6312F93D-DE35-4A82-80A9-EA989857F07B}" uniqueName="1" name="幣別" queryTableFieldId="1" dataDxfId="16"/>
    <tableColumn id="2" xr3:uid="{58217627-CFC9-475B-BA06-C39C16B5DDB3}" uniqueName="2" name="幣別2" queryTableFieldId="2" dataDxfId="15"/>
    <tableColumn id="3" xr3:uid="{7F3A38F2-1353-46D1-AAB1-1BDDB36CA487}" uniqueName="3" name="現金匯率" queryTableFieldId="3" dataDxfId="14"/>
    <tableColumn id="4" xr3:uid="{7775A613-DA51-409D-A7E2-64D1AB9592EA}" uniqueName="4" name="現金匯率 本行買入" queryTableFieldId="4" dataDxfId="13"/>
    <tableColumn id="5" xr3:uid="{461CBD3D-5C4B-45E6-857B-6606D3759298}" uniqueName="5" name="本行賣出" queryTableFieldId="5" dataDxfId="12"/>
    <tableColumn id="6" xr3:uid="{9A18D858-1D24-44FA-B83B-DEE53571DE4E}" uniqueName="6" name="即期匯率 本行買入" queryTableFieldId="6" dataDxfId="11"/>
    <tableColumn id="7" xr3:uid="{2D00B882-41ED-433F-B29A-57A688BEAADD}" uniqueName="7" name="即期匯率 本行賣出" queryTableFieldId="7" dataDxfId="10"/>
    <tableColumn id="8" xr3:uid="{C464691C-DC3A-4BFF-AE4D-60F9EFCE47DC}" uniqueName="8" name="Column1" queryTableFieldId="8" dataDxfId="9"/>
    <tableColumn id="9" xr3:uid="{9D190B2C-CD00-4E0A-AFD5-B8433EDA9499}" uniqueName="9" name="遠期匯率" queryTableFieldId="9" dataDxfId="8"/>
    <tableColumn id="10" xr3:uid="{E4790EEE-3B84-45F9-82A8-22621C67A10D}" uniqueName="10" name="歷史匯率" queryTableFieldId="10" dataDxfId="7"/>
    <tableColumn id="11" xr3:uid="{4C69C311-06C7-4B28-A0A8-CC13E3A04D05}" uniqueName="11" name="歷史匯率2" queryTableFieldId="11" dataDxfId="6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4B1A-AFA5-4616-A690-5B5213D710AD}">
  <dimension ref="A1:K20"/>
  <sheetViews>
    <sheetView workbookViewId="0">
      <selection activeCell="N40" sqref="N40"/>
    </sheetView>
  </sheetViews>
  <sheetFormatPr defaultRowHeight="16.5"/>
  <cols>
    <col min="1" max="1" width="81" bestFit="1" customWidth="1"/>
    <col min="2" max="2" width="9.125" bestFit="1" customWidth="1"/>
    <col min="3" max="3" width="12.25" bestFit="1" customWidth="1"/>
    <col min="4" max="4" width="22.375" bestFit="1" customWidth="1"/>
    <col min="5" max="5" width="12.25" bestFit="1" customWidth="1"/>
    <col min="6" max="7" width="22.375" bestFit="1" customWidth="1"/>
    <col min="8" max="8" width="11.875" bestFit="1" customWidth="1"/>
    <col min="9" max="10" width="12.25" bestFit="1" customWidth="1"/>
    <col min="11" max="11" width="13.5" bestFit="1" customWidth="1"/>
  </cols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s="6" t="s">
        <v>65</v>
      </c>
      <c r="B2" s="6" t="s">
        <v>106</v>
      </c>
      <c r="C2" s="6" t="s">
        <v>107</v>
      </c>
      <c r="D2" s="6" t="s">
        <v>108</v>
      </c>
      <c r="E2" s="6" t="s">
        <v>109</v>
      </c>
      <c r="F2" s="6" t="s">
        <v>66</v>
      </c>
      <c r="G2" s="6" t="s">
        <v>66</v>
      </c>
      <c r="H2" s="6" t="s">
        <v>106</v>
      </c>
      <c r="I2" s="6" t="s">
        <v>107</v>
      </c>
      <c r="J2" s="6" t="s">
        <v>108</v>
      </c>
      <c r="K2" s="6" t="s">
        <v>109</v>
      </c>
    </row>
    <row r="3" spans="1:11">
      <c r="A3" s="6" t="s">
        <v>67</v>
      </c>
      <c r="B3" s="6" t="s">
        <v>110</v>
      </c>
      <c r="C3" s="6" t="s">
        <v>111</v>
      </c>
      <c r="D3" s="6" t="s">
        <v>112</v>
      </c>
      <c r="E3" s="6" t="s">
        <v>113</v>
      </c>
      <c r="F3" s="6" t="s">
        <v>66</v>
      </c>
      <c r="G3" s="6" t="s">
        <v>66</v>
      </c>
      <c r="H3" s="6" t="s">
        <v>110</v>
      </c>
      <c r="I3" s="6" t="s">
        <v>111</v>
      </c>
      <c r="J3" s="6" t="s">
        <v>112</v>
      </c>
      <c r="K3" s="6" t="s">
        <v>113</v>
      </c>
    </row>
    <row r="4" spans="1:11">
      <c r="A4" s="6" t="s">
        <v>68</v>
      </c>
      <c r="B4" s="6" t="s">
        <v>131</v>
      </c>
      <c r="C4" s="6" t="s">
        <v>132</v>
      </c>
      <c r="D4" s="6" t="s">
        <v>133</v>
      </c>
      <c r="E4" s="6" t="s">
        <v>134</v>
      </c>
      <c r="F4" s="6" t="s">
        <v>66</v>
      </c>
      <c r="G4" s="6" t="s">
        <v>66</v>
      </c>
      <c r="H4" s="6" t="s">
        <v>131</v>
      </c>
      <c r="I4" s="6" t="s">
        <v>132</v>
      </c>
      <c r="J4" s="6" t="s">
        <v>133</v>
      </c>
      <c r="K4" s="6" t="s">
        <v>134</v>
      </c>
    </row>
    <row r="5" spans="1:11">
      <c r="A5" s="6" t="s">
        <v>69</v>
      </c>
      <c r="B5" s="6" t="s">
        <v>70</v>
      </c>
      <c r="C5" s="6" t="s">
        <v>71</v>
      </c>
      <c r="D5" s="6" t="s">
        <v>72</v>
      </c>
      <c r="E5" s="6" t="s">
        <v>73</v>
      </c>
      <c r="F5" s="6" t="s">
        <v>66</v>
      </c>
      <c r="G5" s="6" t="s">
        <v>66</v>
      </c>
      <c r="H5" s="6" t="s">
        <v>70</v>
      </c>
      <c r="I5" s="6" t="s">
        <v>71</v>
      </c>
      <c r="J5" s="6" t="s">
        <v>72</v>
      </c>
      <c r="K5" s="6" t="s">
        <v>73</v>
      </c>
    </row>
    <row r="6" spans="1:11">
      <c r="A6" s="6" t="s">
        <v>74</v>
      </c>
      <c r="B6" s="6" t="s">
        <v>114</v>
      </c>
      <c r="C6" s="6" t="s">
        <v>115</v>
      </c>
      <c r="D6" s="6" t="s">
        <v>116</v>
      </c>
      <c r="E6" s="6" t="s">
        <v>117</v>
      </c>
      <c r="F6" s="6" t="s">
        <v>66</v>
      </c>
      <c r="G6" s="6" t="s">
        <v>66</v>
      </c>
      <c r="H6" s="6" t="s">
        <v>114</v>
      </c>
      <c r="I6" s="6" t="s">
        <v>115</v>
      </c>
      <c r="J6" s="6" t="s">
        <v>116</v>
      </c>
      <c r="K6" s="6" t="s">
        <v>117</v>
      </c>
    </row>
    <row r="7" spans="1:11">
      <c r="A7" s="6" t="s">
        <v>75</v>
      </c>
      <c r="B7" s="6" t="s">
        <v>76</v>
      </c>
      <c r="C7" s="6" t="s">
        <v>77</v>
      </c>
      <c r="D7" s="6" t="s">
        <v>78</v>
      </c>
      <c r="E7" s="6" t="s">
        <v>79</v>
      </c>
      <c r="F7" s="6" t="s">
        <v>66</v>
      </c>
      <c r="G7" s="6" t="s">
        <v>66</v>
      </c>
      <c r="H7" s="6" t="s">
        <v>76</v>
      </c>
      <c r="I7" s="6" t="s">
        <v>77</v>
      </c>
      <c r="J7" s="6" t="s">
        <v>78</v>
      </c>
      <c r="K7" s="6" t="s">
        <v>79</v>
      </c>
    </row>
    <row r="8" spans="1:11">
      <c r="A8" s="6" t="s">
        <v>80</v>
      </c>
      <c r="B8" s="6" t="s">
        <v>81</v>
      </c>
      <c r="C8" s="6" t="s">
        <v>82</v>
      </c>
      <c r="D8" s="6" t="s">
        <v>83</v>
      </c>
      <c r="E8" s="6" t="s">
        <v>84</v>
      </c>
      <c r="F8" s="6" t="s">
        <v>66</v>
      </c>
      <c r="G8" s="6" t="s">
        <v>66</v>
      </c>
      <c r="H8" s="6" t="s">
        <v>81</v>
      </c>
      <c r="I8" s="6" t="s">
        <v>82</v>
      </c>
      <c r="J8" s="6" t="s">
        <v>83</v>
      </c>
      <c r="K8" s="6" t="s">
        <v>84</v>
      </c>
    </row>
    <row r="9" spans="1:11">
      <c r="A9" s="6" t="s">
        <v>85</v>
      </c>
      <c r="B9" s="6" t="s">
        <v>118</v>
      </c>
      <c r="C9" s="6" t="s">
        <v>119</v>
      </c>
      <c r="D9" s="6" t="s">
        <v>120</v>
      </c>
      <c r="E9" s="6" t="s">
        <v>121</v>
      </c>
      <c r="F9" s="6" t="s">
        <v>66</v>
      </c>
      <c r="G9" s="6" t="s">
        <v>66</v>
      </c>
      <c r="H9" s="6" t="s">
        <v>118</v>
      </c>
      <c r="I9" s="6" t="s">
        <v>119</v>
      </c>
      <c r="J9" s="6" t="s">
        <v>120</v>
      </c>
      <c r="K9" s="6" t="s">
        <v>121</v>
      </c>
    </row>
    <row r="10" spans="1:11">
      <c r="A10" s="6" t="s">
        <v>86</v>
      </c>
      <c r="B10" s="6" t="s">
        <v>87</v>
      </c>
      <c r="C10" s="6" t="s">
        <v>87</v>
      </c>
      <c r="D10" s="6" t="s">
        <v>122</v>
      </c>
      <c r="E10" s="6" t="s">
        <v>123</v>
      </c>
      <c r="F10" s="6" t="s">
        <v>66</v>
      </c>
      <c r="G10" s="6" t="s">
        <v>66</v>
      </c>
      <c r="H10" s="6" t="s">
        <v>87</v>
      </c>
      <c r="I10" s="6" t="s">
        <v>87</v>
      </c>
      <c r="J10" s="6" t="s">
        <v>122</v>
      </c>
      <c r="K10" s="6" t="s">
        <v>123</v>
      </c>
    </row>
    <row r="11" spans="1:11">
      <c r="A11" s="6" t="s">
        <v>88</v>
      </c>
      <c r="B11" s="6" t="s">
        <v>124</v>
      </c>
      <c r="C11" s="6" t="s">
        <v>125</v>
      </c>
      <c r="D11" s="6" t="s">
        <v>126</v>
      </c>
      <c r="E11" s="6" t="s">
        <v>127</v>
      </c>
      <c r="F11" s="6" t="s">
        <v>66</v>
      </c>
      <c r="G11" s="6" t="s">
        <v>66</v>
      </c>
      <c r="H11" s="6" t="s">
        <v>124</v>
      </c>
      <c r="I11" s="6" t="s">
        <v>125</v>
      </c>
      <c r="J11" s="6" t="s">
        <v>126</v>
      </c>
      <c r="K11" s="6" t="s">
        <v>127</v>
      </c>
    </row>
    <row r="12" spans="1:11">
      <c r="A12" s="6" t="s">
        <v>89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66</v>
      </c>
      <c r="G12" s="6" t="s">
        <v>66</v>
      </c>
      <c r="H12" s="6" t="s">
        <v>135</v>
      </c>
      <c r="I12" s="6" t="s">
        <v>136</v>
      </c>
      <c r="J12" s="6" t="s">
        <v>137</v>
      </c>
      <c r="K12" s="6" t="s">
        <v>138</v>
      </c>
    </row>
    <row r="13" spans="1:11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66</v>
      </c>
      <c r="G13" s="6" t="s">
        <v>66</v>
      </c>
      <c r="H13" s="6" t="s">
        <v>91</v>
      </c>
      <c r="I13" s="6" t="s">
        <v>92</v>
      </c>
      <c r="J13" s="6" t="s">
        <v>93</v>
      </c>
      <c r="K13" s="6" t="s">
        <v>94</v>
      </c>
    </row>
    <row r="14" spans="1:11">
      <c r="A14" s="6" t="s">
        <v>95</v>
      </c>
      <c r="B14" s="6" t="s">
        <v>139</v>
      </c>
      <c r="C14" s="6" t="s">
        <v>140</v>
      </c>
      <c r="D14" s="6" t="s">
        <v>87</v>
      </c>
      <c r="E14" s="6" t="s">
        <v>87</v>
      </c>
      <c r="F14" s="6" t="s">
        <v>66</v>
      </c>
      <c r="G14" s="6" t="s">
        <v>66</v>
      </c>
      <c r="H14" s="6" t="s">
        <v>139</v>
      </c>
      <c r="I14" s="6" t="s">
        <v>140</v>
      </c>
      <c r="J14" s="6" t="s">
        <v>87</v>
      </c>
      <c r="K14" s="6" t="s">
        <v>87</v>
      </c>
    </row>
    <row r="15" spans="1:11">
      <c r="A15" s="6" t="s">
        <v>96</v>
      </c>
      <c r="B15" s="6" t="s">
        <v>97</v>
      </c>
      <c r="C15" s="6" t="s">
        <v>98</v>
      </c>
      <c r="D15" s="6" t="s">
        <v>87</v>
      </c>
      <c r="E15" s="6" t="s">
        <v>87</v>
      </c>
      <c r="F15" s="6" t="s">
        <v>66</v>
      </c>
      <c r="G15" s="6" t="s">
        <v>66</v>
      </c>
      <c r="H15" s="6" t="s">
        <v>97</v>
      </c>
      <c r="I15" s="6" t="s">
        <v>98</v>
      </c>
      <c r="J15" s="6" t="s">
        <v>87</v>
      </c>
      <c r="K15" s="6" t="s">
        <v>87</v>
      </c>
    </row>
    <row r="16" spans="1:11">
      <c r="A16" s="6" t="s">
        <v>99</v>
      </c>
      <c r="B16" s="6" t="s">
        <v>141</v>
      </c>
      <c r="C16" s="6" t="s">
        <v>142</v>
      </c>
      <c r="D16" s="6" t="s">
        <v>143</v>
      </c>
      <c r="E16" s="6" t="s">
        <v>144</v>
      </c>
      <c r="F16" s="6" t="s">
        <v>66</v>
      </c>
      <c r="G16" s="6" t="s">
        <v>66</v>
      </c>
      <c r="H16" s="6" t="s">
        <v>141</v>
      </c>
      <c r="I16" s="6" t="s">
        <v>142</v>
      </c>
      <c r="J16" s="6" t="s">
        <v>143</v>
      </c>
      <c r="K16" s="6" t="s">
        <v>144</v>
      </c>
    </row>
    <row r="17" spans="1:11">
      <c r="A17" s="6" t="s">
        <v>100</v>
      </c>
      <c r="B17" s="6" t="s">
        <v>145</v>
      </c>
      <c r="C17" s="6" t="s">
        <v>146</v>
      </c>
      <c r="D17" s="6" t="s">
        <v>87</v>
      </c>
      <c r="E17" s="6" t="s">
        <v>87</v>
      </c>
      <c r="F17" s="6" t="s">
        <v>66</v>
      </c>
      <c r="G17" s="6" t="s">
        <v>66</v>
      </c>
      <c r="H17" s="6" t="s">
        <v>145</v>
      </c>
      <c r="I17" s="6" t="s">
        <v>146</v>
      </c>
      <c r="J17" s="6" t="s">
        <v>87</v>
      </c>
      <c r="K17" s="6" t="s">
        <v>87</v>
      </c>
    </row>
    <row r="18" spans="1:11">
      <c r="A18" s="6" t="s">
        <v>101</v>
      </c>
      <c r="B18" s="6" t="s">
        <v>102</v>
      </c>
      <c r="C18" s="6" t="s">
        <v>103</v>
      </c>
      <c r="D18" s="6" t="s">
        <v>87</v>
      </c>
      <c r="E18" s="6" t="s">
        <v>87</v>
      </c>
      <c r="F18" s="6" t="s">
        <v>66</v>
      </c>
      <c r="G18" s="6" t="s">
        <v>66</v>
      </c>
      <c r="H18" s="6" t="s">
        <v>102</v>
      </c>
      <c r="I18" s="6" t="s">
        <v>103</v>
      </c>
      <c r="J18" s="6" t="s">
        <v>87</v>
      </c>
      <c r="K18" s="6" t="s">
        <v>87</v>
      </c>
    </row>
    <row r="19" spans="1:11">
      <c r="A19" s="6" t="s">
        <v>104</v>
      </c>
      <c r="B19" s="6" t="s">
        <v>147</v>
      </c>
      <c r="C19" s="6" t="s">
        <v>148</v>
      </c>
      <c r="D19" s="6" t="s">
        <v>87</v>
      </c>
      <c r="E19" s="6" t="s">
        <v>87</v>
      </c>
      <c r="F19" s="6" t="s">
        <v>66</v>
      </c>
      <c r="G19" s="6" t="s">
        <v>66</v>
      </c>
      <c r="H19" s="6" t="s">
        <v>147</v>
      </c>
      <c r="I19" s="6" t="s">
        <v>148</v>
      </c>
      <c r="J19" s="6" t="s">
        <v>87</v>
      </c>
      <c r="K19" s="6" t="s">
        <v>87</v>
      </c>
    </row>
    <row r="20" spans="1:11">
      <c r="A20" s="6" t="s">
        <v>105</v>
      </c>
      <c r="B20" s="6" t="s">
        <v>149</v>
      </c>
      <c r="C20" s="6" t="s">
        <v>150</v>
      </c>
      <c r="D20" s="6" t="s">
        <v>151</v>
      </c>
      <c r="E20" s="6" t="s">
        <v>152</v>
      </c>
      <c r="F20" s="6" t="s">
        <v>66</v>
      </c>
      <c r="G20" s="6" t="s">
        <v>66</v>
      </c>
      <c r="H20" s="6" t="s">
        <v>149</v>
      </c>
      <c r="I20" s="6" t="s">
        <v>150</v>
      </c>
      <c r="J20" s="6" t="s">
        <v>151</v>
      </c>
      <c r="K20" s="6" t="s">
        <v>152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zoomScale="280" zoomScaleNormal="280" workbookViewId="0">
      <selection activeCell="A20" sqref="A20"/>
    </sheetView>
  </sheetViews>
  <sheetFormatPr defaultColWidth="11" defaultRowHeight="16.5"/>
  <cols>
    <col min="1" max="1" width="46.375" customWidth="1"/>
    <col min="2" max="2" width="23.5" customWidth="1"/>
  </cols>
  <sheetData>
    <row r="1" spans="1:3">
      <c r="A1" s="1" t="s">
        <v>0</v>
      </c>
      <c r="B1" s="1" t="s">
        <v>1</v>
      </c>
      <c r="C1" s="1" t="s">
        <v>31</v>
      </c>
    </row>
    <row r="2" spans="1:3">
      <c r="A2" s="1" t="s">
        <v>2</v>
      </c>
      <c r="B2" s="1">
        <v>499500</v>
      </c>
      <c r="C2" s="1"/>
    </row>
    <row r="3" spans="1:3">
      <c r="A3" s="1" t="s">
        <v>3</v>
      </c>
      <c r="B3" s="1">
        <v>111000</v>
      </c>
      <c r="C3" s="1"/>
    </row>
    <row r="4" spans="1:3">
      <c r="A4" s="1" t="s">
        <v>4</v>
      </c>
      <c r="B4" s="1">
        <v>110000</v>
      </c>
      <c r="C4" s="1"/>
    </row>
    <row r="5" spans="1:3">
      <c r="A5" s="1" t="s">
        <v>5</v>
      </c>
      <c r="B5" s="1">
        <v>110000</v>
      </c>
      <c r="C5" s="1"/>
    </row>
    <row r="6" spans="1:3">
      <c r="A6" s="1" t="s">
        <v>6</v>
      </c>
      <c r="B6" s="1">
        <v>106660</v>
      </c>
      <c r="C6" s="1"/>
    </row>
    <row r="7" spans="1:3">
      <c r="A7" s="1" t="s">
        <v>7</v>
      </c>
      <c r="B7" s="1">
        <v>99000</v>
      </c>
      <c r="C7" s="1"/>
    </row>
    <row r="8" spans="1:3">
      <c r="A8" s="1" t="s">
        <v>8</v>
      </c>
      <c r="B8" s="1">
        <v>77500</v>
      </c>
      <c r="C8" s="1"/>
    </row>
    <row r="9" spans="1:3">
      <c r="A9" s="1" t="s">
        <v>9</v>
      </c>
      <c r="B9" s="1">
        <v>35500</v>
      </c>
      <c r="C9" s="1"/>
    </row>
    <row r="10" spans="1:3">
      <c r="A10" s="1" t="s">
        <v>10</v>
      </c>
      <c r="B10" s="1">
        <v>32000</v>
      </c>
      <c r="C10" s="1"/>
    </row>
    <row r="11" spans="1:3">
      <c r="A11" s="1" t="s">
        <v>11</v>
      </c>
      <c r="B11" s="1">
        <v>24761.9</v>
      </c>
      <c r="C11" s="1"/>
    </row>
    <row r="12" spans="1:3">
      <c r="A12" s="1" t="s">
        <v>12</v>
      </c>
      <c r="B12" s="1">
        <v>23944.7</v>
      </c>
      <c r="C12" s="1"/>
    </row>
    <row r="13" spans="1:3">
      <c r="A13" s="1" t="s">
        <v>13</v>
      </c>
      <c r="B13" s="1">
        <v>22000</v>
      </c>
      <c r="C13" s="1"/>
    </row>
    <row r="14" spans="1:3">
      <c r="A14" s="1" t="s">
        <v>13</v>
      </c>
      <c r="B14" s="1">
        <v>21999.9</v>
      </c>
      <c r="C14" s="1"/>
    </row>
    <row r="15" spans="1:3">
      <c r="A15" s="1" t="s">
        <v>13</v>
      </c>
      <c r="B15" s="1">
        <v>21500</v>
      </c>
      <c r="C15" s="1"/>
    </row>
    <row r="16" spans="1:3">
      <c r="A16" s="1" t="s">
        <v>13</v>
      </c>
      <c r="B16" s="1">
        <v>21500</v>
      </c>
      <c r="C16" s="1"/>
    </row>
    <row r="17" spans="1:3">
      <c r="A17" s="1" t="s">
        <v>13</v>
      </c>
      <c r="B17" s="1">
        <v>20300</v>
      </c>
      <c r="C17" s="1"/>
    </row>
    <row r="18" spans="1:3">
      <c r="A18" s="1" t="s">
        <v>13</v>
      </c>
      <c r="B18" s="1">
        <v>20000</v>
      </c>
      <c r="C18" s="1"/>
    </row>
    <row r="19" spans="1:3">
      <c r="A19" s="1" t="s">
        <v>13</v>
      </c>
      <c r="B19" s="1">
        <v>19806.900000000001</v>
      </c>
      <c r="C19" s="1"/>
    </row>
    <row r="20" spans="1:3">
      <c r="A20" s="1" t="s">
        <v>13</v>
      </c>
      <c r="B20" s="1">
        <v>19800</v>
      </c>
      <c r="C20" s="1"/>
    </row>
    <row r="21" spans="1:3">
      <c r="A21" s="1" t="s">
        <v>13</v>
      </c>
      <c r="B21" s="1">
        <v>19799.5</v>
      </c>
      <c r="C21" s="1"/>
    </row>
    <row r="22" spans="1:3">
      <c r="A22" s="1" t="s">
        <v>14</v>
      </c>
      <c r="B22" s="1">
        <v>19199.900000000001</v>
      </c>
      <c r="C22" s="1"/>
    </row>
    <row r="23" spans="1:3">
      <c r="A23" s="1" t="s">
        <v>15</v>
      </c>
      <c r="B23" s="1">
        <v>18800</v>
      </c>
      <c r="C23" s="1"/>
    </row>
    <row r="24" spans="1:3">
      <c r="A24" s="1" t="s">
        <v>16</v>
      </c>
      <c r="B24" s="1">
        <v>18000</v>
      </c>
      <c r="C24" s="1"/>
    </row>
    <row r="25" spans="1:3">
      <c r="A25" s="1" t="s">
        <v>16</v>
      </c>
      <c r="B25" s="1">
        <v>18000</v>
      </c>
      <c r="C25" s="1"/>
    </row>
    <row r="26" spans="1:3">
      <c r="A26" s="1" t="s">
        <v>17</v>
      </c>
      <c r="B26" s="1">
        <v>17359.099999999999</v>
      </c>
      <c r="C26" s="1"/>
    </row>
    <row r="27" spans="1:3">
      <c r="A27" s="1" t="s">
        <v>16</v>
      </c>
      <c r="B27" s="1">
        <v>17210.3</v>
      </c>
      <c r="C27" s="1"/>
    </row>
    <row r="28" spans="1:3">
      <c r="A28" s="1" t="s">
        <v>18</v>
      </c>
      <c r="B28" s="1">
        <v>17150</v>
      </c>
      <c r="C28" s="1"/>
    </row>
    <row r="29" spans="1:3">
      <c r="A29" s="1" t="s">
        <v>16</v>
      </c>
      <c r="B29" s="1">
        <v>16500</v>
      </c>
      <c r="C29" s="1"/>
    </row>
    <row r="30" spans="1:3">
      <c r="A30" s="1" t="s">
        <v>19</v>
      </c>
      <c r="B30" s="1">
        <v>16000</v>
      </c>
      <c r="C30" s="1"/>
    </row>
    <row r="31" spans="1:3">
      <c r="A31" s="1" t="s">
        <v>20</v>
      </c>
      <c r="B31" s="1">
        <v>15750</v>
      </c>
      <c r="C31" s="1"/>
    </row>
    <row r="32" spans="1:3">
      <c r="A32" s="1" t="s">
        <v>21</v>
      </c>
      <c r="B32" s="1">
        <v>15600</v>
      </c>
      <c r="C32" s="1"/>
    </row>
    <row r="33" spans="1:3">
      <c r="A33" s="1" t="s">
        <v>22</v>
      </c>
      <c r="B33" s="1">
        <v>15358.8</v>
      </c>
      <c r="C33" s="1"/>
    </row>
    <row r="34" spans="1:3">
      <c r="A34" s="1" t="s">
        <v>23</v>
      </c>
      <c r="B34" s="1">
        <v>15000</v>
      </c>
      <c r="C34" s="1"/>
    </row>
    <row r="35" spans="1:3">
      <c r="A35" s="1" t="s">
        <v>24</v>
      </c>
      <c r="B35" s="1">
        <v>14672</v>
      </c>
      <c r="C35" s="1"/>
    </row>
    <row r="36" spans="1:3">
      <c r="A36" s="1" t="s">
        <v>24</v>
      </c>
      <c r="B36" s="1">
        <v>14300</v>
      </c>
      <c r="C36" s="1"/>
    </row>
    <row r="37" spans="1:3">
      <c r="A37" s="1" t="s">
        <v>24</v>
      </c>
      <c r="B37" s="1">
        <v>14299.9</v>
      </c>
      <c r="C37" s="1"/>
    </row>
    <row r="38" spans="1:3">
      <c r="A38" s="1" t="s">
        <v>25</v>
      </c>
      <c r="B38" s="1">
        <v>14200</v>
      </c>
      <c r="C38" s="1"/>
    </row>
    <row r="39" spans="1:3">
      <c r="A39" s="1" t="s">
        <v>24</v>
      </c>
      <c r="B39" s="1">
        <v>14008.7</v>
      </c>
      <c r="C39" s="1"/>
    </row>
    <row r="40" spans="1:3">
      <c r="A40" s="1" t="s">
        <v>24</v>
      </c>
      <c r="B40" s="1">
        <v>14000</v>
      </c>
      <c r="C40" s="1"/>
    </row>
    <row r="41" spans="1:3">
      <c r="A41" s="1" t="s">
        <v>24</v>
      </c>
      <c r="B41" s="1">
        <v>14000</v>
      </c>
      <c r="C41" s="1"/>
    </row>
    <row r="42" spans="1:3">
      <c r="A42" s="1" t="s">
        <v>24</v>
      </c>
      <c r="B42" s="1">
        <v>13840</v>
      </c>
      <c r="C42" s="1"/>
    </row>
    <row r="43" spans="1:3">
      <c r="A43" s="1" t="s">
        <v>26</v>
      </c>
      <c r="B43" s="1">
        <v>11990</v>
      </c>
      <c r="C43" s="1"/>
    </row>
    <row r="44" spans="1:3">
      <c r="A44" s="1" t="s">
        <v>27</v>
      </c>
      <c r="B44" s="1">
        <v>10448</v>
      </c>
      <c r="C44" s="1"/>
    </row>
    <row r="45" spans="1:3">
      <c r="A45" s="1" t="s">
        <v>28</v>
      </c>
      <c r="B45" s="1">
        <v>10316</v>
      </c>
      <c r="C45" s="1"/>
    </row>
    <row r="46" spans="1:3">
      <c r="A46" s="1" t="s">
        <v>29</v>
      </c>
      <c r="B46" s="1">
        <v>10250</v>
      </c>
      <c r="C46" s="1"/>
    </row>
    <row r="47" spans="1:3">
      <c r="A47" s="1" t="s">
        <v>29</v>
      </c>
      <c r="B47" s="1">
        <v>9900</v>
      </c>
      <c r="C47" s="1"/>
    </row>
    <row r="48" spans="1:3">
      <c r="A48" s="1" t="s">
        <v>29</v>
      </c>
      <c r="B48" s="1">
        <v>9675.4</v>
      </c>
      <c r="C48" s="1"/>
    </row>
    <row r="49" spans="1:3">
      <c r="A49" s="1" t="s">
        <v>30</v>
      </c>
      <c r="B49" s="1">
        <v>8000</v>
      </c>
      <c r="C49" s="1"/>
    </row>
    <row r="50" spans="1:3">
      <c r="A50" s="2" t="s">
        <v>2</v>
      </c>
      <c r="B50" s="3">
        <v>499500</v>
      </c>
      <c r="C50" s="1"/>
    </row>
    <row r="51" spans="1:3">
      <c r="A51" s="4" t="s">
        <v>51</v>
      </c>
      <c r="B51" s="5">
        <v>111000</v>
      </c>
      <c r="C51" s="1"/>
    </row>
    <row r="52" spans="1:3">
      <c r="A52" s="2" t="s">
        <v>33</v>
      </c>
      <c r="B52" s="3">
        <v>110000</v>
      </c>
      <c r="C52" s="1"/>
    </row>
    <row r="53" spans="1:3">
      <c r="A53" s="4" t="s">
        <v>6</v>
      </c>
      <c r="B53" s="5">
        <v>106660</v>
      </c>
      <c r="C53" s="1"/>
    </row>
    <row r="54" spans="1:3">
      <c r="A54" s="2" t="s">
        <v>8</v>
      </c>
      <c r="B54" s="3">
        <v>77000</v>
      </c>
      <c r="C54" s="1"/>
    </row>
    <row r="55" spans="1:3">
      <c r="A55" s="4" t="s">
        <v>34</v>
      </c>
      <c r="B55" s="5">
        <v>38000</v>
      </c>
      <c r="C55" s="1"/>
    </row>
    <row r="56" spans="1:3">
      <c r="A56" s="2" t="s">
        <v>10</v>
      </c>
      <c r="B56" s="3">
        <v>35000</v>
      </c>
      <c r="C56" s="1"/>
    </row>
    <row r="57" spans="1:3">
      <c r="A57" s="4" t="s">
        <v>35</v>
      </c>
      <c r="B57" s="5">
        <v>24500</v>
      </c>
      <c r="C57" s="1"/>
    </row>
    <row r="58" spans="1:3">
      <c r="A58" s="2" t="s">
        <v>36</v>
      </c>
      <c r="B58" s="3">
        <v>23944.7</v>
      </c>
      <c r="C58" s="1"/>
    </row>
    <row r="59" spans="1:3">
      <c r="A59" s="4" t="s">
        <v>37</v>
      </c>
      <c r="B59" s="5">
        <v>22500</v>
      </c>
      <c r="C59" s="1"/>
    </row>
    <row r="60" spans="1:3">
      <c r="A60" s="2" t="s">
        <v>37</v>
      </c>
      <c r="B60" s="3">
        <v>22250</v>
      </c>
      <c r="C60" s="1"/>
    </row>
    <row r="61" spans="1:3">
      <c r="A61" s="4" t="s">
        <v>37</v>
      </c>
      <c r="B61" s="5">
        <v>21999.9</v>
      </c>
      <c r="C61" s="1"/>
    </row>
    <row r="62" spans="1:3">
      <c r="A62" s="2" t="s">
        <v>37</v>
      </c>
      <c r="B62" s="3">
        <v>21535.9</v>
      </c>
      <c r="C62" s="1"/>
    </row>
    <row r="63" spans="1:3">
      <c r="A63" s="4" t="s">
        <v>37</v>
      </c>
      <c r="B63" s="5">
        <v>21500</v>
      </c>
      <c r="C63" s="1"/>
    </row>
    <row r="64" spans="1:3">
      <c r="A64" s="2" t="s">
        <v>37</v>
      </c>
      <c r="B64" s="3">
        <v>21500</v>
      </c>
      <c r="C64" s="1"/>
    </row>
    <row r="65" spans="1:3">
      <c r="A65" s="4" t="s">
        <v>37</v>
      </c>
      <c r="B65" s="5">
        <v>21000</v>
      </c>
      <c r="C65" s="1"/>
    </row>
    <row r="66" spans="1:3">
      <c r="A66" s="2" t="s">
        <v>37</v>
      </c>
      <c r="B66" s="3">
        <v>20500</v>
      </c>
      <c r="C66" s="1"/>
    </row>
    <row r="67" spans="1:3">
      <c r="A67" s="4" t="s">
        <v>37</v>
      </c>
      <c r="B67" s="5">
        <v>20500</v>
      </c>
      <c r="C67" s="1"/>
    </row>
    <row r="68" spans="1:3">
      <c r="A68" s="2" t="s">
        <v>37</v>
      </c>
      <c r="B68" s="3">
        <v>20000</v>
      </c>
      <c r="C68" s="1"/>
    </row>
    <row r="69" spans="1:3">
      <c r="A69" s="4" t="s">
        <v>37</v>
      </c>
      <c r="B69" s="5">
        <v>19960</v>
      </c>
      <c r="C69" s="1"/>
    </row>
    <row r="70" spans="1:3">
      <c r="A70" s="2" t="s">
        <v>37</v>
      </c>
      <c r="B70" s="3">
        <v>19696.5</v>
      </c>
      <c r="C70" s="1"/>
    </row>
    <row r="71" spans="1:3">
      <c r="A71" s="4" t="s">
        <v>38</v>
      </c>
      <c r="B71" s="5">
        <v>18800</v>
      </c>
      <c r="C71" s="1"/>
    </row>
    <row r="72" spans="1:3">
      <c r="A72" s="2" t="s">
        <v>38</v>
      </c>
      <c r="B72" s="3">
        <v>18589.900000000001</v>
      </c>
      <c r="C72" s="1"/>
    </row>
    <row r="73" spans="1:3">
      <c r="A73" s="4" t="s">
        <v>39</v>
      </c>
      <c r="B73" s="5">
        <v>18000</v>
      </c>
      <c r="C73" s="1"/>
    </row>
    <row r="74" spans="1:3">
      <c r="A74" s="2" t="s">
        <v>39</v>
      </c>
      <c r="B74" s="3">
        <v>18000</v>
      </c>
      <c r="C74" s="1"/>
    </row>
    <row r="75" spans="1:3">
      <c r="A75" s="4" t="s">
        <v>40</v>
      </c>
      <c r="B75" s="5">
        <v>17990</v>
      </c>
      <c r="C75" s="1"/>
    </row>
    <row r="76" spans="1:3">
      <c r="A76" s="2" t="s">
        <v>40</v>
      </c>
      <c r="B76" s="3">
        <v>16990</v>
      </c>
      <c r="C76" s="1"/>
    </row>
    <row r="77" spans="1:3">
      <c r="A77" s="4" t="s">
        <v>39</v>
      </c>
      <c r="B77" s="5">
        <v>16800</v>
      </c>
      <c r="C77" s="1"/>
    </row>
    <row r="78" spans="1:3">
      <c r="A78" s="2" t="s">
        <v>22</v>
      </c>
      <c r="B78" s="3">
        <v>15358.8</v>
      </c>
      <c r="C78" s="1"/>
    </row>
    <row r="79" spans="1:3">
      <c r="A79" s="4" t="s">
        <v>52</v>
      </c>
      <c r="B79" s="5">
        <v>15239.6</v>
      </c>
      <c r="C79" s="1"/>
    </row>
    <row r="80" spans="1:3">
      <c r="A80" s="2" t="s">
        <v>41</v>
      </c>
      <c r="B80" s="3">
        <v>14672</v>
      </c>
      <c r="C80" s="1"/>
    </row>
    <row r="81" spans="1:3">
      <c r="A81" s="4" t="s">
        <v>41</v>
      </c>
      <c r="B81" s="5">
        <v>14300</v>
      </c>
      <c r="C81" s="1"/>
    </row>
    <row r="82" spans="1:3">
      <c r="A82" s="2" t="s">
        <v>41</v>
      </c>
      <c r="B82" s="3">
        <v>14008.7</v>
      </c>
      <c r="C82" s="1"/>
    </row>
    <row r="83" spans="1:3">
      <c r="A83" s="4" t="s">
        <v>41</v>
      </c>
      <c r="B83" s="5">
        <v>13990</v>
      </c>
      <c r="C83" s="1"/>
    </row>
    <row r="84" spans="1:3">
      <c r="A84" s="2" t="s">
        <v>41</v>
      </c>
      <c r="B84" s="3">
        <v>13840</v>
      </c>
      <c r="C84" s="1"/>
    </row>
    <row r="85" spans="1:3">
      <c r="A85" s="4" t="s">
        <v>41</v>
      </c>
      <c r="B85" s="5">
        <v>13500</v>
      </c>
      <c r="C85" s="1"/>
    </row>
    <row r="86" spans="1:3">
      <c r="A86" s="2" t="s">
        <v>41</v>
      </c>
      <c r="B86" s="3">
        <v>13310</v>
      </c>
      <c r="C86" s="1"/>
    </row>
    <row r="87" spans="1:3">
      <c r="A87" s="4" t="s">
        <v>42</v>
      </c>
      <c r="B87" s="5">
        <v>13000</v>
      </c>
      <c r="C87" s="1"/>
    </row>
    <row r="88" spans="1:3">
      <c r="A88" s="2" t="s">
        <v>43</v>
      </c>
      <c r="B88" s="3">
        <v>13000</v>
      </c>
      <c r="C88" s="1"/>
    </row>
    <row r="89" spans="1:3">
      <c r="A89" s="4" t="s">
        <v>44</v>
      </c>
      <c r="B89" s="5">
        <v>12500</v>
      </c>
      <c r="C89" s="1"/>
    </row>
    <row r="90" spans="1:3">
      <c r="A90" s="2" t="s">
        <v>45</v>
      </c>
      <c r="B90" s="3">
        <v>12000</v>
      </c>
      <c r="C90" s="1"/>
    </row>
    <row r="91" spans="1:3">
      <c r="A91" s="4" t="s">
        <v>53</v>
      </c>
      <c r="B91" s="5">
        <v>11990</v>
      </c>
      <c r="C91" s="1"/>
    </row>
    <row r="92" spans="1:3">
      <c r="A92" s="2" t="s">
        <v>46</v>
      </c>
      <c r="B92" s="3">
        <v>10785.6</v>
      </c>
      <c r="C92" s="1"/>
    </row>
    <row r="93" spans="1:3">
      <c r="A93" s="4" t="s">
        <v>47</v>
      </c>
      <c r="B93" s="5">
        <v>10260</v>
      </c>
      <c r="C93" s="1"/>
    </row>
    <row r="94" spans="1:3">
      <c r="A94" s="2" t="s">
        <v>47</v>
      </c>
      <c r="B94" s="3">
        <v>10250</v>
      </c>
      <c r="C94" s="1"/>
    </row>
    <row r="95" spans="1:3">
      <c r="A95" s="4" t="s">
        <v>48</v>
      </c>
      <c r="B95" s="5">
        <v>9999.9</v>
      </c>
      <c r="C95" s="1"/>
    </row>
    <row r="96" spans="1:3">
      <c r="A96" s="2" t="s">
        <v>49</v>
      </c>
      <c r="B96" s="3">
        <v>9999.9</v>
      </c>
      <c r="C96" s="1"/>
    </row>
    <row r="97" spans="1:3">
      <c r="A97" s="4" t="s">
        <v>47</v>
      </c>
      <c r="B97" s="5">
        <v>9850</v>
      </c>
      <c r="C97" s="1"/>
    </row>
    <row r="98" spans="1:3">
      <c r="A98" s="2" t="s">
        <v>30</v>
      </c>
      <c r="B98" s="3">
        <v>8000</v>
      </c>
      <c r="C98" s="1"/>
    </row>
    <row r="99" spans="1:3">
      <c r="A99" s="4" t="s">
        <v>50</v>
      </c>
      <c r="B99" s="5">
        <v>7750</v>
      </c>
      <c r="C99" s="1"/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zoomScale="208" workbookViewId="0">
      <selection activeCell="D8" sqref="D8"/>
    </sheetView>
  </sheetViews>
  <sheetFormatPr defaultColWidth="11" defaultRowHeight="16.5"/>
  <cols>
    <col min="1" max="1" width="24" style="7" bestFit="1" customWidth="1"/>
    <col min="2" max="2" width="42.5" style="7" bestFit="1" customWidth="1"/>
    <col min="3" max="45" width="22.375" style="7" bestFit="1" customWidth="1"/>
    <col min="46" max="46" width="6" style="7" bestFit="1" customWidth="1"/>
    <col min="47" max="16384" width="11" style="7"/>
  </cols>
  <sheetData>
    <row r="1" spans="1:4">
      <c r="A1" s="9" t="s">
        <v>0</v>
      </c>
      <c r="B1" s="8" t="s">
        <v>16</v>
      </c>
    </row>
    <row r="2" spans="1:4">
      <c r="A2" s="8"/>
      <c r="B2" s="8"/>
    </row>
    <row r="3" spans="1:4">
      <c r="A3" s="8" t="s">
        <v>32</v>
      </c>
      <c r="B3" s="8"/>
    </row>
    <row r="4" spans="1:4">
      <c r="A4" s="12">
        <v>16500</v>
      </c>
      <c r="B4" s="8"/>
    </row>
    <row r="7" spans="1:4">
      <c r="A7" s="10" t="s">
        <v>128</v>
      </c>
      <c r="B7" s="10" t="s">
        <v>129</v>
      </c>
      <c r="C7" s="10" t="s">
        <v>130</v>
      </c>
      <c r="D7" s="8"/>
    </row>
    <row r="8" spans="1:4">
      <c r="A8" s="8">
        <f>A9*匯率!C20</f>
        <v>532680</v>
      </c>
      <c r="B8" s="8">
        <f>(GETPIVOTDATA("Price",$A$3)*匯率!C2)*0.98</f>
        <v>510163.5</v>
      </c>
      <c r="C8" s="8">
        <f>B8-A8</f>
        <v>-22516.5</v>
      </c>
      <c r="D8" s="8" t="str">
        <f>IF(C8&gt;0,"有獲利","無獲利")</f>
        <v>無獲利</v>
      </c>
    </row>
    <row r="9" spans="1:4">
      <c r="A9" s="11">
        <v>120000</v>
      </c>
      <c r="B9" s="8"/>
      <c r="C9" s="8"/>
      <c r="D9" s="8"/>
    </row>
  </sheetData>
  <phoneticPr fontId="18" type="noConversion"/>
  <conditionalFormatting sqref="D8">
    <cfRule type="containsText" dxfId="35" priority="2" operator="containsText" text="有獲利">
      <formula>NOT(ISERROR(SEARCH("有獲利",D8)))</formula>
    </cfRule>
    <cfRule type="containsText" dxfId="36" priority="1" operator="containsText" text="無獲利">
      <formula>NOT(ISERROR(SEARCH("無獲利",D8)))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A6577004-DCB2-6C42-8149-8F94FF5CE85A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匯率</vt:lpstr>
      <vt:lpstr>Cs_float_SQLFILE</vt:lpstr>
      <vt:lpstr>交易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TING LIN</dc:creator>
  <cp:lastModifiedBy>KUAN TING LIN</cp:lastModifiedBy>
  <dcterms:created xsi:type="dcterms:W3CDTF">2023-12-13T07:27:34Z</dcterms:created>
  <dcterms:modified xsi:type="dcterms:W3CDTF">2023-12-21T06:04:32Z</dcterms:modified>
</cp:coreProperties>
</file>