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4250"/>
  </bookViews>
  <sheets>
    <sheet name="NW-all_sensors" sheetId="4" r:id="rId1"/>
    <sheet name="NW-compare_sensors" sheetId="8" r:id="rId2"/>
    <sheet name="UCI-all_sensors" sheetId="6" r:id="rId3"/>
    <sheet name="UCI-compare_sensors" sheetId="9" r:id="rId4"/>
    <sheet name="Ablation study" sheetId="10" r:id="rId5"/>
  </sheets>
  <calcPr calcId="144525"/>
</workbook>
</file>

<file path=xl/sharedStrings.xml><?xml version="1.0" encoding="utf-8"?>
<sst xmlns="http://schemas.openxmlformats.org/spreadsheetml/2006/main" count="234" uniqueCount="49">
  <si>
    <t>Method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</si>
  <si>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</si>
  <si>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</si>
  <si>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</si>
  <si>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</si>
  <si>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</si>
  <si>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</si>
  <si>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</si>
  <si>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</si>
  <si>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</si>
  <si>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</si>
  <si>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Mean</t>
  </si>
  <si>
    <t>Std</t>
  </si>
  <si>
    <t>Min</t>
  </si>
  <si>
    <t>Max</t>
  </si>
  <si>
    <t>Max-Min</t>
  </si>
  <si>
    <t>Time / segment (ms), 1050 Ti + i7 6700</t>
  </si>
  <si>
    <t>P-matrix</t>
  </si>
  <si>
    <t>LDA</t>
  </si>
  <si>
    <t>SVM</t>
  </si>
  <si>
    <t>ANN</t>
  </si>
  <si>
    <t>CNN</t>
  </si>
  <si>
    <t>DANN</t>
  </si>
  <si>
    <t>MCD</t>
  </si>
  <si>
    <t>is_normal_list</t>
  </si>
  <si>
    <t>Source test accuracy</t>
  </si>
  <si>
    <t>source: true</t>
  </si>
  <si>
    <t>Target test accuracy</t>
  </si>
  <si>
    <t>target: true</t>
  </si>
  <si>
    <t xml:space="preserve"> </t>
  </si>
  <si>
    <t>T test</t>
  </si>
  <si>
    <t>E</t>
  </si>
  <si>
    <t>I</t>
  </si>
  <si>
    <t>A</t>
  </si>
  <si>
    <t>E+I</t>
  </si>
  <si>
    <t>E+A</t>
  </si>
  <si>
    <t>I+A</t>
  </si>
  <si>
    <t>ALL</t>
  </si>
  <si>
    <t>All</t>
  </si>
  <si>
    <t>T</t>
  </si>
  <si>
    <t>RA</t>
  </si>
  <si>
    <t>LA</t>
  </si>
  <si>
    <t>RL</t>
  </si>
  <si>
    <t>LL</t>
  </si>
  <si>
    <t>Dataset</t>
  </si>
  <si>
    <t>NW: ENABL3S</t>
  </si>
  <si>
    <t>Multi-to-one，                  MCD num_k = 0</t>
  </si>
  <si>
    <t>One-to-multi + MCD</t>
  </si>
  <si>
    <t>UCI: DSADS</t>
  </si>
</sst>
</file>

<file path=xl/styles.xml><?xml version="1.0" encoding="utf-8"?>
<styleSheet xmlns="http://schemas.openxmlformats.org/spreadsheetml/2006/main">
  <numFmts count="6">
    <numFmt numFmtId="176" formatCode="0.000"/>
    <numFmt numFmtId="44" formatCode="_(&quot;$&quot;* #,##0.00_);_(&quot;$&quot;* \(#,##0.00\);_(&quot;$&quot;* &quot;-&quot;??_);_(@_)"/>
    <numFmt numFmtId="177" formatCode="0.0%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3" borderId="7" applyNumberFormat="0" applyFon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1" fillId="34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tabSelected="1" workbookViewId="0">
      <selection activeCell="M8" sqref="M8"/>
    </sheetView>
  </sheetViews>
  <sheetFormatPr defaultColWidth="9" defaultRowHeight="15.75"/>
  <cols>
    <col min="1" max="1" width="14" style="13" customWidth="1"/>
    <col min="2" max="2" width="19.5733333333333" style="13" customWidth="1"/>
    <col min="3" max="12" width="9.28666666666667" style="6" customWidth="1"/>
    <col min="13" max="17" width="9.14" style="8"/>
    <col min="18" max="18" width="39.8533333333333" style="9" customWidth="1"/>
    <col min="19" max="24" width="9.14" style="1"/>
    <col min="25" max="25" width="14.5733333333333" style="1" customWidth="1"/>
    <col min="26" max="26" width="31.8533333333333" style="1" customWidth="1"/>
    <col min="27" max="16384" width="9.14" style="1"/>
  </cols>
  <sheetData>
    <row r="1" spans="1:26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9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" t="s">
        <v>24</v>
      </c>
    </row>
    <row r="2" spans="1:26">
      <c r="A2" s="5" t="s">
        <v>18</v>
      </c>
      <c r="B2" s="5" t="s">
        <v>25</v>
      </c>
      <c r="C2" s="6">
        <v>0.925049309664694</v>
      </c>
      <c r="D2" s="6">
        <v>0.922999665215935</v>
      </c>
      <c r="E2" s="6">
        <v>0.923203150639973</v>
      </c>
      <c r="F2" s="6">
        <v>0.925636007827788</v>
      </c>
      <c r="G2" s="6">
        <v>0.929188829787234</v>
      </c>
      <c r="H2" s="6">
        <v>0.925864361702127</v>
      </c>
      <c r="I2" s="6">
        <v>0.92882912430305</v>
      </c>
      <c r="J2" s="6">
        <v>0.926121372031662</v>
      </c>
      <c r="K2" s="6">
        <v>0.928218636812644</v>
      </c>
      <c r="L2" s="6">
        <v>0.923751686909581</v>
      </c>
      <c r="M2" s="8">
        <f t="shared" ref="M2:M13" si="0">AVERAGE(C2:L2)</f>
        <v>0.925886214489469</v>
      </c>
      <c r="N2" s="8">
        <f t="shared" ref="N2:N13" si="1">_xlfn.STDEV.S(C2:L2)</f>
        <v>0.00225866666325041</v>
      </c>
      <c r="O2" s="8">
        <f t="shared" ref="O2:O13" si="2">MIN(C2:L2)</f>
        <v>0.922999665215935</v>
      </c>
      <c r="P2" s="8">
        <f t="shared" ref="P2:P13" si="3">MAX(C2:L2)</f>
        <v>0.929188829787234</v>
      </c>
      <c r="Q2" s="7">
        <f t="shared" ref="Q2:Q13" si="4">P2-O2</f>
        <v>0.00618916457129903</v>
      </c>
      <c r="R2" s="11">
        <v>0.05</v>
      </c>
      <c r="S2" s="10" t="s">
        <v>18</v>
      </c>
      <c r="T2" s="17">
        <v>1</v>
      </c>
      <c r="U2" s="17">
        <v>0.0233037</v>
      </c>
      <c r="V2" s="17">
        <v>0.77203</v>
      </c>
      <c r="W2" s="17">
        <v>0.0185222</v>
      </c>
      <c r="X2" s="17">
        <v>0.00339884</v>
      </c>
      <c r="Y2" s="17">
        <v>0.000129929</v>
      </c>
      <c r="Z2" s="1" t="s">
        <v>26</v>
      </c>
    </row>
    <row r="3" spans="1:26">
      <c r="A3" s="5"/>
      <c r="B3" s="5" t="s">
        <v>27</v>
      </c>
      <c r="C3" s="6">
        <v>0.886792452830188</v>
      </c>
      <c r="D3" s="6">
        <v>0.81769436997319</v>
      </c>
      <c r="E3" s="6">
        <v>0.888178913738019</v>
      </c>
      <c r="F3" s="6">
        <v>0.877551020408163</v>
      </c>
      <c r="G3" s="6">
        <v>0.77840909090909</v>
      </c>
      <c r="H3" s="6">
        <v>0.869318181818181</v>
      </c>
      <c r="I3" s="6">
        <v>0.82636655948553</v>
      </c>
      <c r="J3" s="6">
        <v>0.814024390243902</v>
      </c>
      <c r="K3" s="6">
        <v>0.910216718266253</v>
      </c>
      <c r="L3" s="6">
        <v>0.909090909090909</v>
      </c>
      <c r="M3" s="8">
        <f t="shared" si="0"/>
        <v>0.857764260676342</v>
      </c>
      <c r="N3" s="8">
        <f t="shared" si="1"/>
        <v>0.0453139813780588</v>
      </c>
      <c r="O3" s="8">
        <f t="shared" si="2"/>
        <v>0.77840909090909</v>
      </c>
      <c r="P3" s="8">
        <f t="shared" si="3"/>
        <v>0.910216718266253</v>
      </c>
      <c r="Q3" s="7">
        <f t="shared" si="4"/>
        <v>0.131807627357163</v>
      </c>
      <c r="R3" s="12"/>
      <c r="S3" s="10" t="s">
        <v>19</v>
      </c>
      <c r="T3" s="17">
        <v>3.4054e-5</v>
      </c>
      <c r="U3" s="17">
        <v>1</v>
      </c>
      <c r="V3" s="17">
        <v>0.0108198</v>
      </c>
      <c r="W3" s="17">
        <v>0.000302557</v>
      </c>
      <c r="X3" s="17">
        <v>7.70201e-5</v>
      </c>
      <c r="Y3" s="17">
        <v>9.18941e-6</v>
      </c>
      <c r="Z3" s="1" t="s">
        <v>28</v>
      </c>
    </row>
    <row r="4" spans="1:25">
      <c r="A4" s="5" t="s">
        <v>19</v>
      </c>
      <c r="B4" s="5" t="s">
        <v>25</v>
      </c>
      <c r="C4" s="6">
        <v>0.896449704142011</v>
      </c>
      <c r="D4" s="6">
        <v>0.913960495480415</v>
      </c>
      <c r="E4" s="6">
        <v>0.900229734164752</v>
      </c>
      <c r="F4" s="6">
        <v>0.916503587736464</v>
      </c>
      <c r="G4" s="6">
        <v>0.885970744680851</v>
      </c>
      <c r="H4" s="6">
        <v>0.920877659574468</v>
      </c>
      <c r="I4" s="6">
        <v>0.906198753689734</v>
      </c>
      <c r="J4" s="6">
        <v>0.912928759894459</v>
      </c>
      <c r="K4" s="6">
        <v>0.89397431675996</v>
      </c>
      <c r="L4" s="6">
        <v>0.883940620782726</v>
      </c>
      <c r="M4" s="8">
        <f t="shared" si="0"/>
        <v>0.903103437690584</v>
      </c>
      <c r="N4" s="8">
        <f t="shared" si="1"/>
        <v>0.0129790195610348</v>
      </c>
      <c r="O4" s="8">
        <f t="shared" si="2"/>
        <v>0.883940620782726</v>
      </c>
      <c r="P4" s="8">
        <f t="shared" si="3"/>
        <v>0.920877659574468</v>
      </c>
      <c r="Q4" s="7">
        <f t="shared" si="4"/>
        <v>0.036937038791742</v>
      </c>
      <c r="R4" s="11">
        <v>0.05</v>
      </c>
      <c r="S4" s="10" t="s">
        <v>20</v>
      </c>
      <c r="T4" s="17">
        <v>1.18521e-6</v>
      </c>
      <c r="U4" s="17">
        <v>4.80351e-7</v>
      </c>
      <c r="V4" s="17">
        <v>1</v>
      </c>
      <c r="W4" s="17">
        <v>0.0184901</v>
      </c>
      <c r="X4" s="17">
        <v>0.00219719</v>
      </c>
      <c r="Y4" s="17">
        <v>3.97511e-5</v>
      </c>
    </row>
    <row r="5" spans="1:25">
      <c r="A5" s="5"/>
      <c r="B5" s="5" t="s">
        <v>27</v>
      </c>
      <c r="C5" s="6">
        <v>0.845911949685534</v>
      </c>
      <c r="D5" s="6">
        <v>0.686327077747989</v>
      </c>
      <c r="E5" s="6">
        <v>0.830670926517571</v>
      </c>
      <c r="F5" s="6">
        <v>0.748299319727891</v>
      </c>
      <c r="G5" s="6">
        <v>0.713068181818181</v>
      </c>
      <c r="H5" s="6">
        <v>0.74715909090909</v>
      </c>
      <c r="I5" s="6">
        <v>0.813504823151125</v>
      </c>
      <c r="J5" s="6">
        <v>0.762195121951219</v>
      </c>
      <c r="K5" s="6">
        <v>0.863777089783281</v>
      </c>
      <c r="L5" s="6">
        <v>0.906565656565656</v>
      </c>
      <c r="M5" s="8">
        <f t="shared" si="0"/>
        <v>0.791747923785754</v>
      </c>
      <c r="N5" s="8">
        <f t="shared" si="1"/>
        <v>0.0709826167388871</v>
      </c>
      <c r="O5" s="8">
        <f t="shared" si="2"/>
        <v>0.686327077747989</v>
      </c>
      <c r="P5" s="8">
        <f t="shared" si="3"/>
        <v>0.906565656565656</v>
      </c>
      <c r="Q5" s="7">
        <f t="shared" si="4"/>
        <v>0.220238578817667</v>
      </c>
      <c r="R5" s="12"/>
      <c r="S5" s="10" t="s">
        <v>21</v>
      </c>
      <c r="T5" s="17">
        <v>1.63162e-11</v>
      </c>
      <c r="U5" s="17">
        <v>2.3355e-10</v>
      </c>
      <c r="V5" s="17">
        <v>6.2855e-9</v>
      </c>
      <c r="W5" s="17">
        <v>1</v>
      </c>
      <c r="X5" s="17">
        <v>0.703168</v>
      </c>
      <c r="Y5" s="17">
        <v>0.105596</v>
      </c>
    </row>
    <row r="6" spans="1:25">
      <c r="A6" s="5" t="s">
        <v>20</v>
      </c>
      <c r="B6" s="5" t="s">
        <v>25</v>
      </c>
      <c r="C6" s="6">
        <v>0.932281393819855</v>
      </c>
      <c r="D6" s="6">
        <v>0.93806494810847</v>
      </c>
      <c r="E6" s="6">
        <v>0.932392517230062</v>
      </c>
      <c r="F6" s="6">
        <v>0.935094585779517</v>
      </c>
      <c r="G6" s="6">
        <v>0.933510638297872</v>
      </c>
      <c r="H6" s="6">
        <v>0.936835106382978</v>
      </c>
      <c r="I6" s="6">
        <v>0.940636274188258</v>
      </c>
      <c r="J6" s="6">
        <v>0.942282321899736</v>
      </c>
      <c r="K6" s="6">
        <v>0.933486993743826</v>
      </c>
      <c r="L6" s="6">
        <v>0.931848852901484</v>
      </c>
      <c r="M6" s="8">
        <f t="shared" si="0"/>
        <v>0.935643363235206</v>
      </c>
      <c r="N6" s="8">
        <f t="shared" si="1"/>
        <v>0.00368266216316886</v>
      </c>
      <c r="O6" s="8">
        <f t="shared" si="2"/>
        <v>0.931848852901484</v>
      </c>
      <c r="P6" s="8">
        <f t="shared" si="3"/>
        <v>0.942282321899736</v>
      </c>
      <c r="Q6" s="7">
        <f t="shared" si="4"/>
        <v>0.010433468998252</v>
      </c>
      <c r="R6" s="11">
        <v>0.1</v>
      </c>
      <c r="S6" s="10" t="s">
        <v>22</v>
      </c>
      <c r="T6" s="17">
        <v>8.64022e-8</v>
      </c>
      <c r="U6" s="17">
        <v>1.54087e-8</v>
      </c>
      <c r="V6" s="17">
        <v>7.3395e-5</v>
      </c>
      <c r="W6" s="17">
        <v>0.00782595</v>
      </c>
      <c r="X6" s="17">
        <v>1</v>
      </c>
      <c r="Y6" s="17">
        <v>0.111489</v>
      </c>
    </row>
    <row r="7" spans="1:25">
      <c r="A7" s="5"/>
      <c r="B7" s="5" t="s">
        <v>27</v>
      </c>
      <c r="C7" s="6">
        <v>0.855345911949685</v>
      </c>
      <c r="D7" s="6">
        <v>0.855227882037533</v>
      </c>
      <c r="E7" s="6">
        <v>0.82108626198083</v>
      </c>
      <c r="F7" s="6">
        <v>0.843537414965986</v>
      </c>
      <c r="G7" s="6">
        <v>0.87215909090909</v>
      </c>
      <c r="H7" s="6">
        <v>0.892045454545454</v>
      </c>
      <c r="I7" s="6">
        <v>0.80064308681672</v>
      </c>
      <c r="J7" s="6">
        <v>0.911585365853658</v>
      </c>
      <c r="K7" s="6">
        <v>0.873065015479876</v>
      </c>
      <c r="L7" s="6">
        <v>0.906565656565656</v>
      </c>
      <c r="M7" s="8">
        <f t="shared" si="0"/>
        <v>0.863126114110449</v>
      </c>
      <c r="N7" s="8">
        <f t="shared" si="1"/>
        <v>0.035637224960991</v>
      </c>
      <c r="O7" s="8">
        <f t="shared" si="2"/>
        <v>0.80064308681672</v>
      </c>
      <c r="P7" s="8">
        <f t="shared" si="3"/>
        <v>0.911585365853658</v>
      </c>
      <c r="Q7" s="7">
        <f t="shared" si="4"/>
        <v>0.110942279036938</v>
      </c>
      <c r="R7" s="12"/>
      <c r="S7" s="10" t="s">
        <v>23</v>
      </c>
      <c r="T7" s="17">
        <v>2.06159e-12</v>
      </c>
      <c r="U7" s="17">
        <v>1.07867e-9</v>
      </c>
      <c r="V7" s="17">
        <v>2.74429e-8</v>
      </c>
      <c r="W7" s="17">
        <v>0.00215583</v>
      </c>
      <c r="X7" s="17">
        <v>0.703979</v>
      </c>
      <c r="Y7" s="17">
        <v>1</v>
      </c>
    </row>
    <row r="8" spans="1:19">
      <c r="A8" s="5" t="s">
        <v>21</v>
      </c>
      <c r="B8" s="5" t="s">
        <v>25</v>
      </c>
      <c r="C8" s="6">
        <v>0.964566929133858</v>
      </c>
      <c r="D8" s="6">
        <v>0.945223780895123</v>
      </c>
      <c r="E8" s="6">
        <v>0.95545365214543</v>
      </c>
      <c r="F8" s="6">
        <v>0.968424479166666</v>
      </c>
      <c r="G8" s="6">
        <v>0.960849369608493</v>
      </c>
      <c r="H8" s="6">
        <v>0.965162574651625</v>
      </c>
      <c r="I8" s="6">
        <v>0.96595744680851</v>
      </c>
      <c r="J8" s="6">
        <v>0.964121132323897</v>
      </c>
      <c r="K8" s="6">
        <v>0.969776609724047</v>
      </c>
      <c r="L8" s="6">
        <v>0.97003367003367</v>
      </c>
      <c r="M8" s="16">
        <f t="shared" si="0"/>
        <v>0.962956964449132</v>
      </c>
      <c r="N8" s="8">
        <f t="shared" si="1"/>
        <v>0.00759753889370821</v>
      </c>
      <c r="O8" s="8">
        <f t="shared" si="2"/>
        <v>0.945223780895123</v>
      </c>
      <c r="P8" s="8">
        <f t="shared" si="3"/>
        <v>0.97003367003367</v>
      </c>
      <c r="Q8" s="7">
        <f t="shared" si="4"/>
        <v>0.024809889138547</v>
      </c>
      <c r="R8" s="11">
        <v>7.33</v>
      </c>
      <c r="S8" s="1" t="s">
        <v>29</v>
      </c>
    </row>
    <row r="9" spans="1:18">
      <c r="A9" s="5"/>
      <c r="B9" s="5" t="s">
        <v>27</v>
      </c>
      <c r="C9" s="6">
        <v>0.954009433962264</v>
      </c>
      <c r="D9" s="6">
        <v>0.932305630026809</v>
      </c>
      <c r="E9" s="6">
        <v>0.904952076677316</v>
      </c>
      <c r="F9" s="6">
        <v>0.878629032258064</v>
      </c>
      <c r="G9" s="6">
        <v>0.855823863636363</v>
      </c>
      <c r="H9" s="6">
        <v>0.94247159090909</v>
      </c>
      <c r="I9" s="6">
        <v>0.875</v>
      </c>
      <c r="J9" s="6">
        <v>0.841844512195121</v>
      </c>
      <c r="K9" s="6">
        <v>0.952399380804953</v>
      </c>
      <c r="L9" s="6">
        <v>0.955387205387205</v>
      </c>
      <c r="M9" s="8">
        <f t="shared" si="0"/>
        <v>0.909282272585719</v>
      </c>
      <c r="N9" s="8">
        <f t="shared" si="1"/>
        <v>0.0436605258022754</v>
      </c>
      <c r="O9" s="8">
        <f t="shared" si="2"/>
        <v>0.841844512195121</v>
      </c>
      <c r="P9" s="8">
        <f t="shared" si="3"/>
        <v>0.955387205387205</v>
      </c>
      <c r="Q9" s="7">
        <f t="shared" si="4"/>
        <v>0.113542693192084</v>
      </c>
      <c r="R9" s="12"/>
    </row>
    <row r="10" spans="1:18">
      <c r="A10" s="5" t="s">
        <v>22</v>
      </c>
      <c r="B10" s="5" t="s">
        <v>25</v>
      </c>
      <c r="C10" s="6">
        <v>0.954068241469816</v>
      </c>
      <c r="D10" s="6">
        <v>0.939879759519038</v>
      </c>
      <c r="E10" s="6">
        <v>0.956108745496233</v>
      </c>
      <c r="F10" s="6">
        <v>0.962565104166666</v>
      </c>
      <c r="G10" s="6">
        <v>0.947909754479097</v>
      </c>
      <c r="H10" s="6">
        <v>0.954877239548772</v>
      </c>
      <c r="I10" s="6">
        <v>0.951227495908346</v>
      </c>
      <c r="J10" s="6">
        <v>0.93285055957867</v>
      </c>
      <c r="K10" s="6">
        <v>0.960249671484888</v>
      </c>
      <c r="L10" s="6">
        <v>0.956902356902356</v>
      </c>
      <c r="M10" s="8">
        <f t="shared" si="0"/>
        <v>0.951663892855388</v>
      </c>
      <c r="N10" s="8">
        <f t="shared" si="1"/>
        <v>0.0092071712222543</v>
      </c>
      <c r="O10" s="8">
        <f t="shared" si="2"/>
        <v>0.93285055957867</v>
      </c>
      <c r="P10" s="8">
        <f t="shared" si="3"/>
        <v>0.962565104166666</v>
      </c>
      <c r="Q10" s="7">
        <f t="shared" si="4"/>
        <v>0.0297145445879959</v>
      </c>
      <c r="R10" s="11">
        <v>6.25</v>
      </c>
    </row>
    <row r="11" spans="1:18">
      <c r="A11" s="5"/>
      <c r="B11" s="5" t="s">
        <v>27</v>
      </c>
      <c r="C11" s="6">
        <v>0.961871069182389</v>
      </c>
      <c r="D11" s="6">
        <v>0.928954423592493</v>
      </c>
      <c r="E11" s="6">
        <v>0.910543130990415</v>
      </c>
      <c r="F11" s="6">
        <v>0.909677419354838</v>
      </c>
      <c r="G11" s="6">
        <v>0.896306818181818</v>
      </c>
      <c r="H11" s="6">
        <v>0.919744318181818</v>
      </c>
      <c r="I11" s="6">
        <v>0.875</v>
      </c>
      <c r="J11" s="6">
        <v>0.869664634146341</v>
      </c>
      <c r="K11" s="6">
        <v>0.951238390092879</v>
      </c>
      <c r="L11" s="6">
        <v>0.934764309764309</v>
      </c>
      <c r="M11" s="8">
        <f t="shared" si="0"/>
        <v>0.91577645134873</v>
      </c>
      <c r="N11" s="8">
        <f t="shared" si="1"/>
        <v>0.0301199005804555</v>
      </c>
      <c r="O11" s="8">
        <f t="shared" si="2"/>
        <v>0.869664634146341</v>
      </c>
      <c r="P11" s="8">
        <f t="shared" si="3"/>
        <v>0.961871069182389</v>
      </c>
      <c r="Q11" s="7">
        <f t="shared" si="4"/>
        <v>0.092206435036048</v>
      </c>
      <c r="R11" s="12"/>
    </row>
    <row r="12" spans="1:18">
      <c r="A12" s="5" t="s">
        <v>23</v>
      </c>
      <c r="B12" s="5" t="s">
        <v>25</v>
      </c>
      <c r="C12" s="6">
        <v>0.953083989501312</v>
      </c>
      <c r="D12" s="6">
        <v>0.947227788911155</v>
      </c>
      <c r="E12" s="6">
        <v>0.949885358663609</v>
      </c>
      <c r="F12" s="6">
        <v>0.952799479166666</v>
      </c>
      <c r="G12" s="6">
        <v>0.951891174518911</v>
      </c>
      <c r="H12" s="6">
        <v>0.950895819508958</v>
      </c>
      <c r="I12" s="6">
        <v>0.953518821603927</v>
      </c>
      <c r="J12" s="6">
        <v>0.961487820934825</v>
      </c>
      <c r="K12" s="6">
        <v>0.959921156373193</v>
      </c>
      <c r="L12" s="6">
        <v>0.948484848484848</v>
      </c>
      <c r="M12" s="8">
        <f t="shared" si="0"/>
        <v>0.95291962576674</v>
      </c>
      <c r="N12" s="8">
        <f t="shared" si="1"/>
        <v>0.00458573176624418</v>
      </c>
      <c r="O12" s="8">
        <f t="shared" si="2"/>
        <v>0.947227788911155</v>
      </c>
      <c r="P12" s="8">
        <f t="shared" si="3"/>
        <v>0.961487820934825</v>
      </c>
      <c r="Q12" s="7">
        <f t="shared" si="4"/>
        <v>0.01426003202367</v>
      </c>
      <c r="R12" s="11">
        <v>7.33</v>
      </c>
    </row>
    <row r="13" spans="1:18">
      <c r="A13" s="5"/>
      <c r="B13" s="5" t="s">
        <v>27</v>
      </c>
      <c r="C13" s="6">
        <v>0.939072327044025</v>
      </c>
      <c r="D13" s="6">
        <v>0.951072386058981</v>
      </c>
      <c r="E13" s="6">
        <v>0.956869009584664</v>
      </c>
      <c r="F13" s="6">
        <v>0.924596774193548</v>
      </c>
      <c r="G13" s="6">
        <v>0.931107954545454</v>
      </c>
      <c r="H13" s="6">
        <v>0.940340909090909</v>
      </c>
      <c r="I13" s="6">
        <v>0.8774115755627</v>
      </c>
      <c r="J13" s="6">
        <v>0.932545731707317</v>
      </c>
      <c r="K13" s="6">
        <v>0.960139318885448</v>
      </c>
      <c r="L13" s="6">
        <v>0.946969696969697</v>
      </c>
      <c r="M13" s="16">
        <f t="shared" si="0"/>
        <v>0.936012568364274</v>
      </c>
      <c r="N13" s="8">
        <f t="shared" si="1"/>
        <v>0.0235525784646102</v>
      </c>
      <c r="O13" s="8">
        <f t="shared" si="2"/>
        <v>0.8774115755627</v>
      </c>
      <c r="P13" s="8">
        <f t="shared" si="3"/>
        <v>0.960139318885448</v>
      </c>
      <c r="Q13" s="7">
        <f t="shared" si="4"/>
        <v>0.082727743322748</v>
      </c>
      <c r="R13" s="12"/>
    </row>
  </sheetData>
  <mergeCells count="12">
    <mergeCell ref="A2:A3"/>
    <mergeCell ref="A4:A5"/>
    <mergeCell ref="A6:A7"/>
    <mergeCell ref="A8:A9"/>
    <mergeCell ref="A10:A11"/>
    <mergeCell ref="A12:A13"/>
    <mergeCell ref="R2:R3"/>
    <mergeCell ref="R4:R5"/>
    <mergeCell ref="R6:R7"/>
    <mergeCell ref="R8:R9"/>
    <mergeCell ref="R10:R11"/>
    <mergeCell ref="R12:R13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M15" sqref="M15"/>
    </sheetView>
  </sheetViews>
  <sheetFormatPr defaultColWidth="9" defaultRowHeight="15.75"/>
  <cols>
    <col min="1" max="1" width="9.14" style="13"/>
    <col min="2" max="2" width="19.5733333333333" style="13" customWidth="1"/>
    <col min="3" max="12" width="9.28666666666667" style="6" customWidth="1"/>
    <col min="13" max="14" width="9.14" style="8"/>
    <col min="15" max="16384" width="9.14" style="1"/>
  </cols>
  <sheetData>
    <row r="1" spans="1:25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7" t="s">
        <v>11</v>
      </c>
      <c r="N1" s="7" t="s">
        <v>12</v>
      </c>
      <c r="Q1" s="1" t="s">
        <v>30</v>
      </c>
      <c r="R1" s="10" t="s">
        <v>17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</row>
    <row r="2" spans="1:25">
      <c r="A2" s="5" t="s">
        <v>31</v>
      </c>
      <c r="B2" s="5" t="s">
        <v>25</v>
      </c>
      <c r="C2" s="6">
        <v>0.876968503937007</v>
      </c>
      <c r="D2" s="6">
        <v>0.86439545758183</v>
      </c>
      <c r="E2" s="6">
        <v>0.862757943006878</v>
      </c>
      <c r="F2" s="6">
        <v>0.829752604166666</v>
      </c>
      <c r="G2" s="6">
        <v>0.748506967485069</v>
      </c>
      <c r="H2" s="6">
        <v>0.857664233576642</v>
      </c>
      <c r="I2" s="6">
        <v>0.800654664484451</v>
      </c>
      <c r="J2" s="6">
        <v>0.879196840026333</v>
      </c>
      <c r="K2" s="6">
        <v>0.834756898817345</v>
      </c>
      <c r="L2" s="6">
        <v>0.765319865319865</v>
      </c>
      <c r="M2" s="8">
        <f t="shared" ref="M2:M7" si="0">AVERAGE(C2:L2)</f>
        <v>0.831997397840209</v>
      </c>
      <c r="N2" s="8">
        <f>_xlfn.STDEV.S(C2:L2)</f>
        <v>0.0463278003642663</v>
      </c>
      <c r="R2" s="10" t="s">
        <v>31</v>
      </c>
      <c r="S2" s="10">
        <v>1</v>
      </c>
      <c r="T2" s="10">
        <v>0.0511410030383761</v>
      </c>
      <c r="U2" s="19">
        <v>2.29680655242824e-5</v>
      </c>
      <c r="V2" s="19">
        <v>7.46826282963598e-5</v>
      </c>
      <c r="W2" s="19">
        <v>2.66432731358358e-5</v>
      </c>
      <c r="X2" s="10">
        <v>0.000198210325038223</v>
      </c>
      <c r="Y2" s="19">
        <v>4.69468770063834e-6</v>
      </c>
    </row>
    <row r="3" spans="1:25">
      <c r="A3" s="5"/>
      <c r="B3" s="5" t="s">
        <v>27</v>
      </c>
      <c r="C3" s="6">
        <v>0.830581761006289</v>
      </c>
      <c r="D3" s="6">
        <v>0.777479892761394</v>
      </c>
      <c r="E3" s="6">
        <v>0.895367412140575</v>
      </c>
      <c r="F3" s="6">
        <v>0.854838709677419</v>
      </c>
      <c r="G3" s="6">
        <v>0.81640625</v>
      </c>
      <c r="H3" s="6">
        <v>0.857954545454545</v>
      </c>
      <c r="I3" s="6">
        <v>0.859726688102893</v>
      </c>
      <c r="J3" s="6">
        <v>0.838795731707317</v>
      </c>
      <c r="K3" s="6">
        <v>0.867647058823529</v>
      </c>
      <c r="L3" s="6">
        <v>0.893939393939393</v>
      </c>
      <c r="M3" s="8">
        <f t="shared" si="0"/>
        <v>0.849273744361335</v>
      </c>
      <c r="N3" s="8">
        <f t="shared" ref="N3:N15" si="1">_xlfn.STDEV.S(C3:L3)</f>
        <v>0.0355381213619381</v>
      </c>
      <c r="R3" s="10" t="s">
        <v>32</v>
      </c>
      <c r="S3" s="19">
        <v>2.39400500784961e-5</v>
      </c>
      <c r="T3" s="10">
        <v>1</v>
      </c>
      <c r="U3" s="10">
        <v>0.00882172119608542</v>
      </c>
      <c r="V3" s="10">
        <v>0.0255238331447505</v>
      </c>
      <c r="W3" s="10">
        <v>0.00611896952703534</v>
      </c>
      <c r="X3" s="10">
        <v>0.0250075704875948</v>
      </c>
      <c r="Y3" s="10">
        <v>0.00115125283496213</v>
      </c>
    </row>
    <row r="4" spans="1:25">
      <c r="A4" s="5" t="s">
        <v>32</v>
      </c>
      <c r="B4" s="5" t="s">
        <v>25</v>
      </c>
      <c r="C4" s="6">
        <v>0.926509186351705</v>
      </c>
      <c r="D4" s="6">
        <v>0.927855711422845</v>
      </c>
      <c r="E4" s="6">
        <v>0.911889944317065</v>
      </c>
      <c r="F4" s="6">
        <v>0.9267578125</v>
      </c>
      <c r="G4" s="6">
        <v>0.926011944260119</v>
      </c>
      <c r="H4" s="6">
        <v>0.915726609157266</v>
      </c>
      <c r="I4" s="6">
        <v>0.888052373158756</v>
      </c>
      <c r="J4" s="6">
        <v>0.906517445687952</v>
      </c>
      <c r="K4" s="6">
        <v>0.920170827858081</v>
      </c>
      <c r="L4" s="6">
        <v>0.926936026936026</v>
      </c>
      <c r="M4" s="8">
        <f t="shared" si="0"/>
        <v>0.917642788164981</v>
      </c>
      <c r="N4" s="8">
        <f t="shared" si="1"/>
        <v>0.0127581407213625</v>
      </c>
      <c r="R4" s="10" t="s">
        <v>33</v>
      </c>
      <c r="S4" s="10">
        <v>0.000256197824710309</v>
      </c>
      <c r="T4" s="10">
        <v>0.894240648155677</v>
      </c>
      <c r="U4" s="10">
        <v>1</v>
      </c>
      <c r="V4" s="10">
        <v>0.493914713109001</v>
      </c>
      <c r="W4" s="10">
        <v>0.568343698265484</v>
      </c>
      <c r="X4" s="10">
        <v>0.973884984851663</v>
      </c>
      <c r="Y4" s="10">
        <v>0.133113314091056</v>
      </c>
    </row>
    <row r="5" spans="1:25">
      <c r="A5" s="5"/>
      <c r="B5" s="5" t="s">
        <v>27</v>
      </c>
      <c r="C5" s="6">
        <v>0.894654088050314</v>
      </c>
      <c r="D5" s="6">
        <v>0.914544235924932</v>
      </c>
      <c r="E5" s="6">
        <v>0.916932907348242</v>
      </c>
      <c r="F5" s="6">
        <v>0.88266129032258</v>
      </c>
      <c r="G5" s="6">
        <v>0.866477272727272</v>
      </c>
      <c r="H5" s="6">
        <v>0.86044034090909</v>
      </c>
      <c r="I5" s="6">
        <v>0.879823151125401</v>
      </c>
      <c r="J5" s="6">
        <v>0.802591463414634</v>
      </c>
      <c r="K5" s="6">
        <v>0.93266253869969</v>
      </c>
      <c r="L5" s="6">
        <v>0.878787878787878</v>
      </c>
      <c r="M5" s="8">
        <f t="shared" si="0"/>
        <v>0.882957516731003</v>
      </c>
      <c r="N5" s="8">
        <f t="shared" si="1"/>
        <v>0.0365514387010412</v>
      </c>
      <c r="R5" s="10" t="s">
        <v>34</v>
      </c>
      <c r="S5" s="19">
        <v>1.92487410643734e-5</v>
      </c>
      <c r="T5" s="10">
        <v>0.726828099360946</v>
      </c>
      <c r="U5" s="10">
        <v>0.762266827856231</v>
      </c>
      <c r="V5" s="10">
        <v>1</v>
      </c>
      <c r="W5" s="10">
        <v>0.264833379444159</v>
      </c>
      <c r="X5" s="10">
        <v>0.610559163222345</v>
      </c>
      <c r="Y5" s="10">
        <v>0.0455150013866936</v>
      </c>
    </row>
    <row r="6" spans="1:25">
      <c r="A6" s="5" t="s">
        <v>33</v>
      </c>
      <c r="B6" s="5" t="s">
        <v>25</v>
      </c>
      <c r="C6" s="6">
        <v>0.939304461942257</v>
      </c>
      <c r="D6" s="6">
        <v>0.822645290581162</v>
      </c>
      <c r="E6" s="6">
        <v>0.930887651490337</v>
      </c>
      <c r="F6" s="6">
        <v>0.9267578125</v>
      </c>
      <c r="G6" s="6">
        <v>0.906436629064366</v>
      </c>
      <c r="H6" s="6">
        <v>0.90112806901128</v>
      </c>
      <c r="I6" s="6">
        <v>0.934533551554828</v>
      </c>
      <c r="J6" s="6">
        <v>0.935813034891375</v>
      </c>
      <c r="K6" s="6">
        <v>0.916228646517739</v>
      </c>
      <c r="L6" s="6">
        <v>0.946464646464646</v>
      </c>
      <c r="M6" s="8">
        <f t="shared" si="0"/>
        <v>0.916019979401799</v>
      </c>
      <c r="N6" s="8">
        <f t="shared" si="1"/>
        <v>0.0358583581846467</v>
      </c>
      <c r="R6" s="10" t="s">
        <v>35</v>
      </c>
      <c r="S6" s="19">
        <v>7.58970110172766e-6</v>
      </c>
      <c r="T6" s="10">
        <v>0.110727458716941</v>
      </c>
      <c r="U6" s="10">
        <v>0.307695266380061</v>
      </c>
      <c r="V6" s="10">
        <v>0.197746451798727</v>
      </c>
      <c r="W6" s="10">
        <v>1</v>
      </c>
      <c r="X6" s="10">
        <v>0.690162857273292</v>
      </c>
      <c r="Y6" s="10">
        <v>0.422590215863841</v>
      </c>
    </row>
    <row r="7" spans="1:25">
      <c r="A7" s="5"/>
      <c r="B7" s="5" t="s">
        <v>27</v>
      </c>
      <c r="C7" s="6">
        <v>0.941823899371069</v>
      </c>
      <c r="D7" s="6">
        <v>0.92627345844504</v>
      </c>
      <c r="E7" s="6">
        <v>0.944089456869009</v>
      </c>
      <c r="F7" s="6">
        <v>0.898790322580645</v>
      </c>
      <c r="G7" s="6">
        <v>0.916903409090909</v>
      </c>
      <c r="H7" s="6">
        <v>0.933238636363636</v>
      </c>
      <c r="I7" s="6">
        <v>0.887459807073954</v>
      </c>
      <c r="J7" s="6">
        <v>0.912347560975609</v>
      </c>
      <c r="K7" s="6">
        <v>0.913699690402476</v>
      </c>
      <c r="L7" s="6">
        <v>0.936026936026935</v>
      </c>
      <c r="M7" s="8">
        <f t="shared" si="0"/>
        <v>0.921065317719928</v>
      </c>
      <c r="N7" s="8">
        <f t="shared" si="1"/>
        <v>0.0186585491897667</v>
      </c>
      <c r="R7" s="10" t="s">
        <v>36</v>
      </c>
      <c r="S7" s="19">
        <v>5.01040821324445e-7</v>
      </c>
      <c r="T7" s="19">
        <v>3.693747765576e-5</v>
      </c>
      <c r="U7" s="10">
        <v>0.0194424621356467</v>
      </c>
      <c r="V7" s="10">
        <v>0.000142945814630625</v>
      </c>
      <c r="W7" s="10">
        <v>0.0191924426647663</v>
      </c>
      <c r="X7" s="10">
        <v>1</v>
      </c>
      <c r="Y7" s="10">
        <v>0.279429173261704</v>
      </c>
    </row>
    <row r="8" spans="1:25">
      <c r="A8" s="5" t="s">
        <v>34</v>
      </c>
      <c r="B8" s="5" t="s">
        <v>25</v>
      </c>
      <c r="C8" s="6">
        <v>0.92749343832021</v>
      </c>
      <c r="D8" s="6">
        <v>0.92752171008684</v>
      </c>
      <c r="E8" s="6">
        <v>0.931215198165738</v>
      </c>
      <c r="F8" s="6">
        <v>0.923502604166666</v>
      </c>
      <c r="G8" s="6">
        <v>0.915394824153948</v>
      </c>
      <c r="H8" s="6">
        <v>0.918380889183808</v>
      </c>
      <c r="I8" s="6">
        <v>0.922094926350245</v>
      </c>
      <c r="J8" s="6">
        <v>0.915075707702435</v>
      </c>
      <c r="K8" s="6">
        <v>0.932325886990801</v>
      </c>
      <c r="L8" s="6">
        <v>0.884511784511784</v>
      </c>
      <c r="M8" s="8">
        <f t="shared" ref="M8:M15" si="2">AVERAGE(C8:L8)</f>
        <v>0.919751696963247</v>
      </c>
      <c r="N8" s="8">
        <f t="shared" si="1"/>
        <v>0.0138000304607345</v>
      </c>
      <c r="R8" s="10" t="s">
        <v>37</v>
      </c>
      <c r="S8" s="19">
        <v>1.67974402617291e-7</v>
      </c>
      <c r="T8" s="19">
        <v>1.63736220946595e-7</v>
      </c>
      <c r="U8" s="10">
        <v>0.00466792625296737</v>
      </c>
      <c r="V8" s="19">
        <v>1.03726349330536e-6</v>
      </c>
      <c r="W8" s="10">
        <v>0.000803790328986397</v>
      </c>
      <c r="X8" s="10">
        <v>0.0986164378323554</v>
      </c>
      <c r="Y8" s="10">
        <v>1</v>
      </c>
    </row>
    <row r="9" spans="1:14">
      <c r="A9" s="5"/>
      <c r="B9" s="5" t="s">
        <v>27</v>
      </c>
      <c r="C9" s="6">
        <v>0.928852201257861</v>
      </c>
      <c r="D9" s="6">
        <v>0.928954423592493</v>
      </c>
      <c r="E9" s="6">
        <v>0.912140575079872</v>
      </c>
      <c r="F9" s="6">
        <v>0.916129032258064</v>
      </c>
      <c r="G9" s="6">
        <v>0.903764204545454</v>
      </c>
      <c r="H9" s="6">
        <v>0.916903409090909</v>
      </c>
      <c r="I9" s="6">
        <v>0.906752411575562</v>
      </c>
      <c r="J9" s="6">
        <v>0.867759146341463</v>
      </c>
      <c r="K9" s="6">
        <v>0.933436532507739</v>
      </c>
      <c r="L9" s="6">
        <v>0.93560606060606</v>
      </c>
      <c r="M9" s="8">
        <f t="shared" si="2"/>
        <v>0.915029799685548</v>
      </c>
      <c r="N9" s="8">
        <f t="shared" si="1"/>
        <v>0.0199726314447978</v>
      </c>
    </row>
    <row r="10" spans="1:14">
      <c r="A10" s="5" t="s">
        <v>35</v>
      </c>
      <c r="B10" s="5" t="s">
        <v>25</v>
      </c>
      <c r="C10" s="6">
        <v>0.939960629921259</v>
      </c>
      <c r="D10" s="6">
        <v>0.909485637942551</v>
      </c>
      <c r="E10" s="6">
        <v>0.941369145103177</v>
      </c>
      <c r="F10" s="6">
        <v>0.926432291666666</v>
      </c>
      <c r="G10" s="6">
        <v>0.896814863968148</v>
      </c>
      <c r="H10" s="6">
        <v>0.936297279362972</v>
      </c>
      <c r="I10" s="6">
        <v>0.943698854337152</v>
      </c>
      <c r="J10" s="6">
        <v>0.915734035549703</v>
      </c>
      <c r="K10" s="6">
        <v>0.956636005256241</v>
      </c>
      <c r="L10" s="6">
        <v>0.926936026936026</v>
      </c>
      <c r="M10" s="8">
        <f t="shared" si="2"/>
        <v>0.929336477004389</v>
      </c>
      <c r="N10" s="8">
        <f t="shared" si="1"/>
        <v>0.0179771046183964</v>
      </c>
    </row>
    <row r="11" spans="1:14">
      <c r="A11" s="5"/>
      <c r="B11" s="5" t="s">
        <v>27</v>
      </c>
      <c r="C11" s="6">
        <v>0.958333333333333</v>
      </c>
      <c r="D11" s="6">
        <v>0.943364611260053</v>
      </c>
      <c r="E11" s="6">
        <v>0.944089456869009</v>
      </c>
      <c r="F11" s="6">
        <v>0.890322580645161</v>
      </c>
      <c r="G11" s="6">
        <v>0.927911931818181</v>
      </c>
      <c r="H11" s="6">
        <v>0.9453125</v>
      </c>
      <c r="I11" s="6">
        <v>0.881028938906752</v>
      </c>
      <c r="J11" s="6">
        <v>0.905868902439024</v>
      </c>
      <c r="K11" s="6">
        <v>0.930727554179566</v>
      </c>
      <c r="L11" s="6">
        <v>0.942340067340067</v>
      </c>
      <c r="M11" s="8">
        <f t="shared" si="2"/>
        <v>0.926929987679115</v>
      </c>
      <c r="N11" s="8">
        <f t="shared" si="1"/>
        <v>0.0258887904379249</v>
      </c>
    </row>
    <row r="12" spans="1:14">
      <c r="A12" s="5" t="s">
        <v>36</v>
      </c>
      <c r="B12" s="5" t="s">
        <v>25</v>
      </c>
      <c r="C12" s="6">
        <v>0.946522309711286</v>
      </c>
      <c r="D12" s="6">
        <v>0.919839679358717</v>
      </c>
      <c r="E12" s="6">
        <v>0.956763838847035</v>
      </c>
      <c r="F12" s="6">
        <v>0.940755208333333</v>
      </c>
      <c r="G12" s="6">
        <v>0.941605839416058</v>
      </c>
      <c r="H12" s="6">
        <v>0.954213669542136</v>
      </c>
      <c r="I12" s="6">
        <v>0.949263502454991</v>
      </c>
      <c r="J12" s="6">
        <v>0.94700460829493</v>
      </c>
      <c r="K12" s="6">
        <v>0.952365308804205</v>
      </c>
      <c r="L12" s="6">
        <v>0.955892255892255</v>
      </c>
      <c r="M12" s="8">
        <f t="shared" si="2"/>
        <v>0.946422622065495</v>
      </c>
      <c r="N12" s="8">
        <f t="shared" si="1"/>
        <v>0.0108680149431158</v>
      </c>
    </row>
    <row r="13" spans="1:14">
      <c r="A13" s="5"/>
      <c r="B13" s="5" t="s">
        <v>27</v>
      </c>
      <c r="C13" s="6">
        <v>0.922169811320754</v>
      </c>
      <c r="D13" s="6">
        <v>0.924597855227882</v>
      </c>
      <c r="E13" s="6">
        <v>0.952476038338658</v>
      </c>
      <c r="F13" s="6">
        <v>0.913709677419354</v>
      </c>
      <c r="G13" s="6">
        <v>0.90234375</v>
      </c>
      <c r="H13" s="6">
        <v>0.949573863636363</v>
      </c>
      <c r="I13" s="6">
        <v>0.866961414790996</v>
      </c>
      <c r="J13" s="6">
        <v>0.870045731707317</v>
      </c>
      <c r="K13" s="6">
        <v>0.962074303405572</v>
      </c>
      <c r="L13" s="6">
        <v>0.950757575757575</v>
      </c>
      <c r="M13" s="8">
        <f t="shared" si="2"/>
        <v>0.921471002160447</v>
      </c>
      <c r="N13" s="8">
        <f t="shared" si="1"/>
        <v>0.0338454388758143</v>
      </c>
    </row>
    <row r="14" spans="1:14">
      <c r="A14" s="5" t="s">
        <v>38</v>
      </c>
      <c r="B14" s="5" t="s">
        <v>25</v>
      </c>
      <c r="C14" s="6">
        <v>0.953083989501312</v>
      </c>
      <c r="D14" s="6">
        <v>0.947227788911155</v>
      </c>
      <c r="E14" s="6">
        <v>0.949885358663609</v>
      </c>
      <c r="F14" s="6">
        <v>0.952799479166666</v>
      </c>
      <c r="G14" s="6">
        <v>0.951891174518911</v>
      </c>
      <c r="H14" s="6">
        <v>0.950895819508958</v>
      </c>
      <c r="I14" s="6">
        <v>0.953518821603927</v>
      </c>
      <c r="J14" s="6">
        <v>0.961487820934825</v>
      </c>
      <c r="K14" s="6">
        <v>0.959921156373193</v>
      </c>
      <c r="L14" s="6">
        <v>0.948484848484848</v>
      </c>
      <c r="M14" s="16">
        <f t="shared" si="2"/>
        <v>0.95291962576674</v>
      </c>
      <c r="N14" s="8">
        <f t="shared" si="1"/>
        <v>0.00458573176624418</v>
      </c>
    </row>
    <row r="15" spans="1:14">
      <c r="A15" s="5"/>
      <c r="B15" s="5" t="s">
        <v>27</v>
      </c>
      <c r="C15" s="6">
        <v>0.939072327044025</v>
      </c>
      <c r="D15" s="6">
        <v>0.951072386058981</v>
      </c>
      <c r="E15" s="6">
        <v>0.956869009584664</v>
      </c>
      <c r="F15" s="6">
        <v>0.924596774193548</v>
      </c>
      <c r="G15" s="6">
        <v>0.931107954545454</v>
      </c>
      <c r="H15" s="6">
        <v>0.940340909090909</v>
      </c>
      <c r="I15" s="6">
        <v>0.8774115755627</v>
      </c>
      <c r="J15" s="6">
        <v>0.932545731707317</v>
      </c>
      <c r="K15" s="6">
        <v>0.960139318885448</v>
      </c>
      <c r="L15" s="6">
        <v>0.946969696969697</v>
      </c>
      <c r="M15" s="16">
        <f t="shared" si="2"/>
        <v>0.936012568364274</v>
      </c>
      <c r="N15" s="8">
        <f t="shared" si="1"/>
        <v>0.0235525784646102</v>
      </c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M8" sqref="M8"/>
    </sheetView>
  </sheetViews>
  <sheetFormatPr defaultColWidth="9" defaultRowHeight="15.75"/>
  <cols>
    <col min="1" max="1" width="12.2866666666667" style="13" customWidth="1"/>
    <col min="2" max="2" width="19.5733333333333" style="13" customWidth="1"/>
    <col min="3" max="12" width="9.28666666666667" style="6" customWidth="1"/>
    <col min="13" max="16" width="9.14" style="8"/>
    <col min="17" max="17" width="9.14" style="7"/>
    <col min="18" max="18" width="39.8533333333333" style="9" customWidth="1"/>
    <col min="19" max="16384" width="9.14" style="1"/>
  </cols>
  <sheetData>
    <row r="1" spans="1:25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9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</row>
    <row r="2" spans="1:25">
      <c r="A2" s="5" t="s">
        <v>18</v>
      </c>
      <c r="B2" s="5" t="s">
        <v>25</v>
      </c>
      <c r="C2" s="6">
        <v>0.979114452798663</v>
      </c>
      <c r="D2" s="6">
        <v>0.979114452798663</v>
      </c>
      <c r="E2" s="6">
        <v>0.978279030910609</v>
      </c>
      <c r="F2" s="6">
        <v>0.98078529657477</v>
      </c>
      <c r="G2" s="6">
        <v>0.977443609022556</v>
      </c>
      <c r="H2" s="6">
        <v>0.979949874686716</v>
      </c>
      <c r="I2" s="6">
        <v>0.982456140350877</v>
      </c>
      <c r="J2" s="6">
        <v>0.984126984126984</v>
      </c>
      <c r="M2" s="8">
        <f t="shared" ref="M2:M13" si="0">AVERAGE(C2:L2)</f>
        <v>0.98015873015873</v>
      </c>
      <c r="N2" s="8">
        <f t="shared" ref="N2:N13" si="1">_xlfn.STDEV.S(C2:L2)</f>
        <v>0.00222156706874179</v>
      </c>
      <c r="O2" s="8">
        <f t="shared" ref="O2:O13" si="2">MIN(C2:L2)</f>
        <v>0.977443609022556</v>
      </c>
      <c r="P2" s="8">
        <f t="shared" ref="P2:P13" si="3">MAX(C2:L2)</f>
        <v>0.984126984126984</v>
      </c>
      <c r="Q2" s="7">
        <f t="shared" ref="Q2:Q13" si="4">P2-O2</f>
        <v>0.00668337510442796</v>
      </c>
      <c r="R2" s="11">
        <v>0.07</v>
      </c>
      <c r="S2" s="10" t="s">
        <v>18</v>
      </c>
      <c r="T2" s="17">
        <v>1</v>
      </c>
      <c r="U2" s="17">
        <v>0.00323276</v>
      </c>
      <c r="V2" s="17">
        <v>0.00514544</v>
      </c>
      <c r="W2" s="17">
        <v>0.576453</v>
      </c>
      <c r="X2" s="17">
        <v>0.342566</v>
      </c>
      <c r="Y2" s="17">
        <v>0.313296</v>
      </c>
    </row>
    <row r="3" spans="1:25">
      <c r="A3" s="5"/>
      <c r="B3" s="5" t="s">
        <v>27</v>
      </c>
      <c r="C3" s="6">
        <v>0.929824561403508</v>
      </c>
      <c r="D3" s="6">
        <v>0.941520467836257</v>
      </c>
      <c r="E3" s="6">
        <v>0.953216374269005</v>
      </c>
      <c r="F3" s="6">
        <v>0.865497076023391</v>
      </c>
      <c r="G3" s="6">
        <v>0.964912280701754</v>
      </c>
      <c r="H3" s="6">
        <v>0.906432748538011</v>
      </c>
      <c r="I3" s="6">
        <v>0.941520467836257</v>
      </c>
      <c r="J3" s="6">
        <v>0.91812865497076</v>
      </c>
      <c r="M3" s="8">
        <f t="shared" si="0"/>
        <v>0.927631578947368</v>
      </c>
      <c r="N3" s="8">
        <f t="shared" si="1"/>
        <v>0.0312488549380564</v>
      </c>
      <c r="O3" s="8">
        <f t="shared" si="2"/>
        <v>0.865497076023391</v>
      </c>
      <c r="P3" s="8">
        <f t="shared" si="3"/>
        <v>0.964912280701754</v>
      </c>
      <c r="Q3" s="7">
        <f t="shared" si="4"/>
        <v>0.0994152046783631</v>
      </c>
      <c r="R3" s="12"/>
      <c r="S3" s="10" t="s">
        <v>19</v>
      </c>
      <c r="T3" s="17">
        <v>0.0100996</v>
      </c>
      <c r="U3" s="17">
        <v>1</v>
      </c>
      <c r="V3" s="17">
        <v>0.986777</v>
      </c>
      <c r="W3" s="17">
        <v>0.00180203</v>
      </c>
      <c r="X3" s="17">
        <v>0.0165389</v>
      </c>
      <c r="Y3" s="17">
        <v>0.00130791</v>
      </c>
    </row>
    <row r="4" ht="15" customHeight="1" spans="1:25">
      <c r="A4" s="5" t="s">
        <v>19</v>
      </c>
      <c r="B4" s="5" t="s">
        <v>25</v>
      </c>
      <c r="C4" s="6">
        <v>0.969924812030075</v>
      </c>
      <c r="D4" s="6">
        <v>0.964912280701754</v>
      </c>
      <c r="E4" s="6">
        <v>0.943191311612364</v>
      </c>
      <c r="F4" s="6">
        <v>0.974101921470342</v>
      </c>
      <c r="G4" s="6">
        <v>0.981620718462823</v>
      </c>
      <c r="H4" s="6">
        <v>0.975772765246449</v>
      </c>
      <c r="I4" s="6">
        <v>0.9640768588137</v>
      </c>
      <c r="J4" s="6">
        <v>0.969089390142021</v>
      </c>
      <c r="M4" s="8">
        <f t="shared" si="0"/>
        <v>0.967836257309941</v>
      </c>
      <c r="N4" s="8">
        <f t="shared" si="1"/>
        <v>0.0115154960334921</v>
      </c>
      <c r="O4" s="8">
        <f t="shared" si="2"/>
        <v>0.943191311612364</v>
      </c>
      <c r="P4" s="8">
        <f t="shared" si="3"/>
        <v>0.981620718462823</v>
      </c>
      <c r="Q4" s="7">
        <f t="shared" si="4"/>
        <v>0.0384294068504589</v>
      </c>
      <c r="R4" s="11">
        <v>0.05</v>
      </c>
      <c r="S4" s="10" t="s">
        <v>20</v>
      </c>
      <c r="T4" s="17">
        <v>0.0320085</v>
      </c>
      <c r="U4" s="17">
        <v>0.0411472</v>
      </c>
      <c r="V4" s="17">
        <v>1</v>
      </c>
      <c r="W4" s="17">
        <v>0.00297509</v>
      </c>
      <c r="X4" s="17">
        <v>0.0227353</v>
      </c>
      <c r="Y4" s="17">
        <v>0.00213091</v>
      </c>
    </row>
    <row r="5" spans="1:25">
      <c r="A5" s="5"/>
      <c r="B5" s="5" t="s">
        <v>27</v>
      </c>
      <c r="C5" s="6">
        <v>0.812865497076023</v>
      </c>
      <c r="D5" s="6">
        <v>0.912280701754385</v>
      </c>
      <c r="E5" s="6">
        <v>0.865497076023391</v>
      </c>
      <c r="F5" s="6">
        <v>0.719298245614035</v>
      </c>
      <c r="G5" s="6">
        <v>0.865497076023391</v>
      </c>
      <c r="H5" s="6">
        <v>0.75438596491228</v>
      </c>
      <c r="I5" s="6">
        <v>0.900584795321637</v>
      </c>
      <c r="J5" s="6">
        <v>0.695906432748538</v>
      </c>
      <c r="M5" s="8">
        <f t="shared" si="0"/>
        <v>0.81578947368421</v>
      </c>
      <c r="N5" s="8">
        <f t="shared" si="1"/>
        <v>0.0835839494621936</v>
      </c>
      <c r="O5" s="8">
        <f t="shared" si="2"/>
        <v>0.695906432748538</v>
      </c>
      <c r="P5" s="8">
        <f t="shared" si="3"/>
        <v>0.912280701754385</v>
      </c>
      <c r="Q5" s="7">
        <f t="shared" si="4"/>
        <v>0.216374269005847</v>
      </c>
      <c r="R5" s="12"/>
      <c r="S5" s="10" t="s">
        <v>21</v>
      </c>
      <c r="T5" s="17">
        <v>0.000614915</v>
      </c>
      <c r="U5" s="17">
        <v>0.000190794</v>
      </c>
      <c r="V5" s="17">
        <v>9.73358e-5</v>
      </c>
      <c r="W5" s="17">
        <v>1</v>
      </c>
      <c r="X5" s="17">
        <v>0.172288</v>
      </c>
      <c r="Y5" s="17">
        <v>0.589663</v>
      </c>
    </row>
    <row r="6" spans="1:25">
      <c r="A6" s="5" t="s">
        <v>20</v>
      </c>
      <c r="B6" s="5" t="s">
        <v>25</v>
      </c>
      <c r="C6" s="6">
        <v>0.976608187134502</v>
      </c>
      <c r="D6" s="6">
        <v>0.979949874686716</v>
      </c>
      <c r="E6" s="6">
        <v>0.976608187134502</v>
      </c>
      <c r="F6" s="6">
        <v>0.975772765246449</v>
      </c>
      <c r="G6" s="6">
        <v>0.974101921470342</v>
      </c>
      <c r="H6" s="6">
        <v>0.974101921470342</v>
      </c>
      <c r="I6" s="6">
        <v>0.979949874686716</v>
      </c>
      <c r="J6" s="6">
        <v>0.98078529657477</v>
      </c>
      <c r="M6" s="8">
        <f t="shared" si="0"/>
        <v>0.977234753550542</v>
      </c>
      <c r="N6" s="8">
        <f t="shared" si="1"/>
        <v>0.00266999132607674</v>
      </c>
      <c r="O6" s="8">
        <f t="shared" si="2"/>
        <v>0.974101921470342</v>
      </c>
      <c r="P6" s="8">
        <f t="shared" si="3"/>
        <v>0.98078529657477</v>
      </c>
      <c r="Q6" s="7">
        <f t="shared" si="4"/>
        <v>0.00668337510442796</v>
      </c>
      <c r="R6" s="11">
        <v>0.13</v>
      </c>
      <c r="S6" s="10" t="s">
        <v>22</v>
      </c>
      <c r="T6" s="17">
        <v>0.115333</v>
      </c>
      <c r="U6" s="17">
        <v>0.00383006</v>
      </c>
      <c r="V6" s="17">
        <v>0.0224109</v>
      </c>
      <c r="W6" s="17">
        <v>0.128367</v>
      </c>
      <c r="X6" s="17">
        <v>1</v>
      </c>
      <c r="Y6" s="17">
        <v>0.0988671</v>
      </c>
    </row>
    <row r="7" spans="1:25">
      <c r="A7" s="5"/>
      <c r="B7" s="5" t="s">
        <v>27</v>
      </c>
      <c r="C7" s="6">
        <v>0.771929824561403</v>
      </c>
      <c r="D7" s="6">
        <v>0.964912280701754</v>
      </c>
      <c r="E7" s="6">
        <v>0.853801169590643</v>
      </c>
      <c r="F7" s="6">
        <v>0.719298245614035</v>
      </c>
      <c r="G7" s="6">
        <v>0.719298245614035</v>
      </c>
      <c r="H7" s="6">
        <v>0.847953216374269</v>
      </c>
      <c r="I7" s="6">
        <v>0.900584795321637</v>
      </c>
      <c r="J7" s="6">
        <v>0.75438596491228</v>
      </c>
      <c r="M7" s="8">
        <f t="shared" si="0"/>
        <v>0.816520467836257</v>
      </c>
      <c r="N7" s="8">
        <f t="shared" si="1"/>
        <v>0.0896167654865971</v>
      </c>
      <c r="O7" s="8">
        <f t="shared" si="2"/>
        <v>0.719298245614035</v>
      </c>
      <c r="P7" s="8">
        <f t="shared" si="3"/>
        <v>0.964912280701754</v>
      </c>
      <c r="Q7" s="7">
        <f t="shared" si="4"/>
        <v>0.245614035087719</v>
      </c>
      <c r="R7" s="12"/>
      <c r="S7" s="10" t="s">
        <v>23</v>
      </c>
      <c r="T7" s="17">
        <v>0.360713</v>
      </c>
      <c r="U7" s="17">
        <v>0.0774123</v>
      </c>
      <c r="V7" s="17">
        <v>0.972988</v>
      </c>
      <c r="W7" s="17">
        <v>0.00199472</v>
      </c>
      <c r="X7" s="17">
        <v>0.0735425</v>
      </c>
      <c r="Y7" s="17">
        <v>1</v>
      </c>
    </row>
    <row r="8" ht="18" customHeight="1" spans="1:18">
      <c r="A8" s="5" t="s">
        <v>21</v>
      </c>
      <c r="B8" s="5" t="s">
        <v>25</v>
      </c>
      <c r="C8" s="6">
        <v>0.994152046783625</v>
      </c>
      <c r="D8" s="6">
        <v>0.997493734335839</v>
      </c>
      <c r="E8" s="6">
        <v>0.996658312447786</v>
      </c>
      <c r="F8" s="6">
        <v>0.994987468671679</v>
      </c>
      <c r="G8" s="6">
        <v>0.996658312447786</v>
      </c>
      <c r="H8" s="6">
        <v>0.981620718462823</v>
      </c>
      <c r="I8" s="6">
        <v>0.994987468671679</v>
      </c>
      <c r="J8" s="6">
        <v>0.979114452798663</v>
      </c>
      <c r="M8" s="16">
        <f t="shared" si="0"/>
        <v>0.991959064327485</v>
      </c>
      <c r="N8" s="8">
        <f t="shared" si="1"/>
        <v>0.00726847907291873</v>
      </c>
      <c r="O8" s="8">
        <f t="shared" si="2"/>
        <v>0.979114452798663</v>
      </c>
      <c r="P8" s="8">
        <f t="shared" si="3"/>
        <v>0.997493734335839</v>
      </c>
      <c r="Q8" s="7">
        <f t="shared" si="4"/>
        <v>0.0183792815371759</v>
      </c>
      <c r="R8" s="11">
        <v>7.72</v>
      </c>
    </row>
    <row r="9" spans="1:18">
      <c r="A9" s="5"/>
      <c r="B9" s="5" t="s">
        <v>27</v>
      </c>
      <c r="C9" s="6">
        <v>0.935672514619882</v>
      </c>
      <c r="D9" s="6">
        <v>0.978947368421052</v>
      </c>
      <c r="E9" s="6">
        <v>0.948538011695906</v>
      </c>
      <c r="F9" s="6">
        <v>0.934502923976608</v>
      </c>
      <c r="G9" s="6">
        <v>0.928654970760233</v>
      </c>
      <c r="H9" s="6">
        <v>0.962573099415204</v>
      </c>
      <c r="I9" s="6">
        <v>0.925146198830409</v>
      </c>
      <c r="J9" s="6">
        <v>0.87719298245614</v>
      </c>
      <c r="M9" s="8">
        <f t="shared" si="0"/>
        <v>0.936403508771929</v>
      </c>
      <c r="N9" s="8">
        <f t="shared" si="1"/>
        <v>0.0300924136133494</v>
      </c>
      <c r="O9" s="8">
        <f t="shared" si="2"/>
        <v>0.87719298245614</v>
      </c>
      <c r="P9" s="8">
        <f t="shared" si="3"/>
        <v>0.978947368421052</v>
      </c>
      <c r="Q9" s="7">
        <f t="shared" si="4"/>
        <v>0.101754385964912</v>
      </c>
      <c r="R9" s="12"/>
    </row>
    <row r="10" spans="1:18">
      <c r="A10" s="5" t="s">
        <v>22</v>
      </c>
      <c r="B10" s="5" t="s">
        <v>25</v>
      </c>
      <c r="C10" s="6">
        <v>0.994152046783625</v>
      </c>
      <c r="D10" s="6">
        <v>0.989139515455304</v>
      </c>
      <c r="E10" s="6">
        <v>0.974937343358395</v>
      </c>
      <c r="F10" s="6">
        <v>0.984126984126984</v>
      </c>
      <c r="G10" s="6">
        <v>0.990810359231411</v>
      </c>
      <c r="H10" s="6">
        <v>0.969924812030075</v>
      </c>
      <c r="I10" s="6">
        <v>0.992481203007518</v>
      </c>
      <c r="J10" s="6">
        <v>0.988304093567251</v>
      </c>
      <c r="M10" s="8">
        <f t="shared" si="0"/>
        <v>0.985484544695071</v>
      </c>
      <c r="N10" s="8">
        <f t="shared" si="1"/>
        <v>0.00869271858602714</v>
      </c>
      <c r="O10" s="8">
        <f t="shared" si="2"/>
        <v>0.969924812030075</v>
      </c>
      <c r="P10" s="8">
        <f t="shared" si="3"/>
        <v>0.994152046783625</v>
      </c>
      <c r="Q10" s="7">
        <f t="shared" si="4"/>
        <v>0.02422723475355</v>
      </c>
      <c r="R10" s="11">
        <v>6.82</v>
      </c>
    </row>
    <row r="11" spans="1:18">
      <c r="A11" s="5"/>
      <c r="B11" s="5" t="s">
        <v>27</v>
      </c>
      <c r="C11" s="6">
        <v>0.923976608187134</v>
      </c>
      <c r="D11" s="6">
        <v>0.967251461988304</v>
      </c>
      <c r="E11" s="6">
        <v>0.893567251461988</v>
      </c>
      <c r="F11" s="6">
        <v>0.922807017543859</v>
      </c>
      <c r="G11" s="6">
        <v>0.905263157894736</v>
      </c>
      <c r="H11" s="6">
        <v>0.916959064327485</v>
      </c>
      <c r="I11" s="6">
        <v>0.929824561403508</v>
      </c>
      <c r="J11" s="6">
        <v>0.804678362573099</v>
      </c>
      <c r="M11" s="8">
        <f t="shared" si="0"/>
        <v>0.908040935672514</v>
      </c>
      <c r="N11" s="8">
        <f t="shared" si="1"/>
        <v>0.0469543147710815</v>
      </c>
      <c r="O11" s="8">
        <f t="shared" si="2"/>
        <v>0.804678362573099</v>
      </c>
      <c r="P11" s="8">
        <f t="shared" si="3"/>
        <v>0.967251461988304</v>
      </c>
      <c r="Q11" s="7">
        <f t="shared" si="4"/>
        <v>0.162573099415205</v>
      </c>
      <c r="R11" s="12"/>
    </row>
    <row r="12" spans="1:18">
      <c r="A12" s="5" t="s">
        <v>23</v>
      </c>
      <c r="B12" s="5" t="s">
        <v>25</v>
      </c>
      <c r="C12" s="6">
        <v>0.987468671679197</v>
      </c>
      <c r="D12" s="6">
        <v>0.964912280701754</v>
      </c>
      <c r="E12" s="6">
        <v>0.968253968253968</v>
      </c>
      <c r="F12" s="6">
        <v>0.984126984126984</v>
      </c>
      <c r="G12" s="6">
        <v>0.98329156223893</v>
      </c>
      <c r="H12" s="6">
        <v>0.979114452798663</v>
      </c>
      <c r="I12" s="6">
        <v>0.971595655806182</v>
      </c>
      <c r="J12" s="6">
        <v>0.979949874686716</v>
      </c>
      <c r="M12" s="8">
        <f t="shared" si="0"/>
        <v>0.977339181286549</v>
      </c>
      <c r="N12" s="8">
        <f t="shared" si="1"/>
        <v>0.00814192000806772</v>
      </c>
      <c r="O12" s="8">
        <f t="shared" si="2"/>
        <v>0.964912280701754</v>
      </c>
      <c r="P12" s="8">
        <f t="shared" si="3"/>
        <v>0.987468671679197</v>
      </c>
      <c r="Q12" s="7">
        <f t="shared" si="4"/>
        <v>0.022556390977443</v>
      </c>
      <c r="R12" s="11">
        <v>7.72</v>
      </c>
    </row>
    <row r="13" spans="1:18">
      <c r="A13" s="5"/>
      <c r="B13" s="5" t="s">
        <v>27</v>
      </c>
      <c r="C13" s="6">
        <v>0.949707602339181</v>
      </c>
      <c r="D13" s="6">
        <v>0.975438596491228</v>
      </c>
      <c r="E13" s="6">
        <v>0.964912280701754</v>
      </c>
      <c r="F13" s="6">
        <v>0.926315789473684</v>
      </c>
      <c r="G13" s="6">
        <v>0.967251461988304</v>
      </c>
      <c r="H13" s="6">
        <v>0.99298245614035</v>
      </c>
      <c r="I13" s="6">
        <v>0.91578947368421</v>
      </c>
      <c r="J13" s="6">
        <v>0.87485380116959</v>
      </c>
      <c r="M13" s="16">
        <f t="shared" si="0"/>
        <v>0.945906432748538</v>
      </c>
      <c r="N13" s="8">
        <f t="shared" si="1"/>
        <v>0.0382825642429968</v>
      </c>
      <c r="O13" s="8">
        <f t="shared" si="2"/>
        <v>0.87485380116959</v>
      </c>
      <c r="P13" s="8">
        <f t="shared" si="3"/>
        <v>0.99298245614035</v>
      </c>
      <c r="Q13" s="7">
        <f t="shared" si="4"/>
        <v>0.11812865497076</v>
      </c>
      <c r="R13" s="12"/>
    </row>
    <row r="15" spans="25:25">
      <c r="Y15" s="18"/>
    </row>
  </sheetData>
  <mergeCells count="12">
    <mergeCell ref="A2:A3"/>
    <mergeCell ref="A4:A5"/>
    <mergeCell ref="A6:A7"/>
    <mergeCell ref="A8:A9"/>
    <mergeCell ref="A10:A11"/>
    <mergeCell ref="A12:A13"/>
    <mergeCell ref="R2:R3"/>
    <mergeCell ref="R4:R5"/>
    <mergeCell ref="R6:R7"/>
    <mergeCell ref="R8:R9"/>
    <mergeCell ref="R10:R11"/>
    <mergeCell ref="R12:R13"/>
  </mergeCells>
  <pageMargins left="0.7" right="0.7" top="0.75" bottom="0.75" header="0.3" footer="0.3"/>
  <pageSetup paperSize="1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workbookViewId="0">
      <selection activeCell="M13" sqref="M13"/>
    </sheetView>
  </sheetViews>
  <sheetFormatPr defaultColWidth="9" defaultRowHeight="15.75"/>
  <cols>
    <col min="1" max="1" width="9.14" style="13"/>
    <col min="2" max="2" width="19.5733333333333" style="13" customWidth="1"/>
    <col min="3" max="12" width="9.28666666666667" style="6" customWidth="1"/>
    <col min="13" max="14" width="9.14" style="8"/>
    <col min="15" max="16384" width="9.14" style="1"/>
  </cols>
  <sheetData>
    <row r="1" spans="1:24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7" t="s">
        <v>11</v>
      </c>
      <c r="N1" s="7" t="s">
        <v>12</v>
      </c>
      <c r="Q1" s="1" t="s">
        <v>30</v>
      </c>
      <c r="R1" s="10" t="s">
        <v>17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38</v>
      </c>
    </row>
    <row r="2" spans="1:24">
      <c r="A2" s="14" t="s">
        <v>39</v>
      </c>
      <c r="B2" s="5" t="s">
        <v>25</v>
      </c>
      <c r="C2" s="6">
        <v>0.969089390142021</v>
      </c>
      <c r="D2" s="6">
        <v>0.982456140350877</v>
      </c>
      <c r="E2" s="6">
        <v>0.994152046783625</v>
      </c>
      <c r="F2" s="6">
        <v>0.981620718462823</v>
      </c>
      <c r="G2" s="6">
        <v>0.970760233918128</v>
      </c>
      <c r="H2" s="6">
        <v>0.969924812030075</v>
      </c>
      <c r="I2" s="6">
        <v>0.972431077694235</v>
      </c>
      <c r="J2" s="6">
        <v>0.948203842940685</v>
      </c>
      <c r="M2" s="8">
        <f t="shared" ref="M2:M7" si="0">AVERAGE(C2:L2)</f>
        <v>0.973579782790309</v>
      </c>
      <c r="N2" s="8">
        <f>_xlfn.STDEV.S(C2:L2)</f>
        <v>0.0133811944573041</v>
      </c>
      <c r="R2" s="10" t="s">
        <v>39</v>
      </c>
      <c r="S2" s="10">
        <v>1</v>
      </c>
      <c r="T2" s="10">
        <v>0.670847988748003</v>
      </c>
      <c r="U2" s="10">
        <v>0.485350006437117</v>
      </c>
      <c r="V2" s="10">
        <v>0.880998218375172</v>
      </c>
      <c r="W2" s="10">
        <v>0.251293471705739</v>
      </c>
      <c r="X2" s="10">
        <v>0.106506510252381</v>
      </c>
    </row>
    <row r="3" spans="1:24">
      <c r="A3" s="15"/>
      <c r="B3" s="5" t="s">
        <v>27</v>
      </c>
      <c r="C3" s="6">
        <v>0.920467836257309</v>
      </c>
      <c r="D3" s="6">
        <v>0.939181286549707</v>
      </c>
      <c r="E3" s="6">
        <v>0.952046783625731</v>
      </c>
      <c r="F3" s="6">
        <v>0.891228070175438</v>
      </c>
      <c r="G3" s="6">
        <v>0.936842105263157</v>
      </c>
      <c r="H3" s="6">
        <v>0.925146198830409</v>
      </c>
      <c r="I3" s="6">
        <v>0.898245614035087</v>
      </c>
      <c r="J3" s="6">
        <v>0.784795321637426</v>
      </c>
      <c r="M3" s="8">
        <f t="shared" si="0"/>
        <v>0.905994152046783</v>
      </c>
      <c r="N3" s="8">
        <f t="shared" ref="N3:N13" si="1">_xlfn.STDEV.S(C3:L3)</f>
        <v>0.0530731959896295</v>
      </c>
      <c r="R3" s="10" t="s">
        <v>40</v>
      </c>
      <c r="S3" s="10">
        <v>0.650205309288725</v>
      </c>
      <c r="T3" s="10">
        <v>1</v>
      </c>
      <c r="U3" s="10">
        <v>0.895267594878814</v>
      </c>
      <c r="V3" s="10">
        <v>0.76560470009186</v>
      </c>
      <c r="W3" s="10">
        <v>0.146212036979412</v>
      </c>
      <c r="X3" s="10">
        <v>0.308789076622315</v>
      </c>
    </row>
    <row r="4" spans="1:24">
      <c r="A4" s="14" t="s">
        <v>40</v>
      </c>
      <c r="B4" s="5" t="s">
        <v>25</v>
      </c>
      <c r="C4" s="6">
        <v>0.985797827903091</v>
      </c>
      <c r="D4" s="6">
        <v>0.968253968253968</v>
      </c>
      <c r="E4" s="6">
        <v>0.981620718462823</v>
      </c>
      <c r="F4" s="6">
        <v>0.92063492063492</v>
      </c>
      <c r="G4" s="6">
        <v>0.988304093567251</v>
      </c>
      <c r="H4" s="6">
        <v>0.976608187134502</v>
      </c>
      <c r="I4" s="6">
        <v>0.973266499582289</v>
      </c>
      <c r="J4" s="6">
        <v>0.960735171261486</v>
      </c>
      <c r="M4" s="8">
        <f t="shared" si="0"/>
        <v>0.969402673350041</v>
      </c>
      <c r="N4" s="8">
        <f t="shared" si="1"/>
        <v>0.0217023132677833</v>
      </c>
      <c r="R4" s="10" t="s">
        <v>41</v>
      </c>
      <c r="S4" s="10">
        <v>0.919144255866739</v>
      </c>
      <c r="T4" s="10">
        <v>0.60597715677534</v>
      </c>
      <c r="U4" s="10">
        <v>1</v>
      </c>
      <c r="V4" s="10">
        <v>0.585241071522701</v>
      </c>
      <c r="W4" s="10">
        <v>0.043460795999019</v>
      </c>
      <c r="X4" s="10">
        <v>0.205112378835963</v>
      </c>
    </row>
    <row r="5" spans="1:24">
      <c r="A5" s="15"/>
      <c r="B5" s="5" t="s">
        <v>27</v>
      </c>
      <c r="C5" s="6">
        <v>0.91578947368421</v>
      </c>
      <c r="D5" s="6">
        <v>0.970760233918128</v>
      </c>
      <c r="E5" s="6">
        <v>0.909941520467836</v>
      </c>
      <c r="F5" s="6">
        <v>0.893567251461988</v>
      </c>
      <c r="G5" s="6">
        <v>0.984795321637426</v>
      </c>
      <c r="H5" s="6">
        <v>0.978947368421052</v>
      </c>
      <c r="I5" s="6">
        <v>0.900584795321637</v>
      </c>
      <c r="J5" s="6">
        <v>0.794152046783625</v>
      </c>
      <c r="M5" s="8">
        <f t="shared" si="0"/>
        <v>0.918567251461988</v>
      </c>
      <c r="N5" s="8">
        <f t="shared" si="1"/>
        <v>0.0624106840548781</v>
      </c>
      <c r="R5" s="10" t="s">
        <v>42</v>
      </c>
      <c r="S5" s="10">
        <v>0.387106244448071</v>
      </c>
      <c r="T5" s="10">
        <v>0.894303303505453</v>
      </c>
      <c r="U5" s="10">
        <v>0.3593655579358</v>
      </c>
      <c r="V5" s="10">
        <v>1</v>
      </c>
      <c r="W5" s="10">
        <v>0.186548032330629</v>
      </c>
      <c r="X5" s="10">
        <v>0.130566048311277</v>
      </c>
    </row>
    <row r="6" spans="1:24">
      <c r="A6" s="14" t="s">
        <v>41</v>
      </c>
      <c r="B6" s="5" t="s">
        <v>25</v>
      </c>
      <c r="C6" s="6">
        <v>0.988304093567251</v>
      </c>
      <c r="D6" s="6">
        <v>0.987468671679197</v>
      </c>
      <c r="E6" s="6">
        <v>0.979114452798663</v>
      </c>
      <c r="F6" s="6">
        <v>0.974937343358395</v>
      </c>
      <c r="G6" s="6">
        <v>0.98329156223893</v>
      </c>
      <c r="H6" s="6">
        <v>0.978279030910609</v>
      </c>
      <c r="I6" s="6">
        <v>0.954887218045112</v>
      </c>
      <c r="J6" s="6">
        <v>0.948203842940685</v>
      </c>
      <c r="M6" s="8">
        <f t="shared" si="0"/>
        <v>0.974310776942355</v>
      </c>
      <c r="N6" s="8">
        <f t="shared" si="1"/>
        <v>0.0148692356349735</v>
      </c>
      <c r="R6" s="10" t="s">
        <v>43</v>
      </c>
      <c r="S6" s="10">
        <v>0.0988057984172161</v>
      </c>
      <c r="T6" s="10">
        <v>0.460485104702755</v>
      </c>
      <c r="U6" s="10">
        <v>0.0991853015272093</v>
      </c>
      <c r="V6" s="10">
        <v>0.323787954169744</v>
      </c>
      <c r="W6" s="10">
        <v>1</v>
      </c>
      <c r="X6" s="10">
        <v>0.00616467066211481</v>
      </c>
    </row>
    <row r="7" spans="1:24">
      <c r="A7" s="15"/>
      <c r="B7" s="5" t="s">
        <v>27</v>
      </c>
      <c r="C7" s="6">
        <v>0.940350877192982</v>
      </c>
      <c r="D7" s="6">
        <v>0.952046783625731</v>
      </c>
      <c r="E7" s="6">
        <v>0.961403508771929</v>
      </c>
      <c r="F7" s="6">
        <v>0.914619883040935</v>
      </c>
      <c r="G7" s="6">
        <v>0.940350877192982</v>
      </c>
      <c r="H7" s="6">
        <v>0.920467836257309</v>
      </c>
      <c r="I7" s="6">
        <v>0.873684210526315</v>
      </c>
      <c r="J7" s="6">
        <v>0.87251461988304</v>
      </c>
      <c r="M7" s="8">
        <f t="shared" si="0"/>
        <v>0.921929824561403</v>
      </c>
      <c r="N7" s="8">
        <f t="shared" si="1"/>
        <v>0.0337404964617694</v>
      </c>
      <c r="R7" s="10" t="s">
        <v>38</v>
      </c>
      <c r="S7" s="10">
        <v>0.5083014416505</v>
      </c>
      <c r="T7" s="10">
        <v>0.34925755972386</v>
      </c>
      <c r="U7" s="10">
        <v>0.621227322106948</v>
      </c>
      <c r="V7" s="10">
        <v>0.0702743459810187</v>
      </c>
      <c r="W7" s="10">
        <v>0.00849641818079664</v>
      </c>
      <c r="X7" s="10">
        <v>1</v>
      </c>
    </row>
    <row r="8" spans="1:14">
      <c r="A8" s="14" t="s">
        <v>42</v>
      </c>
      <c r="B8" s="5" t="s">
        <v>25</v>
      </c>
      <c r="C8" s="6">
        <v>0.958228905597326</v>
      </c>
      <c r="D8" s="6">
        <v>0.972431077694235</v>
      </c>
      <c r="E8" s="6">
        <v>0.984962406015037</v>
      </c>
      <c r="F8" s="6">
        <v>0.965747702589807</v>
      </c>
      <c r="G8" s="6">
        <v>0.970760233918128</v>
      </c>
      <c r="H8" s="6">
        <v>0.971595655806182</v>
      </c>
      <c r="I8" s="6">
        <v>0.971595655806182</v>
      </c>
      <c r="J8" s="6">
        <v>0.950710108604845</v>
      </c>
      <c r="M8" s="8">
        <f t="shared" ref="M8:M13" si="2">AVERAGE(C8:L8)</f>
        <v>0.968253968253968</v>
      </c>
      <c r="N8" s="8">
        <f t="shared" si="1"/>
        <v>0.0102803940648565</v>
      </c>
    </row>
    <row r="9" spans="1:14">
      <c r="A9" s="15"/>
      <c r="B9" s="5" t="s">
        <v>27</v>
      </c>
      <c r="C9" s="6">
        <v>0.955555555555555</v>
      </c>
      <c r="D9" s="6">
        <v>0.967251461988304</v>
      </c>
      <c r="E9" s="6">
        <v>0.948538011695906</v>
      </c>
      <c r="F9" s="6">
        <v>0.881871345029239</v>
      </c>
      <c r="G9" s="6">
        <v>0.899415204678362</v>
      </c>
      <c r="H9" s="6">
        <v>0.938011695906432</v>
      </c>
      <c r="I9" s="6">
        <v>0.863157894736842</v>
      </c>
      <c r="J9" s="6">
        <v>0.825730994152046</v>
      </c>
      <c r="M9" s="8">
        <f t="shared" si="2"/>
        <v>0.909941520467836</v>
      </c>
      <c r="N9" s="8">
        <f t="shared" si="1"/>
        <v>0.0504572689517839</v>
      </c>
    </row>
    <row r="10" spans="1:14">
      <c r="A10" s="14" t="s">
        <v>43</v>
      </c>
      <c r="B10" s="5" t="s">
        <v>25</v>
      </c>
      <c r="C10" s="6">
        <v>0.950710108604845</v>
      </c>
      <c r="D10" s="6">
        <v>0.967418546365914</v>
      </c>
      <c r="E10" s="6">
        <v>0.974101921470342</v>
      </c>
      <c r="F10" s="6">
        <v>0.958228905597326</v>
      </c>
      <c r="G10" s="6">
        <v>0.976608187134502</v>
      </c>
      <c r="H10" s="6">
        <v>0.970760233918128</v>
      </c>
      <c r="I10" s="6">
        <v>0.954887218045112</v>
      </c>
      <c r="J10" s="6">
        <v>0.950710108604845</v>
      </c>
      <c r="M10" s="8">
        <f t="shared" si="2"/>
        <v>0.962928153717627</v>
      </c>
      <c r="N10" s="8">
        <f t="shared" si="1"/>
        <v>0.0105478659901486</v>
      </c>
    </row>
    <row r="11" spans="1:14">
      <c r="A11" s="15"/>
      <c r="B11" s="5" t="s">
        <v>27</v>
      </c>
      <c r="C11" s="6">
        <v>0.845614035087719</v>
      </c>
      <c r="D11" s="6">
        <v>0.938011695906432</v>
      </c>
      <c r="E11" s="6">
        <v>0.935672514619882</v>
      </c>
      <c r="F11" s="6">
        <v>0.87719298245614</v>
      </c>
      <c r="G11" s="6">
        <v>0.892397660818713</v>
      </c>
      <c r="H11" s="6">
        <v>0.87251461988304</v>
      </c>
      <c r="I11" s="6">
        <v>0.852631578947368</v>
      </c>
      <c r="J11" s="6">
        <v>0.790643274853801</v>
      </c>
      <c r="M11" s="8">
        <f t="shared" si="2"/>
        <v>0.875584795321637</v>
      </c>
      <c r="N11" s="8">
        <f t="shared" si="1"/>
        <v>0.0484657391901087</v>
      </c>
    </row>
    <row r="12" spans="1:14">
      <c r="A12" s="5" t="s">
        <v>38</v>
      </c>
      <c r="B12" s="5" t="s">
        <v>25</v>
      </c>
      <c r="C12" s="6">
        <v>0.987468671679197</v>
      </c>
      <c r="D12" s="6">
        <v>0.964912280701754</v>
      </c>
      <c r="E12" s="6">
        <v>0.968253968253968</v>
      </c>
      <c r="F12" s="6">
        <v>0.984126984126984</v>
      </c>
      <c r="G12" s="6">
        <v>0.98329156223893</v>
      </c>
      <c r="H12" s="6">
        <v>0.979114452798663</v>
      </c>
      <c r="I12" s="6">
        <v>0.971595655806182</v>
      </c>
      <c r="J12" s="6">
        <v>0.979949874686716</v>
      </c>
      <c r="M12" s="16">
        <f t="shared" si="2"/>
        <v>0.977339181286549</v>
      </c>
      <c r="N12" s="8">
        <f t="shared" si="1"/>
        <v>0.00814192000806772</v>
      </c>
    </row>
    <row r="13" spans="1:14">
      <c r="A13" s="5"/>
      <c r="B13" s="5" t="s">
        <v>27</v>
      </c>
      <c r="C13" s="6">
        <v>0.949707602339181</v>
      </c>
      <c r="D13" s="6">
        <v>0.975438596491228</v>
      </c>
      <c r="E13" s="6">
        <v>0.964912280701754</v>
      </c>
      <c r="F13" s="6">
        <v>0.926315789473684</v>
      </c>
      <c r="G13" s="6">
        <v>0.967251461988304</v>
      </c>
      <c r="H13" s="6">
        <v>0.99298245614035</v>
      </c>
      <c r="I13" s="6">
        <v>0.91578947368421</v>
      </c>
      <c r="J13" s="6">
        <v>0.87485380116959</v>
      </c>
      <c r="M13" s="16">
        <f t="shared" si="2"/>
        <v>0.945906432748538</v>
      </c>
      <c r="N13" s="8">
        <f t="shared" si="1"/>
        <v>0.0382825642429968</v>
      </c>
    </row>
  </sheetData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1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workbookViewId="0">
      <selection activeCell="D4" sqref="D4:M5"/>
    </sheetView>
  </sheetViews>
  <sheetFormatPr defaultColWidth="25.14" defaultRowHeight="15.75"/>
  <cols>
    <col min="19" max="19" width="36" customWidth="1"/>
  </cols>
  <sheetData>
    <row r="1" s="1" customFormat="1" spans="1:26">
      <c r="A1" s="1" t="s">
        <v>44</v>
      </c>
      <c r="B1" s="2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9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23</v>
      </c>
      <c r="Z1" s="1" t="s">
        <v>24</v>
      </c>
    </row>
    <row r="2" s="1" customFormat="1" spans="1:19">
      <c r="A2" s="4" t="s">
        <v>45</v>
      </c>
      <c r="B2" s="5" t="s">
        <v>46</v>
      </c>
      <c r="C2" s="5" t="s">
        <v>25</v>
      </c>
      <c r="D2" s="6">
        <v>0.96063</v>
      </c>
      <c r="E2" s="6">
        <v>0.95324</v>
      </c>
      <c r="F2" s="6">
        <v>0.956109</v>
      </c>
      <c r="G2" s="6">
        <v>0.951823</v>
      </c>
      <c r="H2" s="6">
        <v>0.954214</v>
      </c>
      <c r="I2" s="6">
        <v>0.961181</v>
      </c>
      <c r="J2" s="6">
        <v>0.953519</v>
      </c>
      <c r="K2" s="6">
        <v>0.943713</v>
      </c>
      <c r="L2" s="6">
        <v>0.950723</v>
      </c>
      <c r="M2" s="6">
        <v>0.949832</v>
      </c>
      <c r="N2" s="8">
        <f t="shared" ref="N2:N9" si="0">AVERAGE(D2:M2)</f>
        <v>0.9534984</v>
      </c>
      <c r="O2" s="8">
        <f t="shared" ref="O2:O9" si="1">_xlfn.STDEV.S(D2:M2)</f>
        <v>0.00513141657288163</v>
      </c>
      <c r="P2" s="8">
        <f t="shared" ref="P2:P9" si="2">MIN(D2:M2)</f>
        <v>0.943713</v>
      </c>
      <c r="Q2" s="8">
        <f t="shared" ref="Q2:Q9" si="3">MAX(D2:M2)</f>
        <v>0.961181</v>
      </c>
      <c r="R2" s="7">
        <f t="shared" ref="R2:R9" si="4">Q2-P2</f>
        <v>0.0174679999999999</v>
      </c>
      <c r="S2" s="11">
        <v>7.33</v>
      </c>
    </row>
    <row r="3" s="1" customFormat="1" spans="1:19">
      <c r="A3" s="4"/>
      <c r="B3" s="5"/>
      <c r="C3" s="5" t="s">
        <v>27</v>
      </c>
      <c r="D3" s="6">
        <v>0.953616</v>
      </c>
      <c r="E3" s="6">
        <v>0.933311</v>
      </c>
      <c r="F3" s="6">
        <v>0.916134</v>
      </c>
      <c r="G3" s="6">
        <v>0.915726</v>
      </c>
      <c r="H3" s="6">
        <v>0.89169</v>
      </c>
      <c r="I3" s="6">
        <v>0.930398</v>
      </c>
      <c r="J3" s="6">
        <v>0.870981</v>
      </c>
      <c r="K3" s="6">
        <v>0.891768</v>
      </c>
      <c r="L3" s="6">
        <v>0.9613</v>
      </c>
      <c r="M3" s="6">
        <v>0.948232</v>
      </c>
      <c r="N3" s="8">
        <f t="shared" si="0"/>
        <v>0.9213156</v>
      </c>
      <c r="O3" s="8">
        <f t="shared" si="1"/>
        <v>0.0296935116152409</v>
      </c>
      <c r="P3" s="8">
        <f t="shared" si="2"/>
        <v>0.870981</v>
      </c>
      <c r="Q3" s="8">
        <f t="shared" si="3"/>
        <v>0.9613</v>
      </c>
      <c r="R3" s="7">
        <f t="shared" si="4"/>
        <v>0.090319</v>
      </c>
      <c r="S3" s="12"/>
    </row>
    <row r="4" s="1" customFormat="1" spans="1:19">
      <c r="A4" s="4"/>
      <c r="B4" s="5" t="s">
        <v>47</v>
      </c>
      <c r="C4" s="5" t="s">
        <v>25</v>
      </c>
      <c r="D4" s="6">
        <v>0.938286163522012</v>
      </c>
      <c r="E4" s="6">
        <v>0.938337801608579</v>
      </c>
      <c r="F4" s="6">
        <v>0.951277955271565</v>
      </c>
      <c r="G4" s="6">
        <v>0.934523809523809</v>
      </c>
      <c r="H4" s="6">
        <v>0.947798295454545</v>
      </c>
      <c r="I4" s="6">
        <v>0.908380681818181</v>
      </c>
      <c r="J4" s="6">
        <v>0.92524115755627</v>
      </c>
      <c r="K4" s="6">
        <v>0.931021341463414</v>
      </c>
      <c r="L4" s="6">
        <v>0.984520123839009</v>
      </c>
      <c r="M4" s="6">
        <v>0.922138047138047</v>
      </c>
      <c r="N4" s="8">
        <f t="shared" si="0"/>
        <v>0.938152537719543</v>
      </c>
      <c r="O4" s="8">
        <f t="shared" si="1"/>
        <v>0.0205179464203788</v>
      </c>
      <c r="P4" s="8">
        <f t="shared" si="2"/>
        <v>0.908380681818181</v>
      </c>
      <c r="Q4" s="8">
        <f t="shared" si="3"/>
        <v>0.984520123839009</v>
      </c>
      <c r="R4" s="7">
        <f t="shared" si="4"/>
        <v>0.076139442020828</v>
      </c>
      <c r="S4" s="11">
        <v>7.33</v>
      </c>
    </row>
    <row r="5" s="1" customFormat="1" spans="1:19">
      <c r="A5" s="4"/>
      <c r="B5" s="5"/>
      <c r="C5" s="5" t="s">
        <v>27</v>
      </c>
      <c r="D5" s="6">
        <v>0.80637738330046</v>
      </c>
      <c r="E5" s="6">
        <v>0.739537997991295</v>
      </c>
      <c r="F5" s="6">
        <v>0.873646209386281</v>
      </c>
      <c r="G5" s="6">
        <v>0.813763861709067</v>
      </c>
      <c r="H5" s="6">
        <v>0.87533244680851</v>
      </c>
      <c r="I5" s="6">
        <v>0.773936170212765</v>
      </c>
      <c r="J5" s="6">
        <v>0.799278451951459</v>
      </c>
      <c r="K5" s="6">
        <v>0.79353562005277</v>
      </c>
      <c r="L5" s="6">
        <v>0.824168587421797</v>
      </c>
      <c r="M5" s="6">
        <v>0.757085020242915</v>
      </c>
      <c r="N5" s="8">
        <f t="shared" si="0"/>
        <v>0.805666174907732</v>
      </c>
      <c r="O5" s="8">
        <f t="shared" si="1"/>
        <v>0.044485831802528</v>
      </c>
      <c r="P5" s="8">
        <f t="shared" si="2"/>
        <v>0.739537997991295</v>
      </c>
      <c r="Q5" s="8">
        <f t="shared" si="3"/>
        <v>0.87533244680851</v>
      </c>
      <c r="R5" s="7">
        <f t="shared" si="4"/>
        <v>0.135794448817215</v>
      </c>
      <c r="S5" s="12"/>
    </row>
    <row r="6" s="1" customFormat="1" spans="1:19">
      <c r="A6" s="4" t="s">
        <v>48</v>
      </c>
      <c r="B6" s="5" t="s">
        <v>46</v>
      </c>
      <c r="C6" s="5" t="s">
        <v>25</v>
      </c>
      <c r="D6" s="6">
        <v>0.986633</v>
      </c>
      <c r="E6" s="6">
        <v>0.991646</v>
      </c>
      <c r="F6" s="6">
        <v>0.988304</v>
      </c>
      <c r="G6" s="6">
        <v>0.982456</v>
      </c>
      <c r="H6" s="6">
        <v>0.993317</v>
      </c>
      <c r="I6" s="6">
        <v>0.969925</v>
      </c>
      <c r="J6" s="6">
        <v>0.994152</v>
      </c>
      <c r="K6" s="6">
        <v>0.980785</v>
      </c>
      <c r="L6" s="6"/>
      <c r="M6" s="6"/>
      <c r="N6" s="8">
        <f t="shared" si="0"/>
        <v>0.98590225</v>
      </c>
      <c r="O6" s="8">
        <f t="shared" si="1"/>
        <v>0.00806815042975419</v>
      </c>
      <c r="P6" s="8">
        <f t="shared" si="2"/>
        <v>0.969925</v>
      </c>
      <c r="Q6" s="8">
        <f t="shared" si="3"/>
        <v>0.994152</v>
      </c>
      <c r="R6" s="7">
        <f t="shared" si="4"/>
        <v>0.024227</v>
      </c>
      <c r="S6" s="11">
        <v>7.33</v>
      </c>
    </row>
    <row r="7" s="1" customFormat="1" spans="1:19">
      <c r="A7" s="4"/>
      <c r="B7" s="5"/>
      <c r="C7" s="5" t="s">
        <v>27</v>
      </c>
      <c r="D7" s="6">
        <v>0.922807</v>
      </c>
      <c r="E7" s="6">
        <v>0.983626</v>
      </c>
      <c r="F7" s="6">
        <v>0.975439</v>
      </c>
      <c r="G7" s="6">
        <v>0.933333</v>
      </c>
      <c r="H7" s="6">
        <v>0.905263</v>
      </c>
      <c r="I7" s="6">
        <v>0.954386</v>
      </c>
      <c r="J7" s="6">
        <v>0.923977</v>
      </c>
      <c r="K7" s="6">
        <v>0.880702</v>
      </c>
      <c r="L7" s="6"/>
      <c r="M7" s="6"/>
      <c r="N7" s="8">
        <f t="shared" si="0"/>
        <v>0.934941625</v>
      </c>
      <c r="O7" s="8">
        <f t="shared" si="1"/>
        <v>0.0348078541462678</v>
      </c>
      <c r="P7" s="8">
        <f t="shared" si="2"/>
        <v>0.880702</v>
      </c>
      <c r="Q7" s="8">
        <f t="shared" si="3"/>
        <v>0.983626</v>
      </c>
      <c r="R7" s="7">
        <f t="shared" si="4"/>
        <v>0.102924</v>
      </c>
      <c r="S7" s="12"/>
    </row>
    <row r="8" s="1" customFormat="1" spans="1:19">
      <c r="A8" s="4"/>
      <c r="B8" s="5" t="s">
        <v>47</v>
      </c>
      <c r="C8" s="5" t="s">
        <v>25</v>
      </c>
      <c r="D8" s="6">
        <v>0.994152046783625</v>
      </c>
      <c r="E8" s="6">
        <v>0.978947368421052</v>
      </c>
      <c r="F8" s="6">
        <v>0.9953216374269</v>
      </c>
      <c r="G8" s="6">
        <v>0.969590643274853</v>
      </c>
      <c r="H8" s="6">
        <v>0.99298245614035</v>
      </c>
      <c r="I8" s="6">
        <v>0.984795321637426</v>
      </c>
      <c r="J8" s="6">
        <v>0.991812865497076</v>
      </c>
      <c r="K8" s="6">
        <v>0.974269005847953</v>
      </c>
      <c r="L8" s="6"/>
      <c r="M8" s="6"/>
      <c r="N8" s="8">
        <f t="shared" si="0"/>
        <v>0.985233918128654</v>
      </c>
      <c r="O8" s="8">
        <f t="shared" si="1"/>
        <v>0.00992307493187531</v>
      </c>
      <c r="P8" s="8">
        <f t="shared" si="2"/>
        <v>0.969590643274853</v>
      </c>
      <c r="Q8" s="8">
        <f t="shared" si="3"/>
        <v>0.9953216374269</v>
      </c>
      <c r="R8" s="7">
        <f t="shared" si="4"/>
        <v>0.025730994152047</v>
      </c>
      <c r="S8" s="11">
        <v>7.33</v>
      </c>
    </row>
    <row r="9" s="1" customFormat="1" spans="1:19">
      <c r="A9" s="4"/>
      <c r="B9" s="5"/>
      <c r="C9" s="5" t="s">
        <v>27</v>
      </c>
      <c r="D9" s="6">
        <v>0.701754385964912</v>
      </c>
      <c r="E9" s="6">
        <v>0.815371762740183</v>
      </c>
      <c r="F9" s="6">
        <v>0.77610693400167</v>
      </c>
      <c r="G9" s="6">
        <v>0.750208855472013</v>
      </c>
      <c r="H9" s="6">
        <v>0.75438596491228</v>
      </c>
      <c r="I9" s="6">
        <v>0.761069340016708</v>
      </c>
      <c r="J9" s="6">
        <v>0.777777777777777</v>
      </c>
      <c r="K9" s="6">
        <v>0.750208855472013</v>
      </c>
      <c r="L9" s="6"/>
      <c r="M9" s="6"/>
      <c r="N9" s="8">
        <f t="shared" si="0"/>
        <v>0.760860484544694</v>
      </c>
      <c r="O9" s="8">
        <f t="shared" si="1"/>
        <v>0.0321881451116263</v>
      </c>
      <c r="P9" s="8">
        <f t="shared" si="2"/>
        <v>0.701754385964912</v>
      </c>
      <c r="Q9" s="8">
        <f t="shared" si="3"/>
        <v>0.815371762740183</v>
      </c>
      <c r="R9" s="7">
        <f t="shared" si="4"/>
        <v>0.113617376775271</v>
      </c>
      <c r="S9" s="12"/>
    </row>
  </sheetData>
  <mergeCells count="10">
    <mergeCell ref="A2:A5"/>
    <mergeCell ref="A6:A9"/>
    <mergeCell ref="B2:B3"/>
    <mergeCell ref="B4:B5"/>
    <mergeCell ref="B6:B7"/>
    <mergeCell ref="B8:B9"/>
    <mergeCell ref="S2:S3"/>
    <mergeCell ref="S4:S5"/>
    <mergeCell ref="S6:S7"/>
    <mergeCell ref="S8:S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NW-all_sensors</vt:lpstr>
      <vt:lpstr>NW-compare_sensors</vt:lpstr>
      <vt:lpstr>UCI-all_sensors</vt:lpstr>
      <vt:lpstr>UCI-compare_sensors</vt:lpstr>
      <vt:lpstr>Ablation study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kuangen</cp:lastModifiedBy>
  <dcterms:created xsi:type="dcterms:W3CDTF">2015-06-05T13:17:00Z</dcterms:created>
  <dcterms:modified xsi:type="dcterms:W3CDTF">2020-01-18T10:07:47Z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