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ocuments\"/>
    </mc:Choice>
  </mc:AlternateContent>
  <xr:revisionPtr revIDLastSave="0" documentId="13_ncr:1_{9B3B1F12-8149-4B94-AF10-7C096B652555}" xr6:coauthVersionLast="47" xr6:coauthVersionMax="47" xr10:uidLastSave="{00000000-0000-0000-0000-000000000000}"/>
  <bookViews>
    <workbookView xWindow="3480" yWindow="975" windowWidth="21600" windowHeight="11295" firstSheet="6" activeTab="8" xr2:uid="{F003F89B-F3CB-4E12-8983-59933AA09A95}"/>
  </bookViews>
  <sheets>
    <sheet name="Basics" sheetId="1" r:id="rId1"/>
    <sheet name="AverageExamples" sheetId="2" r:id="rId2"/>
    <sheet name="Rand" sheetId="3" r:id="rId3"/>
    <sheet name="Rank" sheetId="4" r:id="rId4"/>
    <sheet name="Percentiles&amp;Quartiles" sheetId="5" r:id="rId5"/>
    <sheet name="BoxAndWhiskerPlot" sheetId="6" r:id="rId6"/>
    <sheet name="Forecast" sheetId="7" r:id="rId7"/>
    <sheet name="Frequency" sheetId="8" r:id="rId8"/>
    <sheet name="DescriptiveStatistics" sheetId="9" r:id="rId9"/>
  </sheets>
  <definedNames>
    <definedName name="_xlchart.v1.0" hidden="1">BoxAndWhiskerPlot!$A$1:$A$7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8" l="1" a="1"/>
  <c r="E3" i="8" s="1"/>
  <c r="B8" i="1"/>
  <c r="C12" i="7"/>
  <c r="C13" i="7"/>
  <c r="C14" i="7"/>
  <c r="D5" i="5"/>
  <c r="D4" i="5"/>
  <c r="D3" i="5"/>
  <c r="D2" i="5"/>
  <c r="D1" i="5"/>
  <c r="J2" i="4" a="1"/>
  <c r="J2" i="4" s="1"/>
  <c r="C2" i="4"/>
  <c r="C3" i="4"/>
  <c r="C4" i="4"/>
  <c r="C5" i="4"/>
  <c r="C6" i="4"/>
  <c r="C7" i="4"/>
  <c r="C8" i="4"/>
  <c r="C1" i="4"/>
  <c r="B2" i="4"/>
  <c r="B3" i="4"/>
  <c r="B4" i="4"/>
  <c r="B5" i="4"/>
  <c r="B6" i="4"/>
  <c r="B7" i="4"/>
  <c r="B8" i="4"/>
  <c r="B1" i="4"/>
  <c r="C1" i="3" a="1"/>
  <c r="C1" i="3" s="1"/>
  <c r="A2" i="3"/>
  <c r="A1" i="3"/>
  <c r="E13" i="2"/>
  <c r="F13" i="2"/>
  <c r="G13" i="2"/>
  <c r="H13" i="2"/>
  <c r="I13" i="2"/>
  <c r="J13" i="2"/>
  <c r="K13" i="2"/>
  <c r="L13" i="2"/>
  <c r="M13" i="2"/>
  <c r="C12" i="2"/>
  <c r="D12" i="2"/>
  <c r="E12" i="2"/>
  <c r="F12" i="2"/>
  <c r="G12" i="2"/>
  <c r="H12" i="2"/>
  <c r="I12" i="2"/>
  <c r="J12" i="2"/>
  <c r="K12" i="2"/>
  <c r="L12" i="2"/>
  <c r="M12" i="2"/>
  <c r="G14" i="2"/>
  <c r="H14" i="2"/>
  <c r="I14" i="2"/>
  <c r="J14" i="2"/>
  <c r="K14" i="2"/>
  <c r="L14" i="2"/>
  <c r="M14" i="2"/>
  <c r="I6" i="2" l="1"/>
  <c r="F5" i="2"/>
  <c r="D8" i="2" a="1"/>
  <c r="D8" i="2" s="1"/>
  <c r="A8" i="2"/>
  <c r="E6" i="1"/>
  <c r="E5" i="1"/>
  <c r="E4" i="1"/>
  <c r="E3" i="1"/>
  <c r="B7" i="1"/>
  <c r="B6" i="1"/>
  <c r="B5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<sst xmlns="http://schemas.openxmlformats.org/spreadsheetml/2006/main" count="73" uniqueCount="62">
  <si>
    <t>Average</t>
  </si>
  <si>
    <t>AverageIf</t>
  </si>
  <si>
    <t>Median</t>
  </si>
  <si>
    <t>Mode</t>
  </si>
  <si>
    <t>Standard Deviation</t>
  </si>
  <si>
    <t>Min</t>
  </si>
  <si>
    <t>Max</t>
  </si>
  <si>
    <t>Large</t>
  </si>
  <si>
    <t>Small</t>
  </si>
  <si>
    <t>Apple</t>
  </si>
  <si>
    <t>Banana</t>
  </si>
  <si>
    <t>Kiwi</t>
  </si>
  <si>
    <t>Pear</t>
  </si>
  <si>
    <t>Raspberry</t>
  </si>
  <si>
    <t>Quiz</t>
  </si>
  <si>
    <t>Test</t>
  </si>
  <si>
    <t>Final Exam</t>
  </si>
  <si>
    <t>Score</t>
  </si>
  <si>
    <t>Weight</t>
  </si>
  <si>
    <t>Final Grade</t>
  </si>
  <si>
    <t>Period</t>
  </si>
  <si>
    <t>Actual</t>
  </si>
  <si>
    <t>Interval=6</t>
  </si>
  <si>
    <t>Interval=4</t>
  </si>
  <si>
    <t>Interval=2</t>
  </si>
  <si>
    <t>Student</t>
  </si>
  <si>
    <t>Top</t>
  </si>
  <si>
    <t>Mark</t>
  </si>
  <si>
    <t>Andy</t>
  </si>
  <si>
    <t>Amy</t>
  </si>
  <si>
    <t>Carl</t>
  </si>
  <si>
    <t>Thomas</t>
  </si>
  <si>
    <t>Linda</t>
  </si>
  <si>
    <t>Scores</t>
  </si>
  <si>
    <t>Percentile</t>
  </si>
  <si>
    <t>Quartile 1</t>
  </si>
  <si>
    <t>Quartile 2</t>
  </si>
  <si>
    <t>Quartile 3</t>
  </si>
  <si>
    <t>Quartile 4</t>
  </si>
  <si>
    <t>Sales</t>
  </si>
  <si>
    <t>FORECAST.LINEAR</t>
  </si>
  <si>
    <t>Variance</t>
  </si>
  <si>
    <t>Number of products</t>
  </si>
  <si>
    <t>Bin</t>
  </si>
  <si>
    <t>Count</t>
  </si>
  <si>
    <t>0-20</t>
  </si>
  <si>
    <t>21-25</t>
  </si>
  <si>
    <t>26-30</t>
  </si>
  <si>
    <t>31-35</t>
  </si>
  <si>
    <t>36-40</t>
  </si>
  <si>
    <t>41-45</t>
  </si>
  <si>
    <t>45+</t>
  </si>
  <si>
    <t>Column1</t>
  </si>
  <si>
    <t>Mean</t>
  </si>
  <si>
    <t>Standard Error</t>
  </si>
  <si>
    <t>Sample Variance</t>
  </si>
  <si>
    <t>Kurtosis</t>
  </si>
  <si>
    <t>Skewness</t>
  </si>
  <si>
    <t>Range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</si>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</sst>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3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Moving</a:t>
            </a:r>
            <a:r>
              <a:rPr lang="pl-PL" baseline="0"/>
              <a:t>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AverageExamples!$A$11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AverageExamples!$B$11:$M$11</c:f>
              <c:numCache>
                <c:formatCode>General</c:formatCode>
                <c:ptCount val="12"/>
                <c:pt idx="0">
                  <c:v>100</c:v>
                </c:pt>
                <c:pt idx="1">
                  <c:v>140</c:v>
                </c:pt>
                <c:pt idx="2">
                  <c:v>260</c:v>
                </c:pt>
                <c:pt idx="3">
                  <c:v>560</c:v>
                </c:pt>
                <c:pt idx="4">
                  <c:v>220</c:v>
                </c:pt>
                <c:pt idx="5">
                  <c:v>360</c:v>
                </c:pt>
                <c:pt idx="6">
                  <c:v>120</c:v>
                </c:pt>
                <c:pt idx="7">
                  <c:v>900</c:v>
                </c:pt>
                <c:pt idx="8">
                  <c:v>280</c:v>
                </c:pt>
                <c:pt idx="9">
                  <c:v>1100</c:v>
                </c:pt>
                <c:pt idx="10">
                  <c:v>500</c:v>
                </c:pt>
                <c:pt idx="11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6-43DB-83A3-7D5B126CFC25}"/>
            </c:ext>
          </c:extLst>
        </c:ser>
        <c:ser>
          <c:idx val="1"/>
          <c:order val="1"/>
          <c:tx>
            <c:strRef>
              <c:f>AverageExamples!$A$12</c:f>
              <c:strCache>
                <c:ptCount val="1"/>
                <c:pt idx="0">
                  <c:v>Interval=2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AverageExamples!$B$12:$M$12</c:f>
              <c:numCache>
                <c:formatCode>General</c:formatCode>
                <c:ptCount val="12"/>
                <c:pt idx="0">
                  <c:v>#N/A</c:v>
                </c:pt>
                <c:pt idx="1">
                  <c:v>120</c:v>
                </c:pt>
                <c:pt idx="2">
                  <c:v>200</c:v>
                </c:pt>
                <c:pt idx="3">
                  <c:v>410</c:v>
                </c:pt>
                <c:pt idx="4">
                  <c:v>390</c:v>
                </c:pt>
                <c:pt idx="5">
                  <c:v>290</c:v>
                </c:pt>
                <c:pt idx="6">
                  <c:v>240</c:v>
                </c:pt>
                <c:pt idx="7">
                  <c:v>510</c:v>
                </c:pt>
                <c:pt idx="8">
                  <c:v>590</c:v>
                </c:pt>
                <c:pt idx="9">
                  <c:v>690</c:v>
                </c:pt>
                <c:pt idx="10">
                  <c:v>800</c:v>
                </c:pt>
                <c:pt idx="11">
                  <c:v>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6-43DB-83A3-7D5B126CFC25}"/>
            </c:ext>
          </c:extLst>
        </c:ser>
        <c:ser>
          <c:idx val="2"/>
          <c:order val="2"/>
          <c:tx>
            <c:strRef>
              <c:f>AverageExamples!$A$13</c:f>
              <c:strCache>
                <c:ptCount val="1"/>
                <c:pt idx="0">
                  <c:v>Interval=4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AverageExamples!$B$13:$M$13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265</c:v>
                </c:pt>
                <c:pt idx="4">
                  <c:v>295</c:v>
                </c:pt>
                <c:pt idx="5">
                  <c:v>350</c:v>
                </c:pt>
                <c:pt idx="6">
                  <c:v>315</c:v>
                </c:pt>
                <c:pt idx="7">
                  <c:v>400</c:v>
                </c:pt>
                <c:pt idx="8">
                  <c:v>415</c:v>
                </c:pt>
                <c:pt idx="9">
                  <c:v>600</c:v>
                </c:pt>
                <c:pt idx="10">
                  <c:v>695</c:v>
                </c:pt>
                <c:pt idx="11">
                  <c:v>682.5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6-43DB-83A3-7D5B126CFC25}"/>
            </c:ext>
          </c:extLst>
        </c:ser>
        <c:ser>
          <c:idx val="3"/>
          <c:order val="3"/>
          <c:tx>
            <c:strRef>
              <c:f>AverageExamples!$A$14</c:f>
              <c:strCache>
                <c:ptCount val="1"/>
                <c:pt idx="0">
                  <c:v>Interval=6</c:v>
                </c:pt>
              </c:strCache>
            </c:strRef>
          </c:tx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AverageExamples!$B$14:$M$14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276.66666666666669</c:v>
                </c:pt>
                <c:pt idx="7">
                  <c:v>403.33333333333331</c:v>
                </c:pt>
                <c:pt idx="8">
                  <c:v>406.66666666666669</c:v>
                </c:pt>
                <c:pt idx="9">
                  <c:v>496.66666666666669</c:v>
                </c:pt>
                <c:pt idx="10">
                  <c:v>543.33333333333337</c:v>
                </c:pt>
                <c:pt idx="11">
                  <c:v>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76-43DB-83A3-7D5B126CF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181215"/>
        <c:axId val="614182175"/>
      </c:lineChart>
      <c:catAx>
        <c:axId val="614181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4182175"/>
        <c:crosses val="autoZero"/>
        <c:auto val="1"/>
        <c:lblAlgn val="ctr"/>
        <c:lblOffset val="100"/>
        <c:noMultiLvlLbl val="0"/>
      </c:catAx>
      <c:valAx>
        <c:axId val="6141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418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Linear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Forecast!$A$2:$A$14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Forecast!$B$2:$B$14</c:f>
              <c:numCache>
                <c:formatCode>General</c:formatCode>
                <c:ptCount val="13"/>
                <c:pt idx="0">
                  <c:v>20</c:v>
                </c:pt>
                <c:pt idx="1">
                  <c:v>32</c:v>
                </c:pt>
                <c:pt idx="2">
                  <c:v>51</c:v>
                </c:pt>
                <c:pt idx="3">
                  <c:v>43</c:v>
                </c:pt>
                <c:pt idx="4">
                  <c:v>62</c:v>
                </c:pt>
                <c:pt idx="5">
                  <c:v>63</c:v>
                </c:pt>
                <c:pt idx="6">
                  <c:v>82</c:v>
                </c:pt>
                <c:pt idx="7">
                  <c:v>75</c:v>
                </c:pt>
                <c:pt idx="8">
                  <c:v>92</c:v>
                </c:pt>
                <c:pt idx="9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3-4F0F-B4FC-6284FD6B1373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FORECAST.LINEAR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Forecast!$A$2:$A$14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Forecast!$C$2:$C$14</c:f>
              <c:numCache>
                <c:formatCode>General</c:formatCode>
                <c:ptCount val="13"/>
                <c:pt idx="9">
                  <c:v>89</c:v>
                </c:pt>
                <c:pt idx="10" formatCode="0.00">
                  <c:v>103.53333333333333</c:v>
                </c:pt>
                <c:pt idx="11" formatCode="0.00">
                  <c:v>111.2848484848485</c:v>
                </c:pt>
                <c:pt idx="12" formatCode="0.00">
                  <c:v>119.03636363636365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03-4F0F-B4FC-6284FD6B1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16735"/>
        <c:axId val="614219135"/>
      </c:scatterChart>
      <c:valAx>
        <c:axId val="61421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4219135"/>
        <c:crosses val="autoZero"/>
        <c:crossBetween val="midCat"/>
      </c:valAx>
      <c:valAx>
        <c:axId val="6142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421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and Whisker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and Whisker Plot</a:t>
          </a:r>
        </a:p>
      </cx:txPr>
    </cx:title>
    <cx:plotArea>
      <cx:plotAreaRegion>
        <cx:series layoutId="boxWhisker" uniqueId="{BFDA4932-912D-4044-97CF-7E04E8FBDF55}">
          <cx:spPr>
            <a:solidFill>
              <a:schemeClr val="tx2">
                <a:lumMod val="25000"/>
                <a:lumOff val="75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557212</xdr:colOff>
      <xdr:row>14</xdr:row>
      <xdr:rowOff>128586</xdr:rowOff>
    </xdr:from>
    <xdr:to>
      <xdr:col>11</xdr:col>
      <xdr:colOff>200025</xdr:colOff>
      <xdr:row>32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88C739-3C9A-1CA1-A8F3-2A237D89D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8</xdr:row>
      <xdr:rowOff>90487</xdr:rowOff>
    </xdr:from>
    <xdr:to>
      <xdr:col>7</xdr:col>
      <xdr:colOff>519112</xdr:colOff>
      <xdr:row>22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0E20BD-2073-0B84-0CC5-0715A214D1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312" y="1614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271462</xdr:colOff>
      <xdr:row>14</xdr:row>
      <xdr:rowOff>166687</xdr:rowOff>
    </xdr:from>
    <xdr:to>
      <xdr:col>9</xdr:col>
      <xdr:colOff>71437</xdr:colOff>
      <xdr:row>29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FAE6D-1C9D-9064-EA17-60CEBDBD0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DE94-4F48-402D-A544-C785D5743C51}">
  <dimension ref="A1:H8"/>
  <sheetViews>
    <sheetView workbookViewId="0">
      <selection activeCell="B8" sqref="B8"/>
    </sheetView>
  </sheetViews>
  <sheetFormatPr defaultRowHeight="15" x14ac:dyDescent="0.25"/>
  <cols>
    <col min="1" max="1" width="18" bestFit="1" customWidth="1"/>
  </cols>
  <sheetData>
    <row r="1" spans="1:8" x14ac:dyDescent="0.25">
      <c r="A1">
        <v>5</v>
      </c>
      <c r="B1">
        <v>7</v>
      </c>
      <c r="C1">
        <v>3</v>
      </c>
      <c r="D1">
        <v>0</v>
      </c>
      <c r="E1">
        <v>2</v>
      </c>
      <c r="F1">
        <v>9</v>
      </c>
      <c r="G1">
        <v>0</v>
      </c>
      <c r="H1">
        <v>10</v>
      </c>
    </row>
    <row r="3" spans="1:8" x14ac:dyDescent="0.25">
      <c r="A3" s="1" t="s">
        <v>0</v>
      </c>
      <c r="B3">
        <f>AVERAGE(A1:H1)</f>
        <v>4.5</v>
      </c>
      <c r="D3" s="1" t="s">
        <v>5</v>
      </c>
      <c r="E3">
        <f>MIN(A1:H1)</f>
        <v>0</v>
      </c>
    </row>
    <row r="4" spans="1:8" x14ac:dyDescent="0.25">
      <c r="A4" s="1" t="s">
        <v>1</v>
      </c>
      <c r="B4">
        <f>AVERAGEIF(A1:H1,"&lt;&gt;0")</f>
        <v>6</v>
      </c>
      <c r="D4" s="1" t="s">
        <v>6</v>
      </c>
      <c r="E4">
        <f>MAX(A1:H1)</f>
        <v>10</v>
      </c>
    </row>
    <row r="5" spans="1:8" x14ac:dyDescent="0.25">
      <c r="A5" s="1" t="s">
        <v>2</v>
      </c>
      <c r="B5">
        <f>MEDIAN(A1:H1)</f>
        <v>4</v>
      </c>
      <c r="D5" s="1" t="s">
        <v>7</v>
      </c>
      <c r="E5">
        <f>LARGE(A1:H1,3)</f>
        <v>7</v>
      </c>
    </row>
    <row r="6" spans="1:8" x14ac:dyDescent="0.25">
      <c r="A6" s="1" t="s">
        <v>3</v>
      </c>
      <c r="B6">
        <f>MODE(A1:H1)</f>
        <v>0</v>
      </c>
      <c r="D6" s="1" t="s">
        <v>8</v>
      </c>
      <c r="E6">
        <f>SMALL(A1:H1,3)</f>
        <v>2</v>
      </c>
    </row>
    <row r="7" spans="1:8" x14ac:dyDescent="0.25">
      <c r="A7" s="1" t="s">
        <v>4</v>
      </c>
      <c r="B7">
        <f>STDEV(A1:H1)</f>
        <v>3.8913824205360674</v>
      </c>
    </row>
    <row r="8" spans="1:8" x14ac:dyDescent="0.25">
      <c r="A8" s="1" t="s">
        <v>41</v>
      </c>
      <c r="B8">
        <f>_xlfn.VAR.P(A1:H1)</f>
        <v>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914E-B5B3-4D28-9756-CA1BC7354C8F}">
  <dimension ref="A1:M14"/>
  <sheetViews>
    <sheetView workbookViewId="0">
      <selection activeCell="O21" sqref="O21"/>
    </sheetView>
  </sheetViews>
  <sheetFormatPr defaultRowHeight="15" x14ac:dyDescent="0.25"/>
  <cols>
    <col min="1" max="1" width="9.5703125" bestFit="1" customWidth="1"/>
    <col min="2" max="2" width="9.140625" customWidth="1"/>
    <col min="3" max="3" width="9.85546875" customWidth="1"/>
    <col min="4" max="6" width="9.140625" customWidth="1"/>
    <col min="8" max="8" width="11.140625" bestFit="1" customWidth="1"/>
  </cols>
  <sheetData>
    <row r="1" spans="1:13" x14ac:dyDescent="0.25">
      <c r="A1" t="b">
        <v>1</v>
      </c>
      <c r="C1" t="s">
        <v>9</v>
      </c>
      <c r="D1">
        <v>23</v>
      </c>
      <c r="I1" s="1" t="s">
        <v>17</v>
      </c>
      <c r="J1" s="1" t="s">
        <v>18</v>
      </c>
    </row>
    <row r="2" spans="1:13" x14ac:dyDescent="0.25">
      <c r="A2">
        <v>6</v>
      </c>
      <c r="C2" t="s">
        <v>10</v>
      </c>
      <c r="D2">
        <v>12</v>
      </c>
      <c r="H2" s="1" t="s">
        <v>14</v>
      </c>
      <c r="I2">
        <v>45</v>
      </c>
      <c r="J2">
        <v>1</v>
      </c>
    </row>
    <row r="3" spans="1:13" x14ac:dyDescent="0.25">
      <c r="A3">
        <v>3</v>
      </c>
      <c r="C3" t="s">
        <v>11</v>
      </c>
      <c r="D3">
        <v>15</v>
      </c>
      <c r="H3" s="1" t="s">
        <v>15</v>
      </c>
      <c r="I3">
        <v>90</v>
      </c>
      <c r="J3">
        <v>2</v>
      </c>
    </row>
    <row r="4" spans="1:13" x14ac:dyDescent="0.25">
      <c r="C4" t="s">
        <v>12</v>
      </c>
      <c r="D4">
        <v>10</v>
      </c>
      <c r="H4" s="1" t="s">
        <v>16</v>
      </c>
      <c r="I4">
        <v>62</v>
      </c>
      <c r="J4">
        <v>3</v>
      </c>
    </row>
    <row r="5" spans="1:13" x14ac:dyDescent="0.25">
      <c r="A5" t="b">
        <v>0</v>
      </c>
      <c r="C5" t="s">
        <v>13</v>
      </c>
      <c r="D5">
        <v>5</v>
      </c>
      <c r="F5" s="2">
        <f>AVERAGEIF(C1:C6,"Apple",D1:D6)</f>
        <v>22.5</v>
      </c>
    </row>
    <row r="6" spans="1:13" x14ac:dyDescent="0.25">
      <c r="A6">
        <v>21</v>
      </c>
      <c r="C6" t="s">
        <v>9</v>
      </c>
      <c r="D6">
        <v>22</v>
      </c>
      <c r="H6" s="1" t="s">
        <v>19</v>
      </c>
      <c r="I6" s="2">
        <f>SUMPRODUCT(I2:I4,J2:J4)/SUM(J2:J4)</f>
        <v>68.5</v>
      </c>
    </row>
    <row r="8" spans="1:13" x14ac:dyDescent="0.25">
      <c r="A8" s="2">
        <f>AVERAGEA(A1:A6)</f>
        <v>6.2</v>
      </c>
      <c r="D8" s="2" cm="1">
        <f t="array" ref="D8">AVERAGE(LARGE(D1:D6,{1;2;3}))</f>
        <v>20</v>
      </c>
    </row>
    <row r="10" spans="1:13" x14ac:dyDescent="0.25">
      <c r="A10" t="s">
        <v>20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</row>
    <row r="11" spans="1:13" x14ac:dyDescent="0.25">
      <c r="A11" t="s">
        <v>21</v>
      </c>
      <c r="B11">
        <v>100</v>
      </c>
      <c r="C11">
        <v>140</v>
      </c>
      <c r="D11">
        <v>260</v>
      </c>
      <c r="E11">
        <v>560</v>
      </c>
      <c r="F11">
        <v>220</v>
      </c>
      <c r="G11">
        <v>360</v>
      </c>
      <c r="H11">
        <v>120</v>
      </c>
      <c r="I11">
        <v>900</v>
      </c>
      <c r="J11">
        <v>280</v>
      </c>
      <c r="K11">
        <v>1100</v>
      </c>
      <c r="L11">
        <v>500</v>
      </c>
      <c r="M11">
        <v>850</v>
      </c>
    </row>
    <row r="12" spans="1:13" x14ac:dyDescent="0.25">
      <c r="A12" t="s">
        <v>24</v>
      </c>
      <c r="B12" t="e">
        <v>#N/A</v>
      </c>
      <c r="C12">
        <f t="shared" ref="C12:M12" si="0">AVERAGE(B11:C11)</f>
        <v>120</v>
      </c>
      <c r="D12">
        <f t="shared" si="0"/>
        <v>200</v>
      </c>
      <c r="E12">
        <f t="shared" si="0"/>
        <v>410</v>
      </c>
      <c r="F12">
        <f t="shared" si="0"/>
        <v>390</v>
      </c>
      <c r="G12">
        <f t="shared" si="0"/>
        <v>290</v>
      </c>
      <c r="H12">
        <f t="shared" si="0"/>
        <v>240</v>
      </c>
      <c r="I12">
        <f t="shared" si="0"/>
        <v>510</v>
      </c>
      <c r="J12">
        <f t="shared" si="0"/>
        <v>590</v>
      </c>
      <c r="K12">
        <f t="shared" si="0"/>
        <v>690</v>
      </c>
      <c r="L12">
        <f t="shared" si="0"/>
        <v>800</v>
      </c>
      <c r="M12">
        <f t="shared" si="0"/>
        <v>675</v>
      </c>
    </row>
    <row r="13" spans="1:13" x14ac:dyDescent="0.25">
      <c r="A13" t="s">
        <v>23</v>
      </c>
      <c r="B13" t="e">
        <v>#N/A</v>
      </c>
      <c r="C13" t="e">
        <v>#N/A</v>
      </c>
      <c r="D13" t="e">
        <v>#N/A</v>
      </c>
      <c r="E13">
        <f t="shared" ref="E13:M13" si="1">AVERAGE(B11:E11)</f>
        <v>265</v>
      </c>
      <c r="F13">
        <f t="shared" si="1"/>
        <v>295</v>
      </c>
      <c r="G13">
        <f t="shared" si="1"/>
        <v>350</v>
      </c>
      <c r="H13">
        <f t="shared" si="1"/>
        <v>315</v>
      </c>
      <c r="I13">
        <f t="shared" si="1"/>
        <v>400</v>
      </c>
      <c r="J13">
        <f t="shared" si="1"/>
        <v>415</v>
      </c>
      <c r="K13">
        <f t="shared" si="1"/>
        <v>600</v>
      </c>
      <c r="L13">
        <f t="shared" si="1"/>
        <v>695</v>
      </c>
      <c r="M13">
        <f t="shared" si="1"/>
        <v>682.5</v>
      </c>
    </row>
    <row r="14" spans="1:13" x14ac:dyDescent="0.25">
      <c r="A14" t="s">
        <v>22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>
        <f t="shared" ref="G14:M14" si="2">AVERAGE(B11:G11)</f>
        <v>273.33333333333331</v>
      </c>
      <c r="H14">
        <f t="shared" si="2"/>
        <v>276.66666666666669</v>
      </c>
      <c r="I14">
        <f t="shared" si="2"/>
        <v>403.33333333333331</v>
      </c>
      <c r="J14">
        <f t="shared" si="2"/>
        <v>406.66666666666669</v>
      </c>
      <c r="K14">
        <f t="shared" si="2"/>
        <v>496.66666666666669</v>
      </c>
      <c r="L14">
        <f t="shared" si="2"/>
        <v>543.33333333333337</v>
      </c>
      <c r="M14">
        <f t="shared" si="2"/>
        <v>625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9DC6-8914-407F-9104-9DFB025F4F3C}">
  <dimension ref="A1:D5"/>
  <sheetViews>
    <sheetView workbookViewId="0">
      <selection activeCell="C1" sqref="C1"/>
    </sheetView>
  </sheetViews>
  <sheetFormatPr defaultRowHeight="15" x14ac:dyDescent="0.25"/>
  <sheetData>
    <row r="1" spans="1:4" x14ac:dyDescent="0.25">
      <c r="A1">
        <f ca="1">RAND()</f>
        <v>0.94467342309729063</v>
      </c>
      <c r="C1" cm="1">
        <f t="array" aca="1" ref="C1:D5" ca="1">_xlfn.RANDARRAY(5,2)</f>
        <v>0.6827961213075191</v>
      </c>
      <c r="D1">
        <f ca="1"/>
        <v>0.69457903957465605</v>
      </c>
    </row>
    <row r="2" spans="1:4" x14ac:dyDescent="0.25">
      <c r="A2">
        <f ca="1">RANDBETWEEN(1,100)</f>
        <v>81</v>
      </c>
      <c r="C2">
        <f ca="1"/>
        <v>0.57772754667005666</v>
      </c>
      <c r="D2">
        <f ca="1"/>
        <v>0.82307136373720158</v>
      </c>
    </row>
    <row r="3" spans="1:4" x14ac:dyDescent="0.25">
      <c r="C3">
        <f ca="1"/>
        <v>0.67586323913712332</v>
      </c>
      <c r="D3">
        <f ca="1"/>
        <v>0.2500112681181752</v>
      </c>
    </row>
    <row r="4" spans="1:4" x14ac:dyDescent="0.25">
      <c r="C4">
        <f ca="1"/>
        <v>0.90858688201426729</v>
      </c>
      <c r="D4">
        <f ca="1"/>
        <v>8.6545640951556146E-2</v>
      </c>
    </row>
    <row r="5" spans="1:4" x14ac:dyDescent="0.25">
      <c r="C5">
        <f ca="1"/>
        <v>0.6202514870789182</v>
      </c>
      <c r="D5">
        <f ca="1"/>
        <v>0.44617748156652381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A41E-42F8-4F43-9CF8-B3453490676E}">
  <dimension ref="A1:K8"/>
  <sheetViews>
    <sheetView workbookViewId="0">
      <selection activeCell="H19" sqref="H19"/>
    </sheetView>
  </sheetViews>
  <sheetFormatPr defaultRowHeight="15" x14ac:dyDescent="0.25"/>
  <sheetData>
    <row r="1" spans="1:11" x14ac:dyDescent="0.25">
      <c r="A1">
        <v>1312</v>
      </c>
      <c r="B1">
        <f>RANK(A1,$A$1:$A$8)</f>
        <v>4</v>
      </c>
      <c r="C1">
        <f>_xlfn.RANK.AVG(A1,$A$1:$A$8)</f>
        <v>4</v>
      </c>
      <c r="E1" s="3" t="s">
        <v>25</v>
      </c>
      <c r="F1" s="3" t="s">
        <v>17</v>
      </c>
      <c r="H1" s="4" t="s">
        <v>26</v>
      </c>
      <c r="J1" s="5" t="s">
        <v>25</v>
      </c>
      <c r="K1" s="5" t="s">
        <v>17</v>
      </c>
    </row>
    <row r="2" spans="1:11" x14ac:dyDescent="0.25">
      <c r="A2">
        <v>3245</v>
      </c>
      <c r="B2">
        <f t="shared" ref="B2:B8" si="0">RANK(A2,$A$1:$A$8)</f>
        <v>1</v>
      </c>
      <c r="C2">
        <f t="shared" ref="C2:C8" si="1">_xlfn.RANK.AVG(A2,$A$1:$A$8)</f>
        <v>1</v>
      </c>
      <c r="E2" t="s">
        <v>27</v>
      </c>
      <c r="F2">
        <v>72</v>
      </c>
      <c r="H2">
        <v>5</v>
      </c>
      <c r="J2" t="str" cm="1">
        <f t="array" ref="J2:K6">_xlfn._xlws.SORT(_xlfn._xlws.FILTER(E2:F7,F2:F7&gt;=LARGE(F2:F7,H2)),2,-1)</f>
        <v>Amy</v>
      </c>
      <c r="K2">
        <v>93</v>
      </c>
    </row>
    <row r="3" spans="1:11" x14ac:dyDescent="0.25">
      <c r="A3">
        <v>987</v>
      </c>
      <c r="B3">
        <f t="shared" si="0"/>
        <v>7</v>
      </c>
      <c r="C3">
        <f t="shared" si="1"/>
        <v>7</v>
      </c>
      <c r="E3" t="s">
        <v>28</v>
      </c>
      <c r="F3">
        <v>56</v>
      </c>
      <c r="J3" t="str">
        <v>Linda</v>
      </c>
      <c r="K3">
        <v>89</v>
      </c>
    </row>
    <row r="4" spans="1:11" x14ac:dyDescent="0.25">
      <c r="A4">
        <v>567</v>
      </c>
      <c r="B4">
        <f t="shared" si="0"/>
        <v>8</v>
      </c>
      <c r="C4">
        <f t="shared" si="1"/>
        <v>8</v>
      </c>
      <c r="E4" t="s">
        <v>29</v>
      </c>
      <c r="F4">
        <v>93</v>
      </c>
      <c r="J4" t="str">
        <v>Carl</v>
      </c>
      <c r="K4">
        <v>80</v>
      </c>
    </row>
    <row r="5" spans="1:11" x14ac:dyDescent="0.25">
      <c r="A5">
        <v>1289</v>
      </c>
      <c r="B5">
        <f t="shared" si="0"/>
        <v>5</v>
      </c>
      <c r="C5">
        <f t="shared" si="1"/>
        <v>5.5</v>
      </c>
      <c r="E5" t="s">
        <v>30</v>
      </c>
      <c r="F5">
        <v>80</v>
      </c>
      <c r="J5" t="str">
        <v>Mark</v>
      </c>
      <c r="K5">
        <v>72</v>
      </c>
    </row>
    <row r="6" spans="1:11" x14ac:dyDescent="0.25">
      <c r="A6">
        <v>1289</v>
      </c>
      <c r="B6">
        <f t="shared" si="0"/>
        <v>5</v>
      </c>
      <c r="C6">
        <f t="shared" si="1"/>
        <v>5.5</v>
      </c>
      <c r="E6" t="s">
        <v>31</v>
      </c>
      <c r="F6">
        <v>61</v>
      </c>
      <c r="J6" t="str">
        <v>Thomas</v>
      </c>
      <c r="K6">
        <v>61</v>
      </c>
    </row>
    <row r="7" spans="1:11" x14ac:dyDescent="0.25">
      <c r="A7">
        <v>2368</v>
      </c>
      <c r="B7">
        <f t="shared" si="0"/>
        <v>2</v>
      </c>
      <c r="C7">
        <f t="shared" si="1"/>
        <v>2</v>
      </c>
      <c r="E7" t="s">
        <v>32</v>
      </c>
      <c r="F7">
        <v>89</v>
      </c>
    </row>
    <row r="8" spans="1:11" x14ac:dyDescent="0.25">
      <c r="A8">
        <v>2157</v>
      </c>
      <c r="B8">
        <f t="shared" si="0"/>
        <v>3</v>
      </c>
      <c r="C8">
        <f t="shared" si="1"/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F7D3-E409-4D02-B354-8E77B2AC312C}">
  <dimension ref="A1:D21"/>
  <sheetViews>
    <sheetView workbookViewId="0">
      <selection activeCell="E16" sqref="E16"/>
    </sheetView>
  </sheetViews>
  <sheetFormatPr defaultRowHeight="15" x14ac:dyDescent="0.25"/>
  <cols>
    <col min="3" max="3" width="10.28515625" bestFit="1" customWidth="1"/>
  </cols>
  <sheetData>
    <row r="1" spans="1:4" x14ac:dyDescent="0.25">
      <c r="A1" s="1" t="s">
        <v>33</v>
      </c>
      <c r="C1" s="1" t="s">
        <v>34</v>
      </c>
      <c r="D1">
        <f>PERCENTILE(A2:A21,0.3)</f>
        <v>20.200000000000003</v>
      </c>
    </row>
    <row r="2" spans="1:4" x14ac:dyDescent="0.25">
      <c r="A2">
        <v>24</v>
      </c>
      <c r="C2" s="1" t="s">
        <v>35</v>
      </c>
      <c r="D2">
        <f>QUARTILE(A2:A21,1)</f>
        <v>14.5</v>
      </c>
    </row>
    <row r="3" spans="1:4" x14ac:dyDescent="0.25">
      <c r="A3">
        <v>9</v>
      </c>
      <c r="C3" s="1" t="s">
        <v>36</v>
      </c>
      <c r="D3">
        <f>QUARTILE(A2:A21,2)</f>
        <v>28.5</v>
      </c>
    </row>
    <row r="4" spans="1:4" x14ac:dyDescent="0.25">
      <c r="A4">
        <v>86</v>
      </c>
      <c r="C4" s="1" t="s">
        <v>37</v>
      </c>
      <c r="D4">
        <f>QUARTILE(A2:A21,3)</f>
        <v>45.5</v>
      </c>
    </row>
    <row r="5" spans="1:4" x14ac:dyDescent="0.25">
      <c r="A5">
        <v>56</v>
      </c>
      <c r="C5" s="1" t="s">
        <v>38</v>
      </c>
      <c r="D5">
        <f>QUARTILE(A2:A21,4)</f>
        <v>100</v>
      </c>
    </row>
    <row r="6" spans="1:4" x14ac:dyDescent="0.25">
      <c r="A6">
        <v>42</v>
      </c>
    </row>
    <row r="7" spans="1:4" x14ac:dyDescent="0.25">
      <c r="A7">
        <v>32</v>
      </c>
    </row>
    <row r="8" spans="1:4" x14ac:dyDescent="0.25">
      <c r="A8">
        <v>7</v>
      </c>
    </row>
    <row r="9" spans="1:4" x14ac:dyDescent="0.25">
      <c r="A9">
        <v>4</v>
      </c>
    </row>
    <row r="10" spans="1:4" x14ac:dyDescent="0.25">
      <c r="A10">
        <v>66</v>
      </c>
    </row>
    <row r="11" spans="1:4" x14ac:dyDescent="0.25">
      <c r="A11">
        <v>29</v>
      </c>
    </row>
    <row r="12" spans="1:4" x14ac:dyDescent="0.25">
      <c r="A12">
        <v>78</v>
      </c>
    </row>
    <row r="13" spans="1:4" x14ac:dyDescent="0.25">
      <c r="A13">
        <v>100</v>
      </c>
    </row>
    <row r="14" spans="1:4" x14ac:dyDescent="0.25">
      <c r="A14">
        <v>1</v>
      </c>
    </row>
    <row r="15" spans="1:4" x14ac:dyDescent="0.25">
      <c r="A15">
        <v>26</v>
      </c>
    </row>
    <row r="16" spans="1:4" x14ac:dyDescent="0.25">
      <c r="A16">
        <v>32</v>
      </c>
    </row>
    <row r="17" spans="1:1" x14ac:dyDescent="0.25">
      <c r="A17">
        <v>28</v>
      </c>
    </row>
    <row r="18" spans="1:1" x14ac:dyDescent="0.25">
      <c r="A18">
        <v>33</v>
      </c>
    </row>
    <row r="19" spans="1:1" x14ac:dyDescent="0.25">
      <c r="A19">
        <v>16</v>
      </c>
    </row>
    <row r="20" spans="1:1" x14ac:dyDescent="0.25">
      <c r="A20">
        <v>10</v>
      </c>
    </row>
    <row r="21" spans="1:1" x14ac:dyDescent="0.25">
      <c r="A2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25F0-E596-42A7-B697-46401EDA3285}">
  <dimension ref="A1:A7"/>
  <sheetViews>
    <sheetView workbookViewId="0">
      <selection activeCell="G27" sqref="G27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12</v>
      </c>
    </row>
    <row r="7" spans="1:1" x14ac:dyDescent="0.25">
      <c r="A7">
        <v>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F5F7-92BB-4C48-BB74-580E26B05A6A}">
  <dimension ref="A1:C14"/>
  <sheetViews>
    <sheetView workbookViewId="0">
      <selection activeCell="H6" sqref="H6"/>
    </sheetView>
  </sheetViews>
  <sheetFormatPr defaultRowHeight="15" x14ac:dyDescent="0.25"/>
  <cols>
    <col min="3" max="3" width="16.7109375" bestFit="1" customWidth="1"/>
  </cols>
  <sheetData>
    <row r="1" spans="1:3" x14ac:dyDescent="0.25">
      <c r="A1" t="s">
        <v>20</v>
      </c>
      <c r="B1" t="s">
        <v>39</v>
      </c>
      <c r="C1" t="s">
        <v>40</v>
      </c>
    </row>
    <row r="2" spans="1:3" x14ac:dyDescent="0.25">
      <c r="A2">
        <v>1</v>
      </c>
      <c r="B2">
        <v>20</v>
      </c>
    </row>
    <row r="3" spans="1:3" x14ac:dyDescent="0.25">
      <c r="A3">
        <v>2</v>
      </c>
      <c r="B3">
        <v>32</v>
      </c>
    </row>
    <row r="4" spans="1:3" x14ac:dyDescent="0.25">
      <c r="A4">
        <v>3</v>
      </c>
      <c r="B4">
        <v>51</v>
      </c>
    </row>
    <row r="5" spans="1:3" x14ac:dyDescent="0.25">
      <c r="A5">
        <v>4</v>
      </c>
      <c r="B5">
        <v>43</v>
      </c>
    </row>
    <row r="6" spans="1:3" x14ac:dyDescent="0.25">
      <c r="A6">
        <v>5</v>
      </c>
      <c r="B6">
        <v>62</v>
      </c>
    </row>
    <row r="7" spans="1:3" x14ac:dyDescent="0.25">
      <c r="A7">
        <v>6</v>
      </c>
      <c r="B7">
        <v>63</v>
      </c>
    </row>
    <row r="8" spans="1:3" x14ac:dyDescent="0.25">
      <c r="A8">
        <v>7</v>
      </c>
      <c r="B8">
        <v>82</v>
      </c>
    </row>
    <row r="9" spans="1:3" x14ac:dyDescent="0.25">
      <c r="A9">
        <v>8</v>
      </c>
      <c r="B9">
        <v>75</v>
      </c>
    </row>
    <row r="10" spans="1:3" x14ac:dyDescent="0.25">
      <c r="A10">
        <v>9</v>
      </c>
      <c r="B10">
        <v>92</v>
      </c>
    </row>
    <row r="11" spans="1:3" x14ac:dyDescent="0.25">
      <c r="A11">
        <v>10</v>
      </c>
      <c r="B11">
        <v>89</v>
      </c>
      <c r="C11">
        <v>89</v>
      </c>
    </row>
    <row r="12" spans="1:3" x14ac:dyDescent="0.25">
      <c r="A12">
        <v>11</v>
      </c>
      <c r="C12" s="6">
        <f>_xlfn.FORECAST.LINEAR(A12,$B$2:$B$11,$A$2:$A$11)</f>
        <v>103.53333333333333</v>
      </c>
    </row>
    <row r="13" spans="1:3" x14ac:dyDescent="0.25">
      <c r="A13">
        <v>12</v>
      </c>
      <c r="C13" s="6">
        <f t="shared" ref="C13:C14" si="0">_xlfn.FORECAST.LINEAR(A13,$B$2:$B$11,$A$2:$A$11)</f>
        <v>111.2848484848485</v>
      </c>
    </row>
    <row r="14" spans="1:3" x14ac:dyDescent="0.25">
      <c r="A14">
        <v>13</v>
      </c>
      <c r="C14" s="6">
        <f t="shared" si="0"/>
        <v>119.03636363636365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25CB-2D67-4566-B3D3-0F8DB0638984}">
  <dimension ref="A1:E21"/>
  <sheetViews>
    <sheetView workbookViewId="0">
      <selection activeCell="A2" sqref="A2:A21"/>
    </sheetView>
  </sheetViews>
  <sheetFormatPr defaultRowHeight="15" x14ac:dyDescent="0.25"/>
  <cols>
    <col min="1" max="1" width="18.85546875" bestFit="1" customWidth="1"/>
    <col min="4" max="4" width="0" hidden="1" customWidth="1"/>
  </cols>
  <sheetData>
    <row r="1" spans="1:5" x14ac:dyDescent="0.25">
      <c r="A1" s="1" t="s">
        <v>42</v>
      </c>
    </row>
    <row r="2" spans="1:5" x14ac:dyDescent="0.25">
      <c r="A2">
        <v>31</v>
      </c>
      <c r="C2" s="1" t="s">
        <v>43</v>
      </c>
      <c r="D2" s="1" t="s">
        <v>43</v>
      </c>
      <c r="E2" s="1" t="s">
        <v>44</v>
      </c>
    </row>
    <row r="3" spans="1:5" x14ac:dyDescent="0.25">
      <c r="A3">
        <v>40</v>
      </c>
      <c r="C3" t="s">
        <v>45</v>
      </c>
      <c r="D3">
        <v>20</v>
      </c>
      <c r="E3" cm="1">
        <f t="array" ref="E3:E9">FREQUENCY(A2:A21,D3:D8)</f>
        <v>8</v>
      </c>
    </row>
    <row r="4" spans="1:5" x14ac:dyDescent="0.25">
      <c r="A4">
        <v>20</v>
      </c>
      <c r="C4" t="s">
        <v>46</v>
      </c>
      <c r="D4">
        <v>25</v>
      </c>
      <c r="E4">
        <v>2</v>
      </c>
    </row>
    <row r="5" spans="1:5" x14ac:dyDescent="0.25">
      <c r="A5">
        <v>11</v>
      </c>
      <c r="C5" t="s">
        <v>47</v>
      </c>
      <c r="D5">
        <v>30</v>
      </c>
      <c r="E5">
        <v>1</v>
      </c>
    </row>
    <row r="6" spans="1:5" x14ac:dyDescent="0.25">
      <c r="A6">
        <v>27</v>
      </c>
      <c r="C6" t="s">
        <v>48</v>
      </c>
      <c r="D6">
        <v>35</v>
      </c>
      <c r="E6">
        <v>5</v>
      </c>
    </row>
    <row r="7" spans="1:5" x14ac:dyDescent="0.25">
      <c r="A7">
        <v>46</v>
      </c>
      <c r="C7" t="s">
        <v>49</v>
      </c>
      <c r="D7">
        <v>40</v>
      </c>
      <c r="E7">
        <v>1</v>
      </c>
    </row>
    <row r="8" spans="1:5" x14ac:dyDescent="0.25">
      <c r="A8">
        <v>35</v>
      </c>
      <c r="C8" t="s">
        <v>50</v>
      </c>
      <c r="D8">
        <v>45</v>
      </c>
      <c r="E8">
        <v>1</v>
      </c>
    </row>
    <row r="9" spans="1:5" x14ac:dyDescent="0.25">
      <c r="A9">
        <v>21</v>
      </c>
      <c r="C9" t="s">
        <v>51</v>
      </c>
      <c r="E9">
        <v>2</v>
      </c>
    </row>
    <row r="10" spans="1:5" x14ac:dyDescent="0.25">
      <c r="A10">
        <v>8</v>
      </c>
    </row>
    <row r="11" spans="1:5" x14ac:dyDescent="0.25">
      <c r="A11">
        <v>16</v>
      </c>
    </row>
    <row r="12" spans="1:5" x14ac:dyDescent="0.25">
      <c r="A12">
        <v>55</v>
      </c>
    </row>
    <row r="13" spans="1:5" x14ac:dyDescent="0.25">
      <c r="A13">
        <v>35</v>
      </c>
    </row>
    <row r="14" spans="1:5" x14ac:dyDescent="0.25">
      <c r="A14">
        <v>10</v>
      </c>
    </row>
    <row r="15" spans="1:5" x14ac:dyDescent="0.25">
      <c r="A15">
        <v>1</v>
      </c>
    </row>
    <row r="16" spans="1:5" x14ac:dyDescent="0.25">
      <c r="A16">
        <v>4</v>
      </c>
    </row>
    <row r="17" spans="1:1" x14ac:dyDescent="0.25">
      <c r="A17">
        <v>33</v>
      </c>
    </row>
    <row r="18" spans="1:1" x14ac:dyDescent="0.25">
      <c r="A18">
        <v>17</v>
      </c>
    </row>
    <row r="19" spans="1:1" x14ac:dyDescent="0.25">
      <c r="A19">
        <v>42</v>
      </c>
    </row>
    <row r="20" spans="1:1" x14ac:dyDescent="0.25">
      <c r="A20">
        <v>34</v>
      </c>
    </row>
    <row r="21" spans="1:1" x14ac:dyDescent="0.25">
      <c r="A2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ADFA-2204-4686-94A5-23AFE52E627C}">
  <dimension ref="A1:D21"/>
  <sheetViews>
    <sheetView tabSelected="1" topLeftCell="A9" workbookViewId="0">
      <selection activeCell="I18" sqref="I18"/>
    </sheetView>
  </sheetViews>
  <sheetFormatPr defaultRowHeight="15" x14ac:dyDescent="0.25"/>
  <cols>
    <col min="3" max="3" width="18" bestFit="1" customWidth="1"/>
    <col min="4" max="4" width="12.7109375" bestFit="1" customWidth="1"/>
  </cols>
  <sheetData>
    <row r="1" spans="1:4" x14ac:dyDescent="0.25">
      <c r="A1" s="1" t="s">
        <v>33</v>
      </c>
    </row>
    <row r="2" spans="1:4" ht="15.75" thickBot="1" x14ac:dyDescent="0.3">
      <c r="A2">
        <v>31</v>
      </c>
    </row>
    <row r="3" spans="1:4" x14ac:dyDescent="0.25">
      <c r="A3">
        <v>40</v>
      </c>
      <c r="C3" s="8" t="s">
        <v>52</v>
      </c>
      <c r="D3" s="8"/>
    </row>
    <row r="4" spans="1:4" x14ac:dyDescent="0.25">
      <c r="A4">
        <v>20</v>
      </c>
    </row>
    <row r="5" spans="1:4" x14ac:dyDescent="0.25">
      <c r="A5">
        <v>11</v>
      </c>
      <c r="C5" t="s">
        <v>53</v>
      </c>
      <c r="D5">
        <v>25.55</v>
      </c>
    </row>
    <row r="6" spans="1:4" x14ac:dyDescent="0.25">
      <c r="A6">
        <v>27</v>
      </c>
      <c r="C6" t="s">
        <v>54</v>
      </c>
      <c r="D6">
        <v>3.3034869934342823</v>
      </c>
    </row>
    <row r="7" spans="1:4" x14ac:dyDescent="0.25">
      <c r="A7">
        <v>46</v>
      </c>
      <c r="C7" t="s">
        <v>2</v>
      </c>
      <c r="D7">
        <v>26</v>
      </c>
    </row>
    <row r="8" spans="1:4" x14ac:dyDescent="0.25">
      <c r="A8">
        <v>35</v>
      </c>
      <c r="C8" t="s">
        <v>3</v>
      </c>
      <c r="D8">
        <v>35</v>
      </c>
    </row>
    <row r="9" spans="1:4" x14ac:dyDescent="0.25">
      <c r="A9">
        <v>21</v>
      </c>
      <c r="C9" t="s">
        <v>4</v>
      </c>
      <c r="D9">
        <v>14.773642960210914</v>
      </c>
    </row>
    <row r="10" spans="1:4" x14ac:dyDescent="0.25">
      <c r="A10">
        <v>8</v>
      </c>
      <c r="C10" t="s">
        <v>55</v>
      </c>
      <c r="D10">
        <v>218.26052631578952</v>
      </c>
    </row>
    <row r="11" spans="1:4" x14ac:dyDescent="0.25">
      <c r="A11">
        <v>16</v>
      </c>
      <c r="C11" t="s">
        <v>56</v>
      </c>
      <c r="D11">
        <v>-0.71704205814934641</v>
      </c>
    </row>
    <row r="12" spans="1:4" x14ac:dyDescent="0.25">
      <c r="A12">
        <v>55</v>
      </c>
      <c r="C12" t="s">
        <v>57</v>
      </c>
      <c r="D12">
        <v>0.10194607653189582</v>
      </c>
    </row>
    <row r="13" spans="1:4" x14ac:dyDescent="0.25">
      <c r="A13">
        <v>35</v>
      </c>
      <c r="C13" t="s">
        <v>58</v>
      </c>
      <c r="D13">
        <v>54</v>
      </c>
    </row>
    <row r="14" spans="1:4" x14ac:dyDescent="0.25">
      <c r="A14">
        <v>10</v>
      </c>
      <c r="C14" t="s">
        <v>59</v>
      </c>
      <c r="D14">
        <v>1</v>
      </c>
    </row>
    <row r="15" spans="1:4" x14ac:dyDescent="0.25">
      <c r="A15">
        <v>1</v>
      </c>
      <c r="C15" t="s">
        <v>60</v>
      </c>
      <c r="D15">
        <v>55</v>
      </c>
    </row>
    <row r="16" spans="1:4" x14ac:dyDescent="0.25">
      <c r="A16">
        <v>4</v>
      </c>
      <c r="C16" t="s">
        <v>61</v>
      </c>
      <c r="D16">
        <v>511</v>
      </c>
    </row>
    <row r="17" spans="1:4" ht="15.75" thickBot="1" x14ac:dyDescent="0.3">
      <c r="A17">
        <v>33</v>
      </c>
      <c r="C17" s="7" t="s">
        <v>44</v>
      </c>
      <c r="D17" s="7">
        <v>20</v>
      </c>
    </row>
    <row r="18" spans="1:4" x14ac:dyDescent="0.25">
      <c r="A18">
        <v>17</v>
      </c>
    </row>
    <row r="19" spans="1:4" x14ac:dyDescent="0.25">
      <c r="A19">
        <v>42</v>
      </c>
    </row>
    <row r="20" spans="1:4" x14ac:dyDescent="0.25">
      <c r="A20">
        <v>34</v>
      </c>
    </row>
    <row r="21" spans="1:4" x14ac:dyDescent="0.25">
      <c r="A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Basics</vt:lpstr>
      <vt:lpstr>AverageExamples</vt:lpstr>
      <vt:lpstr>Rand</vt:lpstr>
      <vt:lpstr>Rank</vt:lpstr>
      <vt:lpstr>Percentiles&amp;Quartiles</vt:lpstr>
      <vt:lpstr>BoxAndWhiskerPlot</vt:lpstr>
      <vt:lpstr>Forecast</vt:lpstr>
      <vt:lpstr>Frequency</vt:lpstr>
      <vt:lpstr>DescriptiveStatistics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2025-07-21T13:20:33Z</dcterms:created>
  <dcterms:modified xsi:type="dcterms:W3CDTF">2025-07-21T14:49:38Z</dcterms:modified>
</cp:coreProperties>
</file>