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_\Documents\"/>
    </mc:Choice>
  </mc:AlternateContent>
  <xr:revisionPtr revIDLastSave="0" documentId="8_{30525BE3-20F6-4A1A-A067-73ABD4C6C744}" xr6:coauthVersionLast="47" xr6:coauthVersionMax="47" xr10:uidLastSave="{00000000-0000-0000-0000-000000000000}"/>
  <bookViews>
    <workbookView xWindow="-120" yWindow="-120" windowWidth="29040" windowHeight="15720" xr2:uid="{F5DC4CE2-15EE-4DDA-8ADA-9EC4B412434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Sheet1!$A$1:$D$14</definedName>
    <definedName name="_xlnm._FilterDatabase" localSheetId="1" hidden="1">Sheet2!$A$1:$D$14</definedName>
    <definedName name="_xlnm._FilterDatabase" localSheetId="2" hidden="1">Sheet3!$A$5:$D$18</definedName>
    <definedName name="_xlnm._FilterDatabase" localSheetId="6" hidden="1">Sheet7!$A$1:$D$14</definedName>
    <definedName name="_xlnm.Criteria" localSheetId="2">Sheet3!$A$1:$E$3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0" l="1" a="1"/>
  <c r="G2" i="10" s="1"/>
  <c r="E1" i="9" a="1"/>
  <c r="E1" i="9" s="1"/>
  <c r="C1" i="9" a="1"/>
  <c r="C1" i="9" s="1"/>
  <c r="B15" i="8"/>
  <c r="D15" i="8"/>
  <c r="B17" i="7"/>
  <c r="B16" i="7"/>
  <c r="D19" i="6"/>
  <c r="D13" i="6"/>
  <c r="D9" i="6"/>
  <c r="D6" i="6"/>
  <c r="E3" i="3"/>
  <c r="D20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<sst xmlns="http://schemas.openxmlformats.org/spreadsheetml/2006/main" count="516" uniqueCount="109">
  <si>
    <t>Last Name</t>
  </si>
  <si>
    <t>Sales</t>
  </si>
  <si>
    <t>Country</t>
  </si>
  <si>
    <t>Quarter</t>
  </si>
  <si>
    <t>Red</t>
  </si>
  <si>
    <t>Williams</t>
  </si>
  <si>
    <t>Smith</t>
  </si>
  <si>
    <t>Jones</t>
  </si>
  <si>
    <t>UK</t>
  </si>
  <si>
    <t>USA</t>
  </si>
  <si>
    <t>Qtr 3</t>
  </si>
  <si>
    <t>Qtr 1</t>
  </si>
  <si>
    <t>Qtr 2</t>
  </si>
  <si>
    <t>Qtr 4</t>
  </si>
  <si>
    <t>Date</t>
  </si>
  <si>
    <t>Product Type</t>
  </si>
  <si>
    <t>Company</t>
  </si>
  <si>
    <t>Contact Person</t>
  </si>
  <si>
    <t>Phone</t>
  </si>
  <si>
    <t>City</t>
  </si>
  <si>
    <t>Discount</t>
  </si>
  <si>
    <t>Month</t>
  </si>
  <si>
    <t>Status</t>
  </si>
  <si>
    <t>EEE-312</t>
  </si>
  <si>
    <t>Wok N Roll</t>
  </si>
  <si>
    <t>Adams</t>
  </si>
  <si>
    <t>085 183 113</t>
  </si>
  <si>
    <t>United Kingdom</t>
  </si>
  <si>
    <t>London</t>
  </si>
  <si>
    <t>Yes</t>
  </si>
  <si>
    <t>August</t>
  </si>
  <si>
    <t>Delivered</t>
  </si>
  <si>
    <t>Johnson</t>
  </si>
  <si>
    <t>DC-1</t>
  </si>
  <si>
    <t>Rogers</t>
  </si>
  <si>
    <t>030 569 378</t>
  </si>
  <si>
    <t>United States of America</t>
  </si>
  <si>
    <t>New York</t>
  </si>
  <si>
    <t>No</t>
  </si>
  <si>
    <t>October</t>
  </si>
  <si>
    <t>Production</t>
  </si>
  <si>
    <t>EE-2</t>
  </si>
  <si>
    <t>Peace A Pizza</t>
  </si>
  <si>
    <t>Evans</t>
  </si>
  <si>
    <t>047 475 402</t>
  </si>
  <si>
    <t>Manchester</t>
  </si>
  <si>
    <t>April</t>
  </si>
  <si>
    <t>Transport</t>
  </si>
  <si>
    <t>DF-3</t>
  </si>
  <si>
    <t>Kung Food</t>
  </si>
  <si>
    <t>Webb</t>
  </si>
  <si>
    <t>035 450 343</t>
  </si>
  <si>
    <t>Los Angeles</t>
  </si>
  <si>
    <t>September</t>
  </si>
  <si>
    <t>Brown</t>
  </si>
  <si>
    <t>EEE-45</t>
  </si>
  <si>
    <t>Fields</t>
  </si>
  <si>
    <t>086 717 419</t>
  </si>
  <si>
    <t>November</t>
  </si>
  <si>
    <t>FD-2</t>
  </si>
  <si>
    <t>Mccoy</t>
  </si>
  <si>
    <t>025 109 994</t>
  </si>
  <si>
    <t>January</t>
  </si>
  <si>
    <t>Hansen</t>
  </si>
  <si>
    <t>059 214 134</t>
  </si>
  <si>
    <t>Exeter</t>
  </si>
  <si>
    <t>Hamilton</t>
  </si>
  <si>
    <t>041 963 209</t>
  </si>
  <si>
    <t>Chicago</t>
  </si>
  <si>
    <t>July</t>
  </si>
  <si>
    <t>FG-5</t>
  </si>
  <si>
    <t>Woods</t>
  </si>
  <si>
    <t>078 928 467</t>
  </si>
  <si>
    <t>San Francisco</t>
  </si>
  <si>
    <t>December</t>
  </si>
  <si>
    <t>DF-7</t>
  </si>
  <si>
    <t>Cunningham</t>
  </si>
  <si>
    <t>056 191 629</t>
  </si>
  <si>
    <t>Liverpool</t>
  </si>
  <si>
    <t>February</t>
  </si>
  <si>
    <t>Pancakes on the Rocks</t>
  </si>
  <si>
    <t>Myers</t>
  </si>
  <si>
    <t>043 562 435</t>
  </si>
  <si>
    <t>June</t>
  </si>
  <si>
    <t>Partially Delivered</t>
  </si>
  <si>
    <t>A-34</t>
  </si>
  <si>
    <t>Ford</t>
  </si>
  <si>
    <t>064 992 880</t>
  </si>
  <si>
    <t>San Fran</t>
  </si>
  <si>
    <t>Edwards</t>
  </si>
  <si>
    <t>050 958 917</t>
  </si>
  <si>
    <t>F-3334</t>
  </si>
  <si>
    <t>Murphy</t>
  </si>
  <si>
    <t>077 116 846</t>
  </si>
  <si>
    <t>March</t>
  </si>
  <si>
    <t>Kung Food Count</t>
  </si>
  <si>
    <t>Pancakes on the Rocks Count</t>
  </si>
  <si>
    <t>Peace A Pizza Count</t>
  </si>
  <si>
    <t>Wok N Roll Count</t>
  </si>
  <si>
    <t>Grand Count</t>
  </si>
  <si>
    <t>SUM:</t>
  </si>
  <si>
    <t>SUBTOTAL:</t>
  </si>
  <si>
    <t>Total</t>
  </si>
  <si>
    <t>Blue</t>
  </si>
  <si>
    <t>Green</t>
  </si>
  <si>
    <t>Black</t>
  </si>
  <si>
    <t>Orange</t>
  </si>
  <si>
    <t>White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</si>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</sst>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8" formatCode="yyyy\-mm\-dd;@"/>
    <numFmt numFmtId="173" formatCode="&quot;$&quot;#,##0.00"/>
    <numFmt numFmtId="175" formatCode="_-[$$-409]* #,##0.00_ ;_-[$$-409]* \-#,##0.00\ ;_-[$$-409]* &quot;-&quot;??_ ;_-@_ "/>
  </numFmts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8" fontId="0" fillId="0" borderId="0" xfId="0" applyNumberFormat="1"/>
    <xf numFmtId="0" fontId="2" fillId="0" borderId="0" xfId="1"/>
    <xf numFmtId="0" fontId="1" fillId="0" borderId="0" xfId="1" applyFont="1"/>
    <xf numFmtId="173" fontId="2" fillId="0" borderId="0" xfId="1" applyNumberFormat="1"/>
    <xf numFmtId="173" fontId="2" fillId="0" borderId="0" xfId="1" applyNumberFormat="1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173" fontId="1" fillId="0" borderId="0" xfId="1" applyNumberFormat="1" applyFont="1"/>
    <xf numFmtId="0" fontId="2" fillId="0" borderId="0" xfId="1" applyNumberFormat="1"/>
    <xf numFmtId="175" fontId="0" fillId="0" borderId="0" xfId="0" applyNumberFormat="1"/>
  </cellXfs>
  <cellStyles count="2">
    <cellStyle name="Normal" xfId="0" builtinId="0"/>
    <cellStyle name="Normal 2" xfId="1" xr:uid="{5B540E84-4B52-4279-A2E6-29FEFBD7605F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numFmt numFmtId="164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9F2ED-DB8C-462F-B1A3-B7D1DDEFF469}" name="Table1" displayName="Table1" ref="A1:D15" totalsRowCount="1" headerRowDxfId="0">
  <autoFilter ref="A1:D14" xr:uid="{CD79F2ED-DB8C-462F-B1A3-B7D1DDEFF469}">
    <filterColumn colId="2">
      <filters>
        <filter val="USA"/>
      </filters>
    </filterColumn>
  </autoFilter>
  <tableColumns count="4">
    <tableColumn id="1" xr3:uid="{6C584F72-89C2-4C0E-A722-685E7AEFF838}" name="Last Name" totalsRowLabel="Total"/>
    <tableColumn id="2" xr3:uid="{3F85A33C-14C6-47C5-B3EF-FAAC8ACA026A}" name="Sales" totalsRowFunction="sum" dataDxfId="1"/>
    <tableColumn id="3" xr3:uid="{39DCC2B5-4CC4-4BB9-A8CA-138AEA1F3B47}" name="Country"/>
    <tableColumn id="4" xr3:uid="{A28624D5-3E3B-47B3-8D54-EEF8B5A69C45}" name="Quarter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61EF2-A403-44C2-AF02-6B45F99FE043}">
  <dimension ref="A1:D14"/>
  <sheetViews>
    <sheetView tabSelected="1" workbookViewId="0">
      <selection activeCell="N21" sqref="N21"/>
    </sheetView>
  </sheetViews>
  <sheetFormatPr defaultRowHeight="15" x14ac:dyDescent="0.25"/>
  <cols>
    <col min="1" max="1" width="10.28515625" bestFit="1" customWidth="1"/>
    <col min="2" max="2" width="10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2">
        <v>6453</v>
      </c>
      <c r="C2" t="s">
        <v>8</v>
      </c>
      <c r="D2" t="s">
        <v>10</v>
      </c>
    </row>
    <row r="3" spans="1:4" x14ac:dyDescent="0.25">
      <c r="A3" t="s">
        <v>5</v>
      </c>
      <c r="B3" s="2">
        <v>3546</v>
      </c>
      <c r="C3" t="s">
        <v>9</v>
      </c>
      <c r="D3" t="s">
        <v>11</v>
      </c>
    </row>
    <row r="4" spans="1:4" x14ac:dyDescent="0.25">
      <c r="A4" t="s">
        <v>6</v>
      </c>
      <c r="B4" s="2">
        <v>14322</v>
      </c>
      <c r="C4" t="s">
        <v>9</v>
      </c>
      <c r="D4" t="s">
        <v>12</v>
      </c>
    </row>
    <row r="5" spans="1:4" x14ac:dyDescent="0.25">
      <c r="A5" t="s">
        <v>7</v>
      </c>
      <c r="B5" s="2">
        <v>11589</v>
      </c>
      <c r="C5" t="s">
        <v>8</v>
      </c>
      <c r="D5" t="s">
        <v>13</v>
      </c>
    </row>
    <row r="6" spans="1:4" x14ac:dyDescent="0.25">
      <c r="A6" t="s">
        <v>5</v>
      </c>
      <c r="B6" s="2">
        <v>7895</v>
      </c>
      <c r="C6" t="s">
        <v>9</v>
      </c>
      <c r="D6" t="s">
        <v>12</v>
      </c>
    </row>
    <row r="7" spans="1:4" x14ac:dyDescent="0.25">
      <c r="A7" t="s">
        <v>7</v>
      </c>
      <c r="B7" s="2">
        <v>9887</v>
      </c>
      <c r="C7" t="s">
        <v>8</v>
      </c>
      <c r="D7" t="s">
        <v>11</v>
      </c>
    </row>
    <row r="8" spans="1:4" x14ac:dyDescent="0.25">
      <c r="A8" t="s">
        <v>7</v>
      </c>
      <c r="B8" s="2">
        <v>23451</v>
      </c>
      <c r="C8" t="s">
        <v>8</v>
      </c>
      <c r="D8" t="s">
        <v>12</v>
      </c>
    </row>
    <row r="9" spans="1:4" x14ac:dyDescent="0.25">
      <c r="A9" t="s">
        <v>4</v>
      </c>
      <c r="B9" s="2">
        <v>13568</v>
      </c>
      <c r="C9" t="s">
        <v>9</v>
      </c>
      <c r="D9" t="s">
        <v>11</v>
      </c>
    </row>
    <row r="10" spans="1:4" x14ac:dyDescent="0.25">
      <c r="A10" t="s">
        <v>5</v>
      </c>
      <c r="B10" s="2">
        <v>7886</v>
      </c>
      <c r="C10" t="s">
        <v>8</v>
      </c>
      <c r="D10" t="s">
        <v>10</v>
      </c>
    </row>
    <row r="11" spans="1:4" x14ac:dyDescent="0.25">
      <c r="A11" t="s">
        <v>6</v>
      </c>
      <c r="B11" s="2">
        <v>8999</v>
      </c>
      <c r="C11" t="s">
        <v>9</v>
      </c>
      <c r="D11" t="s">
        <v>11</v>
      </c>
    </row>
    <row r="12" spans="1:4" x14ac:dyDescent="0.25">
      <c r="A12" t="s">
        <v>4</v>
      </c>
      <c r="B12" s="2">
        <v>7864</v>
      </c>
      <c r="C12" t="s">
        <v>8</v>
      </c>
      <c r="D12" t="s">
        <v>12</v>
      </c>
    </row>
    <row r="13" spans="1:4" x14ac:dyDescent="0.25">
      <c r="A13" t="s">
        <v>6</v>
      </c>
      <c r="B13" s="2">
        <v>24567</v>
      </c>
      <c r="C13" t="s">
        <v>8</v>
      </c>
      <c r="D13" t="s">
        <v>13</v>
      </c>
    </row>
    <row r="14" spans="1:4" x14ac:dyDescent="0.25">
      <c r="A14" t="s">
        <v>5</v>
      </c>
      <c r="B14" s="2">
        <v>16553</v>
      </c>
      <c r="C14" t="s">
        <v>9</v>
      </c>
      <c r="D14" t="s">
        <v>13</v>
      </c>
    </row>
  </sheetData>
  <autoFilter ref="A1:D14" xr:uid="{0AD61EF2-A403-44C2-AF02-6B45F99FE04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FABD-3297-4837-8F57-D4E95687BCE9}">
  <sheetPr filterMode="1"/>
  <dimension ref="A1:D14"/>
  <sheetViews>
    <sheetView workbookViewId="0">
      <selection activeCell="D2" sqref="D2"/>
    </sheetView>
  </sheetViews>
  <sheetFormatPr defaultRowHeight="15" x14ac:dyDescent="0.25"/>
  <cols>
    <col min="2" max="2" width="10" bestFit="1" customWidth="1"/>
    <col min="4" max="4" width="10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14</v>
      </c>
    </row>
    <row r="2" spans="1:4" hidden="1" x14ac:dyDescent="0.25">
      <c r="A2" t="s">
        <v>4</v>
      </c>
      <c r="B2" s="2">
        <v>6453</v>
      </c>
      <c r="C2" t="s">
        <v>8</v>
      </c>
      <c r="D2" s="4">
        <v>45029</v>
      </c>
    </row>
    <row r="3" spans="1:4" x14ac:dyDescent="0.25">
      <c r="A3" t="s">
        <v>5</v>
      </c>
      <c r="B3" s="2">
        <v>3546</v>
      </c>
      <c r="C3" t="s">
        <v>9</v>
      </c>
      <c r="D3" s="4">
        <v>45433</v>
      </c>
    </row>
    <row r="4" spans="1:4" hidden="1" x14ac:dyDescent="0.25">
      <c r="A4" t="s">
        <v>6</v>
      </c>
      <c r="B4" s="2">
        <v>14322</v>
      </c>
      <c r="C4" t="s">
        <v>9</v>
      </c>
      <c r="D4" s="4">
        <v>44376</v>
      </c>
    </row>
    <row r="5" spans="1:4" hidden="1" x14ac:dyDescent="0.25">
      <c r="A5" t="s">
        <v>7</v>
      </c>
      <c r="B5" s="2">
        <v>11589</v>
      </c>
      <c r="C5" t="s">
        <v>8</v>
      </c>
      <c r="D5" s="4">
        <v>44575</v>
      </c>
    </row>
    <row r="6" spans="1:4" hidden="1" x14ac:dyDescent="0.25">
      <c r="A6" t="s">
        <v>5</v>
      </c>
      <c r="B6" s="2">
        <v>7895</v>
      </c>
      <c r="C6" t="s">
        <v>9</v>
      </c>
      <c r="D6" s="4">
        <v>45148</v>
      </c>
    </row>
    <row r="7" spans="1:4" x14ac:dyDescent="0.25">
      <c r="A7" t="s">
        <v>7</v>
      </c>
      <c r="B7" s="2">
        <v>9887</v>
      </c>
      <c r="C7" t="s">
        <v>8</v>
      </c>
      <c r="D7" s="4">
        <v>45503</v>
      </c>
    </row>
    <row r="8" spans="1:4" x14ac:dyDescent="0.25">
      <c r="A8" t="s">
        <v>7</v>
      </c>
      <c r="B8" s="2">
        <v>23451</v>
      </c>
      <c r="C8" t="s">
        <v>8</v>
      </c>
      <c r="D8" s="4">
        <v>45338</v>
      </c>
    </row>
    <row r="9" spans="1:4" hidden="1" x14ac:dyDescent="0.25">
      <c r="A9" t="s">
        <v>4</v>
      </c>
      <c r="B9" s="2">
        <v>13568</v>
      </c>
      <c r="C9" t="s">
        <v>9</v>
      </c>
      <c r="D9" s="4">
        <v>44733</v>
      </c>
    </row>
    <row r="10" spans="1:4" hidden="1" x14ac:dyDescent="0.25">
      <c r="A10" t="s">
        <v>5</v>
      </c>
      <c r="B10" s="2">
        <v>7886</v>
      </c>
      <c r="C10" t="s">
        <v>8</v>
      </c>
      <c r="D10" s="4">
        <v>44331</v>
      </c>
    </row>
    <row r="11" spans="1:4" hidden="1" x14ac:dyDescent="0.25">
      <c r="A11" t="s">
        <v>6</v>
      </c>
      <c r="B11" s="2">
        <v>8999</v>
      </c>
      <c r="C11" t="s">
        <v>9</v>
      </c>
      <c r="D11" s="4">
        <v>44623</v>
      </c>
    </row>
    <row r="12" spans="1:4" hidden="1" x14ac:dyDescent="0.25">
      <c r="A12" t="s">
        <v>4</v>
      </c>
      <c r="B12" s="2">
        <v>7864</v>
      </c>
      <c r="C12" t="s">
        <v>8</v>
      </c>
      <c r="D12" s="4">
        <v>44323</v>
      </c>
    </row>
    <row r="13" spans="1:4" x14ac:dyDescent="0.25">
      <c r="A13" t="s">
        <v>6</v>
      </c>
      <c r="B13" s="2">
        <v>24567</v>
      </c>
      <c r="C13" t="s">
        <v>8</v>
      </c>
      <c r="D13" s="4">
        <v>45589</v>
      </c>
    </row>
    <row r="14" spans="1:4" hidden="1" x14ac:dyDescent="0.25">
      <c r="A14" t="s">
        <v>5</v>
      </c>
      <c r="B14" s="2">
        <v>16553</v>
      </c>
      <c r="C14" t="s">
        <v>9</v>
      </c>
      <c r="D14" s="4">
        <v>44284</v>
      </c>
    </row>
  </sheetData>
  <autoFilter ref="A1:D14" xr:uid="{C275FABD-3297-4837-8F57-D4E95687BCE9}">
    <filterColumn colId="3">
      <dynamicFilter type="lastYear" val="45292" maxVal="45658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7A96-55A3-4D3D-8178-24A096271B43}">
  <sheetPr filterMode="1"/>
  <dimension ref="A1:E18"/>
  <sheetViews>
    <sheetView workbookViewId="0">
      <selection activeCell="J21" sqref="J21"/>
    </sheetView>
  </sheetViews>
  <sheetFormatPr defaultRowHeight="15" x14ac:dyDescent="0.25"/>
  <cols>
    <col min="1" max="1" width="10.42578125" bestFit="1" customWidth="1"/>
    <col min="2" max="2" width="10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C2" t="s">
        <v>9</v>
      </c>
      <c r="D2" t="s">
        <v>13</v>
      </c>
    </row>
    <row r="3" spans="1:5" x14ac:dyDescent="0.25">
      <c r="C3" t="s">
        <v>8</v>
      </c>
      <c r="D3" t="s">
        <v>12</v>
      </c>
      <c r="E3" t="b">
        <f>B6&gt;10000</f>
        <v>0</v>
      </c>
    </row>
    <row r="5" spans="1:5" x14ac:dyDescent="0.25">
      <c r="A5" s="3" t="s">
        <v>0</v>
      </c>
      <c r="B5" s="3" t="s">
        <v>1</v>
      </c>
      <c r="C5" s="3" t="s">
        <v>2</v>
      </c>
      <c r="D5" s="3" t="s">
        <v>3</v>
      </c>
    </row>
    <row r="6" spans="1:5" hidden="1" x14ac:dyDescent="0.25">
      <c r="A6" t="s">
        <v>4</v>
      </c>
      <c r="B6" s="2">
        <v>6453</v>
      </c>
      <c r="C6" t="s">
        <v>8</v>
      </c>
      <c r="D6" t="s">
        <v>10</v>
      </c>
    </row>
    <row r="7" spans="1:5" hidden="1" x14ac:dyDescent="0.25">
      <c r="A7" t="s">
        <v>5</v>
      </c>
      <c r="B7" s="2">
        <v>3546</v>
      </c>
      <c r="C7" t="s">
        <v>9</v>
      </c>
      <c r="D7" t="s">
        <v>11</v>
      </c>
    </row>
    <row r="8" spans="1:5" hidden="1" x14ac:dyDescent="0.25">
      <c r="A8" t="s">
        <v>6</v>
      </c>
      <c r="B8" s="2">
        <v>14322</v>
      </c>
      <c r="C8" t="s">
        <v>9</v>
      </c>
      <c r="D8" t="s">
        <v>12</v>
      </c>
    </row>
    <row r="9" spans="1:5" hidden="1" x14ac:dyDescent="0.25">
      <c r="A9" t="s">
        <v>7</v>
      </c>
      <c r="B9" s="2">
        <v>11589</v>
      </c>
      <c r="C9" t="s">
        <v>8</v>
      </c>
      <c r="D9" t="s">
        <v>13</v>
      </c>
    </row>
    <row r="10" spans="1:5" hidden="1" x14ac:dyDescent="0.25">
      <c r="A10" t="s">
        <v>5</v>
      </c>
      <c r="B10" s="2">
        <v>7895</v>
      </c>
      <c r="C10" t="s">
        <v>9</v>
      </c>
      <c r="D10" t="s">
        <v>12</v>
      </c>
    </row>
    <row r="11" spans="1:5" hidden="1" x14ac:dyDescent="0.25">
      <c r="A11" t="s">
        <v>7</v>
      </c>
      <c r="B11" s="2">
        <v>9887</v>
      </c>
      <c r="C11" t="s">
        <v>8</v>
      </c>
      <c r="D11" t="s">
        <v>11</v>
      </c>
    </row>
    <row r="12" spans="1:5" x14ac:dyDescent="0.25">
      <c r="A12" t="s">
        <v>7</v>
      </c>
      <c r="B12" s="2">
        <v>23451</v>
      </c>
      <c r="C12" t="s">
        <v>8</v>
      </c>
      <c r="D12" t="s">
        <v>12</v>
      </c>
    </row>
    <row r="13" spans="1:5" hidden="1" x14ac:dyDescent="0.25">
      <c r="A13" t="s">
        <v>4</v>
      </c>
      <c r="B13" s="2">
        <v>13568</v>
      </c>
      <c r="C13" t="s">
        <v>9</v>
      </c>
      <c r="D13" t="s">
        <v>11</v>
      </c>
    </row>
    <row r="14" spans="1:5" hidden="1" x14ac:dyDescent="0.25">
      <c r="A14" t="s">
        <v>5</v>
      </c>
      <c r="B14" s="2">
        <v>7886</v>
      </c>
      <c r="C14" t="s">
        <v>8</v>
      </c>
      <c r="D14" t="s">
        <v>10</v>
      </c>
    </row>
    <row r="15" spans="1:5" hidden="1" x14ac:dyDescent="0.25">
      <c r="A15" t="s">
        <v>6</v>
      </c>
      <c r="B15" s="2">
        <v>8999</v>
      </c>
      <c r="C15" t="s">
        <v>9</v>
      </c>
      <c r="D15" t="s">
        <v>11</v>
      </c>
    </row>
    <row r="16" spans="1:5" hidden="1" x14ac:dyDescent="0.25">
      <c r="A16" t="s">
        <v>4</v>
      </c>
      <c r="B16" s="2">
        <v>7864</v>
      </c>
      <c r="C16" t="s">
        <v>8</v>
      </c>
      <c r="D16" t="s">
        <v>12</v>
      </c>
    </row>
    <row r="17" spans="1:4" hidden="1" x14ac:dyDescent="0.25">
      <c r="A17" t="s">
        <v>6</v>
      </c>
      <c r="B17" s="2">
        <v>24567</v>
      </c>
      <c r="C17" t="s">
        <v>8</v>
      </c>
      <c r="D17" t="s">
        <v>13</v>
      </c>
    </row>
    <row r="18" spans="1:4" x14ac:dyDescent="0.25">
      <c r="A18" t="s">
        <v>5</v>
      </c>
      <c r="B18" s="2">
        <v>16553</v>
      </c>
      <c r="C18" t="s">
        <v>9</v>
      </c>
      <c r="D18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BEC7-CBD5-4309-B207-CEE55221911A}">
  <dimension ref="A1:L15"/>
  <sheetViews>
    <sheetView workbookViewId="0">
      <selection sqref="A1:D15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12.7109375" bestFit="1" customWidth="1"/>
    <col min="4" max="4" width="21.5703125" bestFit="1" customWidth="1"/>
    <col min="5" max="5" width="15" bestFit="1" customWidth="1"/>
    <col min="6" max="6" width="10.85546875" bestFit="1" customWidth="1"/>
    <col min="7" max="7" width="22.7109375" bestFit="1" customWidth="1"/>
    <col min="8" max="8" width="13.5703125" bestFit="1" customWidth="1"/>
    <col min="10" max="10" width="7.85546875" bestFit="1" customWidth="1"/>
    <col min="11" max="11" width="10.28515625" bestFit="1" customWidth="1"/>
    <col min="12" max="12" width="17" bestFit="1" customWidth="1"/>
  </cols>
  <sheetData>
    <row r="1" spans="1:12" x14ac:dyDescent="0.25">
      <c r="A1" s="6" t="s">
        <v>0</v>
      </c>
      <c r="B1" s="6" t="s">
        <v>1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</v>
      </c>
      <c r="H1" s="6" t="s">
        <v>19</v>
      </c>
      <c r="I1" s="6" t="s">
        <v>20</v>
      </c>
      <c r="J1" s="6" t="s">
        <v>3</v>
      </c>
      <c r="K1" s="6" t="s">
        <v>21</v>
      </c>
      <c r="L1" s="6" t="s">
        <v>22</v>
      </c>
    </row>
    <row r="2" spans="1:12" x14ac:dyDescent="0.25">
      <c r="A2" s="5" t="s">
        <v>6</v>
      </c>
      <c r="B2" s="8">
        <v>1675</v>
      </c>
      <c r="C2" s="5" t="s">
        <v>23</v>
      </c>
      <c r="D2" s="7" t="s">
        <v>24</v>
      </c>
      <c r="E2" s="7" t="s">
        <v>25</v>
      </c>
      <c r="F2" s="9" t="s">
        <v>26</v>
      </c>
      <c r="G2" s="5" t="s">
        <v>27</v>
      </c>
      <c r="H2" s="5" t="s">
        <v>28</v>
      </c>
      <c r="I2" s="8" t="s">
        <v>29</v>
      </c>
      <c r="J2" s="10">
        <v>3</v>
      </c>
      <c r="K2" s="5" t="s">
        <v>30</v>
      </c>
      <c r="L2" s="5" t="s">
        <v>31</v>
      </c>
    </row>
    <row r="3" spans="1:12" x14ac:dyDescent="0.25">
      <c r="A3" s="5" t="s">
        <v>32</v>
      </c>
      <c r="B3" s="8">
        <v>1480</v>
      </c>
      <c r="C3" s="5" t="s">
        <v>33</v>
      </c>
      <c r="D3" s="7" t="s">
        <v>24</v>
      </c>
      <c r="E3" s="7" t="s">
        <v>34</v>
      </c>
      <c r="F3" s="9" t="s">
        <v>35</v>
      </c>
      <c r="G3" s="5" t="s">
        <v>36</v>
      </c>
      <c r="H3" s="5" t="s">
        <v>37</v>
      </c>
      <c r="I3" s="8" t="s">
        <v>38</v>
      </c>
      <c r="J3" s="10">
        <v>4</v>
      </c>
      <c r="K3" s="5" t="s">
        <v>39</v>
      </c>
      <c r="L3" s="5" t="s">
        <v>40</v>
      </c>
    </row>
    <row r="4" spans="1:12" x14ac:dyDescent="0.25">
      <c r="A4" s="5" t="s">
        <v>5</v>
      </c>
      <c r="B4" s="8">
        <v>1064</v>
      </c>
      <c r="C4" s="5" t="s">
        <v>41</v>
      </c>
      <c r="D4" s="7" t="s">
        <v>42</v>
      </c>
      <c r="E4" s="7" t="s">
        <v>43</v>
      </c>
      <c r="F4" s="9" t="s">
        <v>44</v>
      </c>
      <c r="G4" s="5" t="s">
        <v>27</v>
      </c>
      <c r="H4" s="5" t="s">
        <v>45</v>
      </c>
      <c r="I4" s="8" t="s">
        <v>29</v>
      </c>
      <c r="J4" s="10">
        <v>2</v>
      </c>
      <c r="K4" s="5" t="s">
        <v>46</v>
      </c>
      <c r="L4" s="5" t="s">
        <v>47</v>
      </c>
    </row>
    <row r="5" spans="1:12" x14ac:dyDescent="0.25">
      <c r="A5" s="5" t="s">
        <v>7</v>
      </c>
      <c r="B5" s="8">
        <v>1390</v>
      </c>
      <c r="C5" s="5" t="s">
        <v>48</v>
      </c>
      <c r="D5" s="7" t="s">
        <v>49</v>
      </c>
      <c r="E5" s="7" t="s">
        <v>50</v>
      </c>
      <c r="F5" s="9" t="s">
        <v>51</v>
      </c>
      <c r="G5" s="5" t="s">
        <v>36</v>
      </c>
      <c r="H5" s="5" t="s">
        <v>52</v>
      </c>
      <c r="I5" s="8" t="s">
        <v>38</v>
      </c>
      <c r="J5" s="10">
        <v>3</v>
      </c>
      <c r="K5" s="5" t="s">
        <v>53</v>
      </c>
      <c r="L5" s="5" t="s">
        <v>40</v>
      </c>
    </row>
    <row r="6" spans="1:12" x14ac:dyDescent="0.25">
      <c r="A6" s="5" t="s">
        <v>54</v>
      </c>
      <c r="B6" s="8">
        <v>4865</v>
      </c>
      <c r="C6" s="5" t="s">
        <v>55</v>
      </c>
      <c r="D6" s="7" t="s">
        <v>42</v>
      </c>
      <c r="E6" s="7" t="s">
        <v>56</v>
      </c>
      <c r="F6" s="9" t="s">
        <v>57</v>
      </c>
      <c r="G6" s="5" t="s">
        <v>36</v>
      </c>
      <c r="H6" s="5" t="s">
        <v>37</v>
      </c>
      <c r="I6" s="8" t="s">
        <v>38</v>
      </c>
      <c r="J6" s="10">
        <v>4</v>
      </c>
      <c r="K6" s="5" t="s">
        <v>58</v>
      </c>
      <c r="L6" s="5" t="s">
        <v>31</v>
      </c>
    </row>
    <row r="7" spans="1:12" x14ac:dyDescent="0.25">
      <c r="A7" s="5" t="s">
        <v>5</v>
      </c>
      <c r="B7" s="8">
        <v>1243</v>
      </c>
      <c r="C7" s="5" t="s">
        <v>59</v>
      </c>
      <c r="D7" s="7" t="s">
        <v>49</v>
      </c>
      <c r="E7" s="7" t="s">
        <v>60</v>
      </c>
      <c r="F7" s="9" t="s">
        <v>61</v>
      </c>
      <c r="G7" s="5" t="s">
        <v>27</v>
      </c>
      <c r="H7" s="5" t="s">
        <v>28</v>
      </c>
      <c r="I7" s="8" t="s">
        <v>38</v>
      </c>
      <c r="J7" s="10">
        <v>1</v>
      </c>
      <c r="K7" s="5" t="s">
        <v>62</v>
      </c>
      <c r="L7" s="5" t="s">
        <v>40</v>
      </c>
    </row>
    <row r="8" spans="1:12" x14ac:dyDescent="0.25">
      <c r="A8" s="5" t="s">
        <v>32</v>
      </c>
      <c r="B8" s="8">
        <v>9339</v>
      </c>
      <c r="C8" s="5" t="s">
        <v>33</v>
      </c>
      <c r="D8" s="7" t="s">
        <v>49</v>
      </c>
      <c r="E8" s="7" t="s">
        <v>63</v>
      </c>
      <c r="F8" s="9" t="s">
        <v>64</v>
      </c>
      <c r="G8" s="5" t="s">
        <v>27</v>
      </c>
      <c r="H8" s="5" t="s">
        <v>65</v>
      </c>
      <c r="I8" s="8" t="s">
        <v>38</v>
      </c>
      <c r="J8" s="10">
        <v>2</v>
      </c>
      <c r="K8" s="5" t="s">
        <v>46</v>
      </c>
      <c r="L8" s="5" t="s">
        <v>47</v>
      </c>
    </row>
    <row r="9" spans="1:12" x14ac:dyDescent="0.25">
      <c r="A9" s="5" t="s">
        <v>6</v>
      </c>
      <c r="B9" s="8">
        <v>1891</v>
      </c>
      <c r="C9" s="5" t="s">
        <v>23</v>
      </c>
      <c r="D9" s="7" t="s">
        <v>24</v>
      </c>
      <c r="E9" s="7" t="s">
        <v>66</v>
      </c>
      <c r="F9" s="9" t="s">
        <v>67</v>
      </c>
      <c r="G9" s="5" t="s">
        <v>36</v>
      </c>
      <c r="H9" s="5" t="s">
        <v>68</v>
      </c>
      <c r="I9" s="8" t="s">
        <v>29</v>
      </c>
      <c r="J9" s="10">
        <v>3</v>
      </c>
      <c r="K9" s="5" t="s">
        <v>69</v>
      </c>
      <c r="L9" s="5" t="s">
        <v>40</v>
      </c>
    </row>
    <row r="10" spans="1:12" x14ac:dyDescent="0.25">
      <c r="A10" s="5" t="s">
        <v>7</v>
      </c>
      <c r="B10" s="8">
        <v>9213</v>
      </c>
      <c r="C10" s="5" t="s">
        <v>70</v>
      </c>
      <c r="D10" s="7" t="s">
        <v>24</v>
      </c>
      <c r="E10" s="7" t="s">
        <v>71</v>
      </c>
      <c r="F10" s="9" t="s">
        <v>72</v>
      </c>
      <c r="G10" s="5" t="s">
        <v>36</v>
      </c>
      <c r="H10" s="5" t="s">
        <v>73</v>
      </c>
      <c r="I10" s="8" t="s">
        <v>29</v>
      </c>
      <c r="J10" s="10">
        <v>4</v>
      </c>
      <c r="K10" s="5" t="s">
        <v>74</v>
      </c>
      <c r="L10" s="5" t="s">
        <v>40</v>
      </c>
    </row>
    <row r="11" spans="1:12" x14ac:dyDescent="0.25">
      <c r="A11" s="5" t="s">
        <v>7</v>
      </c>
      <c r="B11" s="8">
        <v>7433</v>
      </c>
      <c r="C11" s="5" t="s">
        <v>75</v>
      </c>
      <c r="D11" s="7" t="s">
        <v>49</v>
      </c>
      <c r="E11" s="7" t="s">
        <v>76</v>
      </c>
      <c r="F11" s="9" t="s">
        <v>77</v>
      </c>
      <c r="G11" s="5" t="s">
        <v>27</v>
      </c>
      <c r="H11" s="5" t="s">
        <v>78</v>
      </c>
      <c r="I11" s="8" t="s">
        <v>38</v>
      </c>
      <c r="J11" s="10">
        <v>1</v>
      </c>
      <c r="K11" s="5" t="s">
        <v>79</v>
      </c>
      <c r="L11" s="5" t="s">
        <v>40</v>
      </c>
    </row>
    <row r="12" spans="1:12" x14ac:dyDescent="0.25">
      <c r="A12" s="5" t="s">
        <v>54</v>
      </c>
      <c r="B12" s="8">
        <v>3255</v>
      </c>
      <c r="C12" s="5" t="s">
        <v>59</v>
      </c>
      <c r="D12" s="7" t="s">
        <v>80</v>
      </c>
      <c r="E12" s="7" t="s">
        <v>81</v>
      </c>
      <c r="F12" s="9" t="s">
        <v>82</v>
      </c>
      <c r="G12" s="5" t="s">
        <v>36</v>
      </c>
      <c r="H12" s="5" t="s">
        <v>73</v>
      </c>
      <c r="I12" s="8" t="s">
        <v>38</v>
      </c>
      <c r="J12" s="10">
        <v>2</v>
      </c>
      <c r="K12" s="5" t="s">
        <v>83</v>
      </c>
      <c r="L12" s="5" t="s">
        <v>84</v>
      </c>
    </row>
    <row r="13" spans="1:12" x14ac:dyDescent="0.25">
      <c r="A13" s="5" t="s">
        <v>5</v>
      </c>
      <c r="B13" s="8">
        <v>1486</v>
      </c>
      <c r="C13" s="5" t="s">
        <v>85</v>
      </c>
      <c r="D13" s="7" t="s">
        <v>24</v>
      </c>
      <c r="E13" s="7" t="s">
        <v>86</v>
      </c>
      <c r="F13" s="9" t="s">
        <v>87</v>
      </c>
      <c r="G13" s="5" t="s">
        <v>36</v>
      </c>
      <c r="H13" s="5" t="s">
        <v>88</v>
      </c>
      <c r="I13" s="8" t="s">
        <v>38</v>
      </c>
      <c r="J13" s="10">
        <v>3</v>
      </c>
      <c r="K13" s="5" t="s">
        <v>69</v>
      </c>
      <c r="L13" s="5" t="s">
        <v>31</v>
      </c>
    </row>
    <row r="14" spans="1:12" x14ac:dyDescent="0.25">
      <c r="A14" s="5" t="s">
        <v>5</v>
      </c>
      <c r="B14" s="8">
        <v>1930</v>
      </c>
      <c r="C14" s="5" t="s">
        <v>85</v>
      </c>
      <c r="D14" s="7" t="s">
        <v>80</v>
      </c>
      <c r="E14" s="7" t="s">
        <v>89</v>
      </c>
      <c r="F14" s="9" t="s">
        <v>90</v>
      </c>
      <c r="G14" s="5" t="s">
        <v>27</v>
      </c>
      <c r="H14" s="5" t="s">
        <v>28</v>
      </c>
      <c r="I14" s="8" t="s">
        <v>29</v>
      </c>
      <c r="J14" s="10">
        <v>4</v>
      </c>
      <c r="K14" s="5" t="s">
        <v>74</v>
      </c>
      <c r="L14" s="5" t="s">
        <v>47</v>
      </c>
    </row>
    <row r="15" spans="1:12" x14ac:dyDescent="0.25">
      <c r="A15" s="5" t="s">
        <v>6</v>
      </c>
      <c r="B15" s="8">
        <v>9698</v>
      </c>
      <c r="C15" s="5" t="s">
        <v>91</v>
      </c>
      <c r="D15" s="7" t="s">
        <v>42</v>
      </c>
      <c r="E15" s="7" t="s">
        <v>92</v>
      </c>
      <c r="F15" s="9" t="s">
        <v>93</v>
      </c>
      <c r="G15" s="5" t="s">
        <v>27</v>
      </c>
      <c r="H15" s="5" t="s">
        <v>68</v>
      </c>
      <c r="I15" s="8" t="s">
        <v>38</v>
      </c>
      <c r="J15" s="10">
        <v>1</v>
      </c>
      <c r="K15" s="5" t="s">
        <v>94</v>
      </c>
      <c r="L15" s="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A279-6E94-40FC-BBF7-7AB7EFF31E03}">
  <dimension ref="A1:D14"/>
  <sheetViews>
    <sheetView workbookViewId="0">
      <selection activeCell="D14" sqref="A1:D14"/>
    </sheetView>
  </sheetViews>
  <sheetFormatPr defaultRowHeight="15" x14ac:dyDescent="0.25"/>
  <cols>
    <col min="2" max="2" width="10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s="2">
        <v>6453</v>
      </c>
      <c r="C2" t="s">
        <v>8</v>
      </c>
      <c r="D2" t="s">
        <v>10</v>
      </c>
    </row>
    <row r="3" spans="1:4" x14ac:dyDescent="0.25">
      <c r="A3" t="s">
        <v>5</v>
      </c>
      <c r="B3" s="2">
        <v>3546</v>
      </c>
      <c r="C3" t="s">
        <v>9</v>
      </c>
      <c r="D3" t="s">
        <v>11</v>
      </c>
    </row>
    <row r="4" spans="1:4" x14ac:dyDescent="0.25">
      <c r="A4" t="s">
        <v>6</v>
      </c>
      <c r="B4" s="2">
        <v>14322</v>
      </c>
      <c r="C4" t="s">
        <v>9</v>
      </c>
      <c r="D4" t="s">
        <v>12</v>
      </c>
    </row>
    <row r="5" spans="1:4" x14ac:dyDescent="0.25">
      <c r="A5" t="s">
        <v>7</v>
      </c>
      <c r="B5" s="2">
        <v>11589</v>
      </c>
      <c r="C5" t="s">
        <v>8</v>
      </c>
      <c r="D5" t="s">
        <v>13</v>
      </c>
    </row>
    <row r="6" spans="1:4" x14ac:dyDescent="0.25">
      <c r="A6" t="s">
        <v>5</v>
      </c>
      <c r="B6" s="2">
        <v>7886</v>
      </c>
      <c r="C6" t="s">
        <v>8</v>
      </c>
      <c r="D6" t="s">
        <v>10</v>
      </c>
    </row>
    <row r="7" spans="1:4" x14ac:dyDescent="0.25">
      <c r="A7" t="s">
        <v>7</v>
      </c>
      <c r="B7" s="2">
        <v>9887</v>
      </c>
      <c r="C7" t="s">
        <v>8</v>
      </c>
      <c r="D7" t="s">
        <v>11</v>
      </c>
    </row>
    <row r="8" spans="1:4" x14ac:dyDescent="0.25">
      <c r="A8" t="s">
        <v>7</v>
      </c>
      <c r="B8" s="2">
        <v>23451</v>
      </c>
      <c r="C8" t="s">
        <v>8</v>
      </c>
      <c r="D8" t="s">
        <v>12</v>
      </c>
    </row>
    <row r="9" spans="1:4" x14ac:dyDescent="0.25">
      <c r="A9" t="s">
        <v>4</v>
      </c>
      <c r="B9" s="2">
        <v>13568</v>
      </c>
      <c r="C9" t="s">
        <v>9</v>
      </c>
      <c r="D9" t="s">
        <v>11</v>
      </c>
    </row>
    <row r="10" spans="1:4" x14ac:dyDescent="0.25">
      <c r="A10" t="s">
        <v>5</v>
      </c>
      <c r="B10" s="2">
        <v>7886</v>
      </c>
      <c r="C10" t="s">
        <v>8</v>
      </c>
      <c r="D10" t="s">
        <v>10</v>
      </c>
    </row>
    <row r="11" spans="1:4" x14ac:dyDescent="0.25">
      <c r="A11" t="s">
        <v>6</v>
      </c>
      <c r="B11" s="2">
        <v>8999</v>
      </c>
      <c r="C11" t="s">
        <v>9</v>
      </c>
      <c r="D11" t="s">
        <v>11</v>
      </c>
    </row>
    <row r="12" spans="1:4" x14ac:dyDescent="0.25">
      <c r="A12" t="s">
        <v>4</v>
      </c>
      <c r="B12" s="2">
        <v>7864</v>
      </c>
      <c r="C12" t="s">
        <v>8</v>
      </c>
      <c r="D12" t="s">
        <v>12</v>
      </c>
    </row>
    <row r="13" spans="1:4" x14ac:dyDescent="0.25">
      <c r="A13" t="s">
        <v>6</v>
      </c>
      <c r="B13" s="2">
        <v>24567</v>
      </c>
      <c r="C13" t="s">
        <v>8</v>
      </c>
      <c r="D13" t="s">
        <v>13</v>
      </c>
    </row>
    <row r="14" spans="1:4" x14ac:dyDescent="0.25">
      <c r="A14" t="s">
        <v>5</v>
      </c>
      <c r="B14" s="2">
        <v>7886</v>
      </c>
      <c r="C14" t="s">
        <v>8</v>
      </c>
      <c r="D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A35-3BD8-4350-A4BC-9606B6E1903B}">
  <dimension ref="A1:D20"/>
  <sheetViews>
    <sheetView workbookViewId="0">
      <selection activeCell="D4" sqref="D4"/>
    </sheetView>
  </sheetViews>
  <sheetFormatPr defaultRowHeight="15" outlineLevelRow="2" x14ac:dyDescent="0.25"/>
  <cols>
    <col min="1" max="1" width="10.42578125" bestFit="1" customWidth="1"/>
    <col min="2" max="2" width="9" bestFit="1" customWidth="1"/>
    <col min="3" max="3" width="28" bestFit="1" customWidth="1"/>
    <col min="4" max="4" width="21.5703125" bestFit="1" customWidth="1"/>
  </cols>
  <sheetData>
    <row r="1" spans="1:4" x14ac:dyDescent="0.25">
      <c r="A1" s="6" t="s">
        <v>0</v>
      </c>
      <c r="B1" s="6" t="s">
        <v>1</v>
      </c>
      <c r="C1" s="6" t="s">
        <v>15</v>
      </c>
      <c r="D1" s="6" t="s">
        <v>16</v>
      </c>
    </row>
    <row r="2" spans="1:4" outlineLevel="2" x14ac:dyDescent="0.25">
      <c r="A2" s="5" t="s">
        <v>7</v>
      </c>
      <c r="B2" s="8">
        <v>1390</v>
      </c>
      <c r="C2" s="5" t="s">
        <v>48</v>
      </c>
      <c r="D2" s="7" t="s">
        <v>49</v>
      </c>
    </row>
    <row r="3" spans="1:4" outlineLevel="2" x14ac:dyDescent="0.25">
      <c r="A3" s="5" t="s">
        <v>5</v>
      </c>
      <c r="B3" s="8">
        <v>1243</v>
      </c>
      <c r="C3" s="5" t="s">
        <v>59</v>
      </c>
      <c r="D3" s="7" t="s">
        <v>49</v>
      </c>
    </row>
    <row r="4" spans="1:4" outlineLevel="2" x14ac:dyDescent="0.25">
      <c r="A4" s="5" t="s">
        <v>32</v>
      </c>
      <c r="B4" s="8">
        <v>9339</v>
      </c>
      <c r="C4" s="5" t="s">
        <v>33</v>
      </c>
      <c r="D4" s="7" t="s">
        <v>49</v>
      </c>
    </row>
    <row r="5" spans="1:4" outlineLevel="2" x14ac:dyDescent="0.25">
      <c r="A5" s="5" t="s">
        <v>7</v>
      </c>
      <c r="B5" s="8">
        <v>7433</v>
      </c>
      <c r="C5" s="5" t="s">
        <v>75</v>
      </c>
      <c r="D5" s="7" t="s">
        <v>49</v>
      </c>
    </row>
    <row r="6" spans="1:4" outlineLevel="1" x14ac:dyDescent="0.25">
      <c r="A6" s="5"/>
      <c r="B6" s="8"/>
      <c r="C6" s="11" t="s">
        <v>95</v>
      </c>
      <c r="D6" s="12">
        <f>SUBTOTAL(3,D2:D5)</f>
        <v>4</v>
      </c>
    </row>
    <row r="7" spans="1:4" outlineLevel="2" x14ac:dyDescent="0.25">
      <c r="A7" s="5" t="s">
        <v>54</v>
      </c>
      <c r="B7" s="8">
        <v>3255</v>
      </c>
      <c r="C7" s="5" t="s">
        <v>59</v>
      </c>
      <c r="D7" s="7" t="s">
        <v>80</v>
      </c>
    </row>
    <row r="8" spans="1:4" outlineLevel="2" x14ac:dyDescent="0.25">
      <c r="A8" s="5" t="s">
        <v>5</v>
      </c>
      <c r="B8" s="8">
        <v>1930</v>
      </c>
      <c r="C8" s="5" t="s">
        <v>85</v>
      </c>
      <c r="D8" s="7" t="s">
        <v>80</v>
      </c>
    </row>
    <row r="9" spans="1:4" outlineLevel="1" x14ac:dyDescent="0.25">
      <c r="A9" s="5"/>
      <c r="B9" s="8"/>
      <c r="C9" s="6" t="s">
        <v>96</v>
      </c>
      <c r="D9" s="12">
        <f>SUBTOTAL(3,D7:D8)</f>
        <v>2</v>
      </c>
    </row>
    <row r="10" spans="1:4" outlineLevel="2" x14ac:dyDescent="0.25">
      <c r="A10" s="5" t="s">
        <v>5</v>
      </c>
      <c r="B10" s="8">
        <v>1064</v>
      </c>
      <c r="C10" s="5" t="s">
        <v>41</v>
      </c>
      <c r="D10" s="7" t="s">
        <v>42</v>
      </c>
    </row>
    <row r="11" spans="1:4" outlineLevel="2" x14ac:dyDescent="0.25">
      <c r="A11" s="5" t="s">
        <v>54</v>
      </c>
      <c r="B11" s="8">
        <v>4865</v>
      </c>
      <c r="C11" s="5" t="s">
        <v>55</v>
      </c>
      <c r="D11" s="7" t="s">
        <v>42</v>
      </c>
    </row>
    <row r="12" spans="1:4" outlineLevel="2" x14ac:dyDescent="0.25">
      <c r="A12" s="5" t="s">
        <v>6</v>
      </c>
      <c r="B12" s="8">
        <v>9698</v>
      </c>
      <c r="C12" s="5" t="s">
        <v>91</v>
      </c>
      <c r="D12" s="7" t="s">
        <v>42</v>
      </c>
    </row>
    <row r="13" spans="1:4" outlineLevel="1" x14ac:dyDescent="0.25">
      <c r="A13" s="5"/>
      <c r="B13" s="8"/>
      <c r="C13" s="6" t="s">
        <v>97</v>
      </c>
      <c r="D13" s="12">
        <f>SUBTOTAL(3,D10:D12)</f>
        <v>3</v>
      </c>
    </row>
    <row r="14" spans="1:4" outlineLevel="2" x14ac:dyDescent="0.25">
      <c r="A14" s="5" t="s">
        <v>6</v>
      </c>
      <c r="B14" s="8">
        <v>1675</v>
      </c>
      <c r="C14" s="5" t="s">
        <v>23</v>
      </c>
      <c r="D14" s="7" t="s">
        <v>24</v>
      </c>
    </row>
    <row r="15" spans="1:4" outlineLevel="2" x14ac:dyDescent="0.25">
      <c r="A15" s="5" t="s">
        <v>32</v>
      </c>
      <c r="B15" s="8">
        <v>1480</v>
      </c>
      <c r="C15" s="5" t="s">
        <v>33</v>
      </c>
      <c r="D15" s="7" t="s">
        <v>24</v>
      </c>
    </row>
    <row r="16" spans="1:4" outlineLevel="2" x14ac:dyDescent="0.25">
      <c r="A16" s="5" t="s">
        <v>6</v>
      </c>
      <c r="B16" s="8">
        <v>1891</v>
      </c>
      <c r="C16" s="5" t="s">
        <v>23</v>
      </c>
      <c r="D16" s="7" t="s">
        <v>24</v>
      </c>
    </row>
    <row r="17" spans="1:4" outlineLevel="2" x14ac:dyDescent="0.25">
      <c r="A17" s="5" t="s">
        <v>7</v>
      </c>
      <c r="B17" s="8">
        <v>9213</v>
      </c>
      <c r="C17" s="5" t="s">
        <v>70</v>
      </c>
      <c r="D17" s="7" t="s">
        <v>24</v>
      </c>
    </row>
    <row r="18" spans="1:4" outlineLevel="2" x14ac:dyDescent="0.25">
      <c r="A18" s="5" t="s">
        <v>5</v>
      </c>
      <c r="B18" s="8">
        <v>1486</v>
      </c>
      <c r="C18" s="5" t="s">
        <v>85</v>
      </c>
      <c r="D18" s="7" t="s">
        <v>24</v>
      </c>
    </row>
    <row r="19" spans="1:4" outlineLevel="1" x14ac:dyDescent="0.25">
      <c r="A19" s="5"/>
      <c r="B19" s="8"/>
      <c r="C19" s="6" t="s">
        <v>98</v>
      </c>
      <c r="D19" s="12">
        <f>SUBTOTAL(3,D14:D18)</f>
        <v>5</v>
      </c>
    </row>
    <row r="20" spans="1:4" x14ac:dyDescent="0.25">
      <c r="A20" s="5"/>
      <c r="B20" s="8"/>
      <c r="C20" s="6" t="s">
        <v>99</v>
      </c>
      <c r="D20" s="12">
        <f>SUBTOTAL(3,D2:D18)</f>
        <v>14</v>
      </c>
    </row>
  </sheetData>
  <sortState xmlns:xlrd2="http://schemas.microsoft.com/office/spreadsheetml/2017/richdata2" ref="A2:D18">
    <sortCondition ref="D2:D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1324-D776-43D9-B452-9D0475D03320}">
  <sheetPr filterMode="1"/>
  <dimension ref="A1:D17"/>
  <sheetViews>
    <sheetView workbookViewId="0">
      <selection activeCell="F1" sqref="F1:I14"/>
    </sheetView>
  </sheetViews>
  <sheetFormatPr defaultRowHeight="15" x14ac:dyDescent="0.25"/>
  <cols>
    <col min="1" max="1" width="12.7109375" bestFit="1" customWidth="1"/>
    <col min="2" max="2" width="1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idden="1" x14ac:dyDescent="0.25">
      <c r="A2" t="s">
        <v>4</v>
      </c>
      <c r="B2" s="2">
        <v>6453</v>
      </c>
      <c r="C2" t="s">
        <v>8</v>
      </c>
      <c r="D2" t="s">
        <v>10</v>
      </c>
    </row>
    <row r="3" spans="1:4" x14ac:dyDescent="0.25">
      <c r="A3" t="s">
        <v>5</v>
      </c>
      <c r="B3" s="2">
        <v>3546</v>
      </c>
      <c r="C3" t="s">
        <v>9</v>
      </c>
      <c r="D3" t="s">
        <v>11</v>
      </c>
    </row>
    <row r="4" spans="1:4" x14ac:dyDescent="0.25">
      <c r="A4" t="s">
        <v>6</v>
      </c>
      <c r="B4" s="2">
        <v>14322</v>
      </c>
      <c r="C4" t="s">
        <v>9</v>
      </c>
      <c r="D4" t="s">
        <v>12</v>
      </c>
    </row>
    <row r="5" spans="1:4" hidden="1" x14ac:dyDescent="0.25">
      <c r="A5" t="s">
        <v>7</v>
      </c>
      <c r="B5" s="2">
        <v>11589</v>
      </c>
      <c r="C5" t="s">
        <v>8</v>
      </c>
      <c r="D5" t="s">
        <v>13</v>
      </c>
    </row>
    <row r="6" spans="1:4" hidden="1" x14ac:dyDescent="0.25">
      <c r="A6" t="s">
        <v>5</v>
      </c>
      <c r="B6" s="2">
        <v>7886</v>
      </c>
      <c r="C6" t="s">
        <v>8</v>
      </c>
      <c r="D6" t="s">
        <v>10</v>
      </c>
    </row>
    <row r="7" spans="1:4" hidden="1" x14ac:dyDescent="0.25">
      <c r="A7" t="s">
        <v>7</v>
      </c>
      <c r="B7" s="2">
        <v>9887</v>
      </c>
      <c r="C7" t="s">
        <v>8</v>
      </c>
      <c r="D7" t="s">
        <v>11</v>
      </c>
    </row>
    <row r="8" spans="1:4" hidden="1" x14ac:dyDescent="0.25">
      <c r="A8" t="s">
        <v>7</v>
      </c>
      <c r="B8" s="2">
        <v>23451</v>
      </c>
      <c r="C8" t="s">
        <v>8</v>
      </c>
      <c r="D8" t="s">
        <v>12</v>
      </c>
    </row>
    <row r="9" spans="1:4" x14ac:dyDescent="0.25">
      <c r="A9" t="s">
        <v>4</v>
      </c>
      <c r="B9" s="2">
        <v>13568</v>
      </c>
      <c r="C9" t="s">
        <v>9</v>
      </c>
      <c r="D9" t="s">
        <v>11</v>
      </c>
    </row>
    <row r="10" spans="1:4" hidden="1" x14ac:dyDescent="0.25">
      <c r="A10" t="s">
        <v>5</v>
      </c>
      <c r="B10" s="2">
        <v>7886</v>
      </c>
      <c r="C10" t="s">
        <v>8</v>
      </c>
      <c r="D10" t="s">
        <v>10</v>
      </c>
    </row>
    <row r="11" spans="1:4" x14ac:dyDescent="0.25">
      <c r="A11" t="s">
        <v>6</v>
      </c>
      <c r="B11" s="2">
        <v>8999</v>
      </c>
      <c r="C11" t="s">
        <v>9</v>
      </c>
      <c r="D11" t="s">
        <v>11</v>
      </c>
    </row>
    <row r="12" spans="1:4" hidden="1" x14ac:dyDescent="0.25">
      <c r="A12" t="s">
        <v>4</v>
      </c>
      <c r="B12" s="2">
        <v>7864</v>
      </c>
      <c r="C12" t="s">
        <v>8</v>
      </c>
      <c r="D12" t="s">
        <v>12</v>
      </c>
    </row>
    <row r="13" spans="1:4" hidden="1" x14ac:dyDescent="0.25">
      <c r="A13" t="s">
        <v>6</v>
      </c>
      <c r="B13" s="2">
        <v>24567</v>
      </c>
      <c r="C13" t="s">
        <v>8</v>
      </c>
      <c r="D13" t="s">
        <v>13</v>
      </c>
    </row>
    <row r="14" spans="1:4" hidden="1" x14ac:dyDescent="0.25">
      <c r="A14" t="s">
        <v>5</v>
      </c>
      <c r="B14" s="2">
        <v>7886</v>
      </c>
      <c r="C14" t="s">
        <v>8</v>
      </c>
      <c r="D14" t="s">
        <v>10</v>
      </c>
    </row>
    <row r="16" spans="1:4" x14ac:dyDescent="0.25">
      <c r="A16" s="1" t="s">
        <v>100</v>
      </c>
      <c r="B16" s="2">
        <f>SUM(B3:B11)</f>
        <v>101134</v>
      </c>
    </row>
    <row r="17" spans="1:2" x14ac:dyDescent="0.25">
      <c r="A17" s="1" t="s">
        <v>101</v>
      </c>
      <c r="B17" s="13">
        <f>SUBTOTAL(109,B3:B11)</f>
        <v>40435</v>
      </c>
    </row>
  </sheetData>
  <autoFilter ref="A1:D14" xr:uid="{CF5A1324-D776-43D9-B452-9D0475D03320}">
    <filterColumn colId="2">
      <filters>
        <filter val="USA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425-3A68-4A6E-96F1-7194EA250BB7}">
  <dimension ref="A1:D15"/>
  <sheetViews>
    <sheetView workbookViewId="0">
      <selection activeCell="K25" sqref="K25"/>
    </sheetView>
  </sheetViews>
  <sheetFormatPr defaultRowHeight="15" x14ac:dyDescent="0.25"/>
  <cols>
    <col min="1" max="1" width="12.5703125" customWidth="1"/>
    <col min="2" max="2" width="11" bestFit="1" customWidth="1"/>
    <col min="3" max="3" width="10.42578125" customWidth="1"/>
    <col min="4" max="4" width="10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idden="1" x14ac:dyDescent="0.25">
      <c r="A2" t="s">
        <v>4</v>
      </c>
      <c r="B2" s="2">
        <v>6453</v>
      </c>
      <c r="C2" t="s">
        <v>8</v>
      </c>
      <c r="D2" t="s">
        <v>10</v>
      </c>
    </row>
    <row r="3" spans="1:4" x14ac:dyDescent="0.25">
      <c r="A3" t="s">
        <v>5</v>
      </c>
      <c r="B3" s="2">
        <v>3546</v>
      </c>
      <c r="C3" t="s">
        <v>9</v>
      </c>
      <c r="D3" t="s">
        <v>11</v>
      </c>
    </row>
    <row r="4" spans="1:4" x14ac:dyDescent="0.25">
      <c r="A4" t="s">
        <v>6</v>
      </c>
      <c r="B4" s="2">
        <v>14322</v>
      </c>
      <c r="C4" t="s">
        <v>9</v>
      </c>
      <c r="D4" t="s">
        <v>12</v>
      </c>
    </row>
    <row r="5" spans="1:4" hidden="1" x14ac:dyDescent="0.25">
      <c r="A5" t="s">
        <v>7</v>
      </c>
      <c r="B5" s="2">
        <v>11589</v>
      </c>
      <c r="C5" t="s">
        <v>8</v>
      </c>
      <c r="D5" t="s">
        <v>13</v>
      </c>
    </row>
    <row r="6" spans="1:4" x14ac:dyDescent="0.25">
      <c r="A6" t="s">
        <v>5</v>
      </c>
      <c r="B6" s="2">
        <v>7895</v>
      </c>
      <c r="C6" t="s">
        <v>9</v>
      </c>
      <c r="D6" t="s">
        <v>12</v>
      </c>
    </row>
    <row r="7" spans="1:4" hidden="1" x14ac:dyDescent="0.25">
      <c r="A7" t="s">
        <v>7</v>
      </c>
      <c r="B7" s="2">
        <v>9887</v>
      </c>
      <c r="C7" t="s">
        <v>8</v>
      </c>
      <c r="D7" t="s">
        <v>11</v>
      </c>
    </row>
    <row r="8" spans="1:4" hidden="1" x14ac:dyDescent="0.25">
      <c r="A8" t="s">
        <v>7</v>
      </c>
      <c r="B8" s="2">
        <v>23451</v>
      </c>
      <c r="C8" t="s">
        <v>8</v>
      </c>
      <c r="D8" t="s">
        <v>12</v>
      </c>
    </row>
    <row r="9" spans="1:4" x14ac:dyDescent="0.25">
      <c r="A9" t="s">
        <v>4</v>
      </c>
      <c r="B9" s="2">
        <v>13568</v>
      </c>
      <c r="C9" t="s">
        <v>9</v>
      </c>
      <c r="D9" t="s">
        <v>11</v>
      </c>
    </row>
    <row r="10" spans="1:4" hidden="1" x14ac:dyDescent="0.25">
      <c r="A10" t="s">
        <v>5</v>
      </c>
      <c r="B10" s="2">
        <v>7886</v>
      </c>
      <c r="C10" t="s">
        <v>8</v>
      </c>
      <c r="D10" t="s">
        <v>10</v>
      </c>
    </row>
    <row r="11" spans="1:4" x14ac:dyDescent="0.25">
      <c r="A11" t="s">
        <v>6</v>
      </c>
      <c r="B11" s="2">
        <v>8999</v>
      </c>
      <c r="C11" t="s">
        <v>9</v>
      </c>
      <c r="D11" t="s">
        <v>11</v>
      </c>
    </row>
    <row r="12" spans="1:4" hidden="1" x14ac:dyDescent="0.25">
      <c r="A12" t="s">
        <v>4</v>
      </c>
      <c r="B12" s="2">
        <v>7864</v>
      </c>
      <c r="C12" t="s">
        <v>8</v>
      </c>
      <c r="D12" t="s">
        <v>12</v>
      </c>
    </row>
    <row r="13" spans="1:4" hidden="1" x14ac:dyDescent="0.25">
      <c r="A13" t="s">
        <v>6</v>
      </c>
      <c r="B13" s="2">
        <v>24567</v>
      </c>
      <c r="C13" t="s">
        <v>8</v>
      </c>
      <c r="D13" t="s">
        <v>13</v>
      </c>
    </row>
    <row r="14" spans="1:4" x14ac:dyDescent="0.25">
      <c r="A14" t="s">
        <v>5</v>
      </c>
      <c r="B14" s="2">
        <v>16553</v>
      </c>
      <c r="C14" t="s">
        <v>9</v>
      </c>
      <c r="D14" t="s">
        <v>13</v>
      </c>
    </row>
    <row r="15" spans="1:4" x14ac:dyDescent="0.25">
      <c r="A15" t="s">
        <v>102</v>
      </c>
      <c r="B15" s="2">
        <f>SUBTOTAL(109,Table1[Sales])</f>
        <v>64883</v>
      </c>
      <c r="D15">
        <f>SUBTOTAL(103,Table1[Quarter])</f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C8DD-876F-4D70-BCB1-091EAEC23187}">
  <dimension ref="A1:E10"/>
  <sheetViews>
    <sheetView workbookViewId="0">
      <selection activeCell="G13" sqref="G13"/>
    </sheetView>
  </sheetViews>
  <sheetFormatPr defaultRowHeight="15" x14ac:dyDescent="0.25"/>
  <sheetData>
    <row r="1" spans="1:5" x14ac:dyDescent="0.25">
      <c r="A1" t="s">
        <v>4</v>
      </c>
      <c r="C1" t="str" cm="1">
        <f t="array" ref="C1:C7">_xlfn.UNIQUE(A1:A10)</f>
        <v>Red</v>
      </c>
      <c r="E1" t="str" cm="1">
        <f t="array" ref="E1:E5">_xlfn.UNIQUE(A1:A10,0,1)</f>
        <v>Red</v>
      </c>
    </row>
    <row r="2" spans="1:5" x14ac:dyDescent="0.25">
      <c r="A2" t="s">
        <v>103</v>
      </c>
      <c r="C2" t="str">
        <v>Blue</v>
      </c>
      <c r="E2" t="str">
        <v>Black</v>
      </c>
    </row>
    <row r="3" spans="1:5" x14ac:dyDescent="0.25">
      <c r="A3" t="s">
        <v>104</v>
      </c>
      <c r="C3" t="str">
        <v>Green</v>
      </c>
      <c r="E3" t="str">
        <v>Orange</v>
      </c>
    </row>
    <row r="4" spans="1:5" x14ac:dyDescent="0.25">
      <c r="A4" t="s">
        <v>103</v>
      </c>
      <c r="C4" t="str">
        <v>Black</v>
      </c>
      <c r="E4" t="str">
        <v>White</v>
      </c>
    </row>
    <row r="5" spans="1:5" x14ac:dyDescent="0.25">
      <c r="A5" t="s">
        <v>105</v>
      </c>
      <c r="C5" t="str">
        <v>Orange</v>
      </c>
      <c r="E5" t="str">
        <v>Purple</v>
      </c>
    </row>
    <row r="6" spans="1:5" x14ac:dyDescent="0.25">
      <c r="A6" t="s">
        <v>106</v>
      </c>
      <c r="C6" t="str">
        <v>White</v>
      </c>
    </row>
    <row r="7" spans="1:5" x14ac:dyDescent="0.25">
      <c r="A7" t="s">
        <v>103</v>
      </c>
      <c r="C7" t="str">
        <v>Purple</v>
      </c>
    </row>
    <row r="8" spans="1:5" x14ac:dyDescent="0.25">
      <c r="A8" t="s">
        <v>107</v>
      </c>
    </row>
    <row r="9" spans="1:5" x14ac:dyDescent="0.25">
      <c r="A9" t="s">
        <v>108</v>
      </c>
    </row>
    <row r="10" spans="1:5" x14ac:dyDescent="0.25">
      <c r="A10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A7C3-37F4-4381-9A35-2DF3F0146B25}">
  <dimension ref="A1:J14"/>
  <sheetViews>
    <sheetView workbookViewId="0">
      <selection activeCell="M20" sqref="M20"/>
    </sheetView>
  </sheetViews>
  <sheetFormatPr defaultRowHeight="15" x14ac:dyDescent="0.25"/>
  <cols>
    <col min="1" max="1" width="10.42578125" bestFit="1" customWidth="1"/>
    <col min="2" max="2" width="10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G1" s="3" t="s">
        <v>0</v>
      </c>
      <c r="H1" s="3" t="s">
        <v>1</v>
      </c>
      <c r="I1" s="3" t="s">
        <v>2</v>
      </c>
      <c r="J1" s="3" t="s">
        <v>3</v>
      </c>
    </row>
    <row r="2" spans="1:10" x14ac:dyDescent="0.25">
      <c r="A2" t="s">
        <v>4</v>
      </c>
      <c r="B2" s="2">
        <v>6453</v>
      </c>
      <c r="C2" t="s">
        <v>8</v>
      </c>
      <c r="D2" t="s">
        <v>10</v>
      </c>
      <c r="G2" t="str" cm="1">
        <f t="array" ref="G2:J8">_xlfn._xlws.SORT(_xlfn._xlws.FILTER(A2:D14,(A2:A14="Smith")+(A2:A14="Williams")))</f>
        <v>Smith</v>
      </c>
      <c r="H2">
        <v>14322</v>
      </c>
      <c r="I2" t="str">
        <v>USA</v>
      </c>
      <c r="J2" t="str">
        <v>Qtr 2</v>
      </c>
    </row>
    <row r="3" spans="1:10" x14ac:dyDescent="0.25">
      <c r="A3" t="s">
        <v>5</v>
      </c>
      <c r="B3" s="2">
        <v>3546</v>
      </c>
      <c r="C3" t="s">
        <v>9</v>
      </c>
      <c r="D3" t="s">
        <v>11</v>
      </c>
      <c r="G3" t="str">
        <v>Smith</v>
      </c>
      <c r="H3">
        <v>8999</v>
      </c>
      <c r="I3" t="str">
        <v>USA</v>
      </c>
      <c r="J3" t="str">
        <v>Qtr 1</v>
      </c>
    </row>
    <row r="4" spans="1:10" x14ac:dyDescent="0.25">
      <c r="A4" t="s">
        <v>6</v>
      </c>
      <c r="B4" s="2">
        <v>14322</v>
      </c>
      <c r="C4" t="s">
        <v>9</v>
      </c>
      <c r="D4" t="s">
        <v>12</v>
      </c>
      <c r="G4" t="str">
        <v>Smith</v>
      </c>
      <c r="H4">
        <v>24567</v>
      </c>
      <c r="I4" t="str">
        <v>UK</v>
      </c>
      <c r="J4" t="str">
        <v>Qtr 4</v>
      </c>
    </row>
    <row r="5" spans="1:10" x14ac:dyDescent="0.25">
      <c r="A5" t="s">
        <v>7</v>
      </c>
      <c r="B5" s="2">
        <v>11589</v>
      </c>
      <c r="C5" t="s">
        <v>8</v>
      </c>
      <c r="D5" t="s">
        <v>13</v>
      </c>
      <c r="G5" t="str">
        <v>Williams</v>
      </c>
      <c r="H5">
        <v>3546</v>
      </c>
      <c r="I5" t="str">
        <v>USA</v>
      </c>
      <c r="J5" t="str">
        <v>Qtr 1</v>
      </c>
    </row>
    <row r="6" spans="1:10" x14ac:dyDescent="0.25">
      <c r="A6" t="s">
        <v>5</v>
      </c>
      <c r="B6" s="2">
        <v>7895</v>
      </c>
      <c r="C6" t="s">
        <v>9</v>
      </c>
      <c r="D6" t="s">
        <v>12</v>
      </c>
      <c r="G6" t="str">
        <v>Williams</v>
      </c>
      <c r="H6">
        <v>7895</v>
      </c>
      <c r="I6" t="str">
        <v>USA</v>
      </c>
      <c r="J6" t="str">
        <v>Qtr 2</v>
      </c>
    </row>
    <row r="7" spans="1:10" x14ac:dyDescent="0.25">
      <c r="A7" t="s">
        <v>7</v>
      </c>
      <c r="B7" s="2">
        <v>9887</v>
      </c>
      <c r="C7" t="s">
        <v>8</v>
      </c>
      <c r="D7" t="s">
        <v>11</v>
      </c>
      <c r="G7" t="str">
        <v>Williams</v>
      </c>
      <c r="H7">
        <v>7886</v>
      </c>
      <c r="I7" t="str">
        <v>UK</v>
      </c>
      <c r="J7" t="str">
        <v>Qtr 3</v>
      </c>
    </row>
    <row r="8" spans="1:10" x14ac:dyDescent="0.25">
      <c r="A8" t="s">
        <v>7</v>
      </c>
      <c r="B8" s="2">
        <v>23451</v>
      </c>
      <c r="C8" t="s">
        <v>8</v>
      </c>
      <c r="D8" t="s">
        <v>12</v>
      </c>
      <c r="G8" t="str">
        <v>Williams</v>
      </c>
      <c r="H8">
        <v>16553</v>
      </c>
      <c r="I8" t="str">
        <v>USA</v>
      </c>
      <c r="J8" t="str">
        <v>Qtr 4</v>
      </c>
    </row>
    <row r="9" spans="1:10" x14ac:dyDescent="0.25">
      <c r="A9" t="s">
        <v>4</v>
      </c>
      <c r="B9" s="2">
        <v>13568</v>
      </c>
      <c r="C9" t="s">
        <v>9</v>
      </c>
      <c r="D9" t="s">
        <v>11</v>
      </c>
    </row>
    <row r="10" spans="1:10" x14ac:dyDescent="0.25">
      <c r="A10" t="s">
        <v>5</v>
      </c>
      <c r="B10" s="2">
        <v>7886</v>
      </c>
      <c r="C10" t="s">
        <v>8</v>
      </c>
      <c r="D10" t="s">
        <v>10</v>
      </c>
    </row>
    <row r="11" spans="1:10" x14ac:dyDescent="0.25">
      <c r="A11" t="s">
        <v>6</v>
      </c>
      <c r="B11" s="2">
        <v>8999</v>
      </c>
      <c r="C11" t="s">
        <v>9</v>
      </c>
      <c r="D11" t="s">
        <v>11</v>
      </c>
    </row>
    <row r="12" spans="1:10" x14ac:dyDescent="0.25">
      <c r="A12" t="s">
        <v>4</v>
      </c>
      <c r="B12" s="2">
        <v>7864</v>
      </c>
      <c r="C12" t="s">
        <v>8</v>
      </c>
      <c r="D12" t="s">
        <v>12</v>
      </c>
    </row>
    <row r="13" spans="1:10" x14ac:dyDescent="0.25">
      <c r="A13" t="s">
        <v>6</v>
      </c>
      <c r="B13" s="2">
        <v>24567</v>
      </c>
      <c r="C13" t="s">
        <v>8</v>
      </c>
      <c r="D13" t="s">
        <v>13</v>
      </c>
    </row>
    <row r="14" spans="1:10" x14ac:dyDescent="0.25">
      <c r="A14" t="s">
        <v>5</v>
      </c>
      <c r="B14" s="2">
        <v>16553</v>
      </c>
      <c r="C14" t="s">
        <v>9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Sheet3!Criteria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2025-07-23T09:07:02Z</dcterms:created>
  <dcterms:modified xsi:type="dcterms:W3CDTF">2025-07-23T10:01:52Z</dcterms:modified>
</cp:coreProperties>
</file>