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_\Documents\"/>
    </mc:Choice>
  </mc:AlternateContent>
  <xr:revisionPtr revIDLastSave="0" documentId="8_{83D4B289-CE0A-4270-A72A-498005AD6B5A}" xr6:coauthVersionLast="47" xr6:coauthVersionMax="47" xr10:uidLastSave="{00000000-0000-0000-0000-000000000000}"/>
  <bookViews>
    <workbookView xWindow="-120" yWindow="-120" windowWidth="29040" windowHeight="15720" xr2:uid="{6A9F169E-212B-40FF-9D12-245B821819C7}"/>
  </bookViews>
  <sheets>
    <sheet name="Histogram" sheetId="1" r:id="rId1"/>
    <sheet name="Descriptive Statistics" sheetId="2" r:id="rId2"/>
    <sheet name="Moving Average" sheetId="3" r:id="rId3"/>
    <sheet name="Exponential Smoothing" sheetId="4" r:id="rId4"/>
    <sheet name="Correlation Analysis" sheetId="5" r:id="rId5"/>
    <sheet name="Regression Analysi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 s="1"/>
  <c r="K5" i="4" s="1"/>
  <c r="L5" i="4" s="1"/>
  <c r="M5" i="4" s="1"/>
  <c r="C5" i="4"/>
  <c r="D4" i="4"/>
  <c r="E4" i="4"/>
  <c r="F4" i="4" s="1"/>
  <c r="G4" i="4" s="1"/>
  <c r="H4" i="4" s="1"/>
  <c r="I4" i="4" s="1"/>
  <c r="J4" i="4" s="1"/>
  <c r="K4" i="4" s="1"/>
  <c r="L4" i="4" s="1"/>
  <c r="M4" i="4" s="1"/>
  <c r="C4" i="4"/>
  <c r="D3" i="4"/>
  <c r="E3" i="4" s="1"/>
  <c r="F3" i="4" s="1"/>
  <c r="G3" i="4" s="1"/>
  <c r="H3" i="4" s="1"/>
  <c r="I3" i="4" s="1"/>
  <c r="J3" i="4" s="1"/>
  <c r="K3" i="4" s="1"/>
  <c r="L3" i="4" s="1"/>
  <c r="M3" i="4" s="1"/>
  <c r="C3" i="4"/>
  <c r="C3" i="3"/>
  <c r="D3" i="3"/>
  <c r="E3" i="3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G5" i="3"/>
  <c r="H5" i="3"/>
  <c r="I5" i="3"/>
  <c r="J5" i="3"/>
  <c r="K5" i="3"/>
  <c r="L5" i="3"/>
  <c r="M5" i="3"/>
</calcChain>
</file>

<file path=xl/sharedStrings.xml><?xml version="1.0" encoding="utf-8"?>
<sst xmlns="http://schemas.openxmlformats.org/spreadsheetml/2006/main" count="75" uniqueCount="63">
  <si>
    <t>Bin</t>
  </si>
  <si>
    <t>Frequency</t>
  </si>
  <si>
    <t>0-20</t>
  </si>
  <si>
    <t>21-25</t>
  </si>
  <si>
    <t>26-30</t>
  </si>
  <si>
    <t>31-35</t>
  </si>
  <si>
    <t>36-40</t>
  </si>
  <si>
    <t>40+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</si>
  <si>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</si>
  <si>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</si>
  <si>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</si>
  <si>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</si>
  <si>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</si>
  <si>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</si>
  <si>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</si>
  <si>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</si>
  <si>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</si>
  <si>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</si>
  <si>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</si>
  <si>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</si>
  <si>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</si>
  <si>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</si>
  <si>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Period</t>
  </si>
  <si>
    <t>Actual</t>
  </si>
  <si>
    <t>Interval = 6</t>
  </si>
  <si>
    <t>Interval = 4</t>
  </si>
  <si>
    <t>Interval = 2</t>
  </si>
  <si>
    <t>Alpha = 0,1</t>
  </si>
  <si>
    <t>Alpha = 0,3</t>
  </si>
  <si>
    <t>Alpha = 0,8</t>
  </si>
  <si>
    <t>A</t>
  </si>
  <si>
    <t>B</t>
  </si>
  <si>
    <t>C</t>
  </si>
  <si>
    <t>Quantity Sold</t>
  </si>
  <si>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</si>
  <si>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</si>
  <si>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</si>
  <si>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</si>
  <si>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</si>
  <si>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</si>
  <si>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</si>
  <si>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</si>
  <si>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</si>
  <si>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</si>
  <si>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</si>
  <si>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</si>
  <si>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</si>
  <si>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</si>
  <si>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</si>
  <si>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</si>
  <si>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</si>
  <si>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</si>
  <si>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</si>
  <si>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</si>
  <si>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</si>
  <si>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</si>
  <si>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</si>
  <si>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</si>
  <si>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</si>
  <si>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</si>
  <si>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</si>
  <si>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Quantity Sold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</si>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</sst>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88C8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 applyBorder="1" applyAlignment="1"/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8C8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Histogram!$F$7:$F$12</c:f>
              <c:strCache>
                <c:ptCount val="6"/>
                <c:pt idx="0">
                  <c:v>0-20</c:v>
                </c:pt>
                <c:pt idx="1">
                  <c:v>21-25</c:v>
                </c:pt>
                <c:pt idx="2">
                  <c:v>26-30</c:v>
                </c:pt>
                <c:pt idx="3">
                  <c:v>31-35</c:v>
                </c:pt>
                <c:pt idx="4">
                  <c:v>36-40</c:v>
                </c:pt>
                <c:pt idx="5">
                  <c:v>40+</c:v>
                </c:pt>
              </c:strCache>
            </c:strRef>
          </c:cat>
          <c:val>
            <c:numRef>
              <c:f>Histogram!$G$7:$G$12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E-439A-8232-7B135F35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02855088"/>
        <c:axId val="1002854128"/>
      </c:barChart>
      <c:catAx>
        <c:axId val="100285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54128"/>
        <c:crosses val="autoZero"/>
        <c:auto val="1"/>
        <c:lblAlgn val="ctr"/>
        <c:lblOffset val="100"/>
        <c:noMultiLvlLbl val="0"/>
      </c:catAx>
      <c:valAx>
        <c:axId val="100285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28550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Average'!$A$2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Average'!$B$2:$M$2</c:f>
              <c:numCache>
                <c:formatCode>General</c:formatCode>
                <c:ptCount val="12"/>
                <c:pt idx="0">
                  <c:v>130</c:v>
                </c:pt>
                <c:pt idx="1">
                  <c:v>190</c:v>
                </c:pt>
                <c:pt idx="2">
                  <c:v>240</c:v>
                </c:pt>
                <c:pt idx="3">
                  <c:v>510</c:v>
                </c:pt>
                <c:pt idx="4">
                  <c:v>300</c:v>
                </c:pt>
                <c:pt idx="5">
                  <c:v>380</c:v>
                </c:pt>
                <c:pt idx="6">
                  <c:v>100</c:v>
                </c:pt>
                <c:pt idx="7">
                  <c:v>860</c:v>
                </c:pt>
                <c:pt idx="8">
                  <c:v>300</c:v>
                </c:pt>
                <c:pt idx="9">
                  <c:v>1095</c:v>
                </c:pt>
                <c:pt idx="10">
                  <c:v>500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0-49CA-A0F4-D2A0B164E1A7}"/>
            </c:ext>
          </c:extLst>
        </c:ser>
        <c:ser>
          <c:idx val="1"/>
          <c:order val="1"/>
          <c:tx>
            <c:strRef>
              <c:f>'Moving Average'!$A$3</c:f>
              <c:strCache>
                <c:ptCount val="1"/>
                <c:pt idx="0">
                  <c:v>Interval =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Average'!$B$3:$M$3</c:f>
              <c:numCache>
                <c:formatCode>General</c:formatCode>
                <c:ptCount val="12"/>
                <c:pt idx="0">
                  <c:v>#N/A</c:v>
                </c:pt>
                <c:pt idx="1">
                  <c:v>160</c:v>
                </c:pt>
                <c:pt idx="2">
                  <c:v>215</c:v>
                </c:pt>
                <c:pt idx="3">
                  <c:v>375</c:v>
                </c:pt>
                <c:pt idx="4">
                  <c:v>405</c:v>
                </c:pt>
                <c:pt idx="5">
                  <c:v>340</c:v>
                </c:pt>
                <c:pt idx="6">
                  <c:v>240</c:v>
                </c:pt>
                <c:pt idx="7">
                  <c:v>480</c:v>
                </c:pt>
                <c:pt idx="8">
                  <c:v>580</c:v>
                </c:pt>
                <c:pt idx="9">
                  <c:v>697.5</c:v>
                </c:pt>
                <c:pt idx="10">
                  <c:v>797.5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0-49CA-A0F4-D2A0B164E1A7}"/>
            </c:ext>
          </c:extLst>
        </c:ser>
        <c:ser>
          <c:idx val="2"/>
          <c:order val="2"/>
          <c:tx>
            <c:strRef>
              <c:f>'Moving Average'!$A$4</c:f>
              <c:strCache>
                <c:ptCount val="1"/>
                <c:pt idx="0">
                  <c:v>Interval = 4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267.5</c:v>
                </c:pt>
                <c:pt idx="4">
                  <c:v>310</c:v>
                </c:pt>
                <c:pt idx="5">
                  <c:v>357.5</c:v>
                </c:pt>
                <c:pt idx="6">
                  <c:v>322.5</c:v>
                </c:pt>
                <c:pt idx="7">
                  <c:v>410</c:v>
                </c:pt>
                <c:pt idx="8">
                  <c:v>410</c:v>
                </c:pt>
                <c:pt idx="9">
                  <c:v>588.75</c:v>
                </c:pt>
                <c:pt idx="10">
                  <c:v>688.75</c:v>
                </c:pt>
                <c:pt idx="11">
                  <c:v>698.75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0-49CA-A0F4-D2A0B164E1A7}"/>
            </c:ext>
          </c:extLst>
        </c:ser>
        <c:ser>
          <c:idx val="3"/>
          <c:order val="3"/>
          <c:tx>
            <c:strRef>
              <c:f>'Moving Average'!$A$5</c:f>
              <c:strCache>
                <c:ptCount val="1"/>
                <c:pt idx="0">
                  <c:v>Interval = 6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Average'!$B$5:$M$5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291.66666666666669</c:v>
                </c:pt>
                <c:pt idx="6">
                  <c:v>286.66666666666669</c:v>
                </c:pt>
                <c:pt idx="7">
                  <c:v>398.33333333333331</c:v>
                </c:pt>
                <c:pt idx="8">
                  <c:v>408.33333333333331</c:v>
                </c:pt>
                <c:pt idx="9">
                  <c:v>505.83333333333331</c:v>
                </c:pt>
                <c:pt idx="10">
                  <c:v>539.16666666666663</c:v>
                </c:pt>
                <c:pt idx="11">
                  <c:v>625.83333333333337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0-49CA-A0F4-D2A0B164E1A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995264"/>
        <c:axId val="1010994304"/>
      </c:lineChart>
      <c:catAx>
        <c:axId val="10109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94304"/>
        <c:crosses val="autoZero"/>
        <c:auto val="1"/>
        <c:lblAlgn val="ctr"/>
        <c:lblOffset val="100"/>
        <c:noMultiLvlLbl val="0"/>
      </c:catAx>
      <c:valAx>
        <c:axId val="10109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0995264"/>
        <c:crosses val="autoZero"/>
        <c:crossBetween val="between"/>
      </c:valAx>
      <c:spPr>
        <a:solidFill>
          <a:schemeClr val="bg2">
            <a:lumMod val="5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pl-PL" b="0" i="0">
                <a:effectLst/>
              </a:rPr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Smoothing'!$A$2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Smoothing'!$B$2:$M$2</c:f>
              <c:numCache>
                <c:formatCode>General</c:formatCode>
                <c:ptCount val="12"/>
                <c:pt idx="0">
                  <c:v>130</c:v>
                </c:pt>
                <c:pt idx="1">
                  <c:v>190</c:v>
                </c:pt>
                <c:pt idx="2">
                  <c:v>240</c:v>
                </c:pt>
                <c:pt idx="3">
                  <c:v>510</c:v>
                </c:pt>
                <c:pt idx="4">
                  <c:v>300</c:v>
                </c:pt>
                <c:pt idx="5">
                  <c:v>380</c:v>
                </c:pt>
                <c:pt idx="6">
                  <c:v>100</c:v>
                </c:pt>
                <c:pt idx="7">
                  <c:v>860</c:v>
                </c:pt>
                <c:pt idx="8">
                  <c:v>300</c:v>
                </c:pt>
                <c:pt idx="9">
                  <c:v>1095</c:v>
                </c:pt>
                <c:pt idx="10">
                  <c:v>500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B-4902-8E37-35F56DABE0E6}"/>
            </c:ext>
          </c:extLst>
        </c:ser>
        <c:ser>
          <c:idx val="1"/>
          <c:order val="1"/>
          <c:tx>
            <c:strRef>
              <c:f>'Exponential Smoothing'!$A$3</c:f>
              <c:strCache>
                <c:ptCount val="1"/>
                <c:pt idx="0">
                  <c:v>Alpha = 0,1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130</c:v>
                </c:pt>
                <c:pt idx="2">
                  <c:v>136</c:v>
                </c:pt>
                <c:pt idx="3">
                  <c:v>146.4</c:v>
                </c:pt>
                <c:pt idx="4">
                  <c:v>182.76000000000002</c:v>
                </c:pt>
                <c:pt idx="5">
                  <c:v>194.48400000000001</c:v>
                </c:pt>
                <c:pt idx="6">
                  <c:v>213.03560000000002</c:v>
                </c:pt>
                <c:pt idx="7">
                  <c:v>201.73204000000001</c:v>
                </c:pt>
                <c:pt idx="8">
                  <c:v>267.55883600000004</c:v>
                </c:pt>
                <c:pt idx="9">
                  <c:v>270.80295240000004</c:v>
                </c:pt>
                <c:pt idx="10">
                  <c:v>353.22265716000004</c:v>
                </c:pt>
                <c:pt idx="11">
                  <c:v>367.90039144400004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B-4902-8E37-35F56DABE0E6}"/>
            </c:ext>
          </c:extLst>
        </c:ser>
        <c:ser>
          <c:idx val="2"/>
          <c:order val="2"/>
          <c:tx>
            <c:strRef>
              <c:f>'Exponential Smoothing'!$A$4</c:f>
              <c:strCache>
                <c:ptCount val="1"/>
                <c:pt idx="0">
                  <c:v>Alpha = 0,3</c:v>
                </c:pt>
              </c:strCache>
            </c:strRef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Smoothing'!$B$4:$M$4</c:f>
              <c:numCache>
                <c:formatCode>General</c:formatCode>
                <c:ptCount val="12"/>
                <c:pt idx="0">
                  <c:v>#N/A</c:v>
                </c:pt>
                <c:pt idx="1">
                  <c:v>130</c:v>
                </c:pt>
                <c:pt idx="2">
                  <c:v>148</c:v>
                </c:pt>
                <c:pt idx="3">
                  <c:v>175.6</c:v>
                </c:pt>
                <c:pt idx="4">
                  <c:v>275.91999999999996</c:v>
                </c:pt>
                <c:pt idx="5">
                  <c:v>283.14399999999995</c:v>
                </c:pt>
                <c:pt idx="6">
                  <c:v>312.20079999999996</c:v>
                </c:pt>
                <c:pt idx="7">
                  <c:v>248.54055999999997</c:v>
                </c:pt>
                <c:pt idx="8">
                  <c:v>431.97839199999999</c:v>
                </c:pt>
                <c:pt idx="9">
                  <c:v>392.38487439999994</c:v>
                </c:pt>
                <c:pt idx="10">
                  <c:v>603.16941207999992</c:v>
                </c:pt>
                <c:pt idx="11">
                  <c:v>572.21858845599991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B-4902-8E37-35F56DABE0E6}"/>
            </c:ext>
          </c:extLst>
        </c:ser>
        <c:ser>
          <c:idx val="3"/>
          <c:order val="3"/>
          <c:tx>
            <c:strRef>
              <c:f>'Exponential Smoothing'!$A$5</c:f>
              <c:strCache>
                <c:ptCount val="1"/>
                <c:pt idx="0">
                  <c:v>Alpha = 0,8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Smoothing'!$B$5:$M$5</c:f>
              <c:numCache>
                <c:formatCode>General</c:formatCode>
                <c:ptCount val="12"/>
                <c:pt idx="0">
                  <c:v>#N/A</c:v>
                </c:pt>
                <c:pt idx="1">
                  <c:v>130</c:v>
                </c:pt>
                <c:pt idx="2">
                  <c:v>178</c:v>
                </c:pt>
                <c:pt idx="3">
                  <c:v>227.6</c:v>
                </c:pt>
                <c:pt idx="4">
                  <c:v>453.52</c:v>
                </c:pt>
                <c:pt idx="5">
                  <c:v>330.70400000000001</c:v>
                </c:pt>
                <c:pt idx="6">
                  <c:v>370.14080000000001</c:v>
                </c:pt>
                <c:pt idx="7">
                  <c:v>154.02816000000001</c:v>
                </c:pt>
                <c:pt idx="8">
                  <c:v>718.80563200000006</c:v>
                </c:pt>
                <c:pt idx="9">
                  <c:v>383.76112640000002</c:v>
                </c:pt>
                <c:pt idx="10">
                  <c:v>952.75222527999995</c:v>
                </c:pt>
                <c:pt idx="11">
                  <c:v>590.55044505599994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B-4902-8E37-35F56DAB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058688"/>
        <c:axId val="897055808"/>
      </c:lineChart>
      <c:catAx>
        <c:axId val="8970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055808"/>
        <c:crosses val="autoZero"/>
        <c:auto val="1"/>
        <c:lblAlgn val="ctr"/>
        <c:lblOffset val="100"/>
        <c:noMultiLvlLbl val="0"/>
      </c:catAx>
      <c:valAx>
        <c:axId val="897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0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'Correlation Analysis'!$A$1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'Correlation Analysis'!$A$2:$A$6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7-4DED-932C-E7326988FB27}"/>
            </c:ext>
          </c:extLst>
        </c:ser>
        <c:ser>
          <c:idx val="1"/>
          <c:order val="1"/>
          <c:tx>
            <c:strRef>
              <c:f>'Correlation Analysis'!$B$1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'Correlation Analysis'!$B$2:$B$6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7-4DED-932C-E7326988FB27}"/>
            </c:ext>
          </c:extLst>
        </c:ser>
        <c:ser>
          <c:idx val="2"/>
          <c:order val="2"/>
          <c:tx>
            <c:strRef>
              <c:f>'Correlation Analysis'!$C$1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'Correlation Analysis'!$C$2:$C$6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7-4DED-932C-E7326988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187712"/>
        <c:axId val="611190592"/>
      </c:lineChart>
      <c:catAx>
        <c:axId val="61118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190592"/>
        <c:crosses val="autoZero"/>
        <c:auto val="1"/>
        <c:lblAlgn val="ctr"/>
        <c:lblOffset val="100"/>
        <c:noMultiLvlLbl val="0"/>
      </c:catAx>
      <c:valAx>
        <c:axId val="6111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1877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Analysis'!$C$35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'Regression Analysis'!$C$36:$C$42</c:f>
              <c:numCache>
                <c:formatCode>General</c:formatCode>
                <c:ptCount val="7"/>
                <c:pt idx="0">
                  <c:v>223.95217535702341</c:v>
                </c:pt>
                <c:pt idx="1">
                  <c:v>-23.008967120558736</c:v>
                </c:pt>
                <c:pt idx="2">
                  <c:v>239.11657256725175</c:v>
                </c:pt>
                <c:pt idx="3">
                  <c:v>-465.93822650282436</c:v>
                </c:pt>
                <c:pt idx="4">
                  <c:v>204.94187977416004</c:v>
                </c:pt>
                <c:pt idx="5">
                  <c:v>-52.733311192296242</c:v>
                </c:pt>
                <c:pt idx="6">
                  <c:v>-126.33012288276495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6-42D8-9210-5D4166B6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10576"/>
        <c:axId val="1157211056"/>
      </c:scatterChart>
      <c:valAx>
        <c:axId val="11572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211056"/>
        <c:crosses val="autoZero"/>
        <c:crossBetween val="midCat"/>
      </c:valAx>
      <c:valAx>
        <c:axId val="1157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21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</xdr:row>
      <xdr:rowOff>180975</xdr:rowOff>
    </xdr:from>
    <xdr:to>
      <xdr:col>14</xdr:col>
      <xdr:colOff>238125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009F3-E48C-0008-AAD1-CB39A140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185737</xdr:rowOff>
    </xdr:from>
    <xdr:to>
      <xdr:col>11</xdr:col>
      <xdr:colOff>590550</xdr:colOff>
      <xdr:row>23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84F1A-3328-5ECE-FF18-FBBF438DD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128587</xdr:rowOff>
    </xdr:from>
    <xdr:to>
      <xdr:col>11</xdr:col>
      <xdr:colOff>304800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5F338-1ADD-4EC7-5A4F-A515BF301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109537</xdr:rowOff>
    </xdr:from>
    <xdr:to>
      <xdr:col>11</xdr:col>
      <xdr:colOff>200025</xdr:colOff>
      <xdr:row>11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D1535-18E5-740D-7C5F-6BBA1D8A2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29</xdr:row>
      <xdr:rowOff>147637</xdr:rowOff>
    </xdr:from>
    <xdr:to>
      <xdr:col>9</xdr:col>
      <xdr:colOff>114300</xdr:colOff>
      <xdr:row>44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B4C17-6DC3-6203-04D7-7FD4F2AE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8E4D-1874-494D-B474-16CA82300235}">
  <dimension ref="A1:G20"/>
  <sheetViews>
    <sheetView tabSelected="1" workbookViewId="0">
      <selection activeCell="L24" sqref="L24"/>
    </sheetView>
  </sheetViews>
  <sheetFormatPr defaultRowHeight="15" x14ac:dyDescent="0.25"/>
  <sheetData>
    <row r="1" spans="1:7" x14ac:dyDescent="0.25">
      <c r="A1">
        <v>22</v>
      </c>
    </row>
    <row r="2" spans="1:7" x14ac:dyDescent="0.25">
      <c r="A2">
        <v>31</v>
      </c>
    </row>
    <row r="3" spans="1:7" x14ac:dyDescent="0.25">
      <c r="A3">
        <v>29</v>
      </c>
    </row>
    <row r="4" spans="1:7" x14ac:dyDescent="0.25">
      <c r="A4">
        <v>40</v>
      </c>
      <c r="C4">
        <v>20</v>
      </c>
    </row>
    <row r="5" spans="1:7" ht="15.75" thickBot="1" x14ac:dyDescent="0.3">
      <c r="A5">
        <v>30</v>
      </c>
      <c r="C5">
        <v>25</v>
      </c>
    </row>
    <row r="6" spans="1:7" x14ac:dyDescent="0.25">
      <c r="A6">
        <v>38</v>
      </c>
      <c r="C6">
        <v>30</v>
      </c>
      <c r="F6" s="4" t="s">
        <v>0</v>
      </c>
      <c r="G6" s="4" t="s">
        <v>1</v>
      </c>
    </row>
    <row r="7" spans="1:7" x14ac:dyDescent="0.25">
      <c r="A7">
        <v>48</v>
      </c>
      <c r="C7">
        <v>35</v>
      </c>
      <c r="F7" s="1" t="s">
        <v>2</v>
      </c>
      <c r="G7" s="2">
        <v>1</v>
      </c>
    </row>
    <row r="8" spans="1:7" x14ac:dyDescent="0.25">
      <c r="A8">
        <v>24</v>
      </c>
      <c r="C8">
        <v>40</v>
      </c>
      <c r="F8" s="1" t="s">
        <v>3</v>
      </c>
      <c r="G8" s="2">
        <v>7</v>
      </c>
    </row>
    <row r="9" spans="1:7" x14ac:dyDescent="0.25">
      <c r="A9">
        <v>21</v>
      </c>
      <c r="F9" s="1" t="s">
        <v>4</v>
      </c>
      <c r="G9" s="2">
        <v>3</v>
      </c>
    </row>
    <row r="10" spans="1:7" x14ac:dyDescent="0.25">
      <c r="A10">
        <v>19</v>
      </c>
      <c r="F10" s="1" t="s">
        <v>5</v>
      </c>
      <c r="G10" s="2">
        <v>3</v>
      </c>
    </row>
    <row r="11" spans="1:7" x14ac:dyDescent="0.25">
      <c r="A11">
        <v>22</v>
      </c>
      <c r="F11" s="1" t="s">
        <v>6</v>
      </c>
      <c r="G11" s="2">
        <v>4</v>
      </c>
    </row>
    <row r="12" spans="1:7" ht="15.75" thickBot="1" x14ac:dyDescent="0.3">
      <c r="A12">
        <v>24</v>
      </c>
      <c r="F12" s="3" t="s">
        <v>7</v>
      </c>
      <c r="G12" s="3">
        <v>2</v>
      </c>
    </row>
    <row r="13" spans="1:7" x14ac:dyDescent="0.25">
      <c r="A13">
        <v>22</v>
      </c>
    </row>
    <row r="14" spans="1:7" x14ac:dyDescent="0.25">
      <c r="A14">
        <v>40</v>
      </c>
    </row>
    <row r="15" spans="1:7" x14ac:dyDescent="0.25">
      <c r="A15">
        <v>52</v>
      </c>
    </row>
    <row r="16" spans="1:7" x14ac:dyDescent="0.25">
      <c r="A16">
        <v>35</v>
      </c>
    </row>
    <row r="17" spans="1:1" x14ac:dyDescent="0.25">
      <c r="A17">
        <v>39</v>
      </c>
    </row>
    <row r="18" spans="1:1" x14ac:dyDescent="0.25">
      <c r="A18">
        <v>21</v>
      </c>
    </row>
    <row r="19" spans="1:1" x14ac:dyDescent="0.25">
      <c r="A19">
        <v>26</v>
      </c>
    </row>
    <row r="20" spans="1:1" x14ac:dyDescent="0.25">
      <c r="A20">
        <v>31</v>
      </c>
    </row>
  </sheetData>
  <sortState xmlns:xlrd2="http://schemas.microsoft.com/office/spreadsheetml/2017/richdata2" ref="F7:F11">
    <sortCondition ref="F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E1C1-DD22-4922-818F-63754E3E15CB}">
  <dimension ref="A1:D18"/>
  <sheetViews>
    <sheetView workbookViewId="0">
      <selection activeCell="F12" sqref="F12"/>
    </sheetView>
  </sheetViews>
  <sheetFormatPr defaultRowHeight="15" x14ac:dyDescent="0.25"/>
  <cols>
    <col min="3" max="3" width="18" bestFit="1" customWidth="1"/>
    <col min="4" max="4" width="12.7109375" bestFit="1" customWidth="1"/>
  </cols>
  <sheetData>
    <row r="1" spans="1:4" x14ac:dyDescent="0.25">
      <c r="A1">
        <v>67</v>
      </c>
    </row>
    <row r="2" spans="1:4" x14ac:dyDescent="0.25">
      <c r="A2">
        <v>89</v>
      </c>
    </row>
    <row r="3" spans="1:4" ht="15.75" thickBot="1" x14ac:dyDescent="0.3">
      <c r="A3">
        <v>65</v>
      </c>
    </row>
    <row r="4" spans="1:4" x14ac:dyDescent="0.25">
      <c r="A4">
        <v>56</v>
      </c>
      <c r="C4" s="5" t="s">
        <v>8</v>
      </c>
      <c r="D4" s="5"/>
    </row>
    <row r="5" spans="1:4" x14ac:dyDescent="0.25">
      <c r="A5">
        <v>80</v>
      </c>
      <c r="C5" s="2"/>
      <c r="D5" s="2"/>
    </row>
    <row r="6" spans="1:4" x14ac:dyDescent="0.25">
      <c r="A6">
        <v>99</v>
      </c>
      <c r="C6" s="2" t="s">
        <v>9</v>
      </c>
      <c r="D6" s="2">
        <v>77.666666666666671</v>
      </c>
    </row>
    <row r="7" spans="1:4" x14ac:dyDescent="0.25">
      <c r="A7">
        <v>76</v>
      </c>
      <c r="C7" s="2" t="s">
        <v>10</v>
      </c>
      <c r="D7" s="2">
        <v>3.8454260605687849</v>
      </c>
    </row>
    <row r="8" spans="1:4" x14ac:dyDescent="0.25">
      <c r="A8">
        <v>100</v>
      </c>
      <c r="C8" s="2" t="s">
        <v>11</v>
      </c>
      <c r="D8" s="2">
        <v>78</v>
      </c>
    </row>
    <row r="9" spans="1:4" x14ac:dyDescent="0.25">
      <c r="A9">
        <v>78</v>
      </c>
      <c r="C9" s="2" t="s">
        <v>12</v>
      </c>
      <c r="D9" s="2" t="e">
        <v>#N/A</v>
      </c>
    </row>
    <row r="10" spans="1:4" x14ac:dyDescent="0.25">
      <c r="A10">
        <v>92</v>
      </c>
      <c r="C10" s="2" t="s">
        <v>13</v>
      </c>
      <c r="D10" s="2">
        <v>14.893271091654897</v>
      </c>
    </row>
    <row r="11" spans="1:4" x14ac:dyDescent="0.25">
      <c r="A11">
        <v>59</v>
      </c>
      <c r="C11" s="2" t="s">
        <v>14</v>
      </c>
      <c r="D11" s="2">
        <v>221.80952380952345</v>
      </c>
    </row>
    <row r="12" spans="1:4" x14ac:dyDescent="0.25">
      <c r="A12">
        <v>68</v>
      </c>
      <c r="C12" s="2" t="s">
        <v>15</v>
      </c>
      <c r="D12" s="2">
        <v>-1.3309323120754799</v>
      </c>
    </row>
    <row r="13" spans="1:4" x14ac:dyDescent="0.25">
      <c r="A13">
        <v>81</v>
      </c>
      <c r="C13" s="2" t="s">
        <v>16</v>
      </c>
      <c r="D13" s="2">
        <v>0.1038590644535716</v>
      </c>
    </row>
    <row r="14" spans="1:4" x14ac:dyDescent="0.25">
      <c r="A14">
        <v>95</v>
      </c>
      <c r="C14" s="2" t="s">
        <v>17</v>
      </c>
      <c r="D14" s="2">
        <v>44</v>
      </c>
    </row>
    <row r="15" spans="1:4" x14ac:dyDescent="0.25">
      <c r="A15">
        <v>60</v>
      </c>
      <c r="C15" s="2" t="s">
        <v>18</v>
      </c>
      <c r="D15" s="2">
        <v>56</v>
      </c>
    </row>
    <row r="16" spans="1:4" x14ac:dyDescent="0.25">
      <c r="C16" s="2" t="s">
        <v>19</v>
      </c>
      <c r="D16" s="2">
        <v>100</v>
      </c>
    </row>
    <row r="17" spans="3:4" x14ac:dyDescent="0.25">
      <c r="C17" s="2" t="s">
        <v>20</v>
      </c>
      <c r="D17" s="2">
        <v>1165</v>
      </c>
    </row>
    <row r="18" spans="3:4" ht="15.75" thickBot="1" x14ac:dyDescent="0.3">
      <c r="C18" s="3" t="s">
        <v>21</v>
      </c>
      <c r="D18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55DC-5634-45B9-BE0C-75AEBF292EF0}">
  <dimension ref="A1:M5"/>
  <sheetViews>
    <sheetView workbookViewId="0">
      <selection activeCell="B2" sqref="B2:M2"/>
    </sheetView>
  </sheetViews>
  <sheetFormatPr defaultRowHeight="15" x14ac:dyDescent="0.25"/>
  <cols>
    <col min="1" max="1" width="10.42578125" bestFit="1" customWidth="1"/>
  </cols>
  <sheetData>
    <row r="1" spans="1:13" x14ac:dyDescent="0.25">
      <c r="A1" t="s">
        <v>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 t="s">
        <v>23</v>
      </c>
      <c r="B2">
        <v>130</v>
      </c>
      <c r="C2">
        <v>190</v>
      </c>
      <c r="D2">
        <v>240</v>
      </c>
      <c r="E2">
        <v>510</v>
      </c>
      <c r="F2">
        <v>300</v>
      </c>
      <c r="G2">
        <v>380</v>
      </c>
      <c r="H2">
        <v>100</v>
      </c>
      <c r="I2">
        <v>860</v>
      </c>
      <c r="J2">
        <v>300</v>
      </c>
      <c r="K2">
        <v>1095</v>
      </c>
      <c r="L2">
        <v>500</v>
      </c>
      <c r="M2">
        <v>900</v>
      </c>
    </row>
    <row r="3" spans="1:13" x14ac:dyDescent="0.25">
      <c r="A3" t="s">
        <v>26</v>
      </c>
      <c r="B3" t="e">
        <v>#N/A</v>
      </c>
      <c r="C3">
        <f>AVERAGE(B2:C2)</f>
        <v>160</v>
      </c>
      <c r="D3">
        <f>AVERAGE(C2:D2)</f>
        <v>215</v>
      </c>
      <c r="E3">
        <f>AVERAGE(D2:E2)</f>
        <v>375</v>
      </c>
      <c r="F3">
        <f>AVERAGE(E2:F2)</f>
        <v>405</v>
      </c>
      <c r="G3">
        <f>AVERAGE(F2:G2)</f>
        <v>340</v>
      </c>
      <c r="H3">
        <f>AVERAGE(G2:H2)</f>
        <v>240</v>
      </c>
      <c r="I3">
        <f>AVERAGE(H2:I2)</f>
        <v>480</v>
      </c>
      <c r="J3">
        <f>AVERAGE(I2:J2)</f>
        <v>580</v>
      </c>
      <c r="K3">
        <f>AVERAGE(J2:K2)</f>
        <v>697.5</v>
      </c>
      <c r="L3">
        <f>AVERAGE(K2:L2)</f>
        <v>797.5</v>
      </c>
      <c r="M3">
        <f>AVERAGE(L2:M2)</f>
        <v>700</v>
      </c>
    </row>
    <row r="4" spans="1:13" x14ac:dyDescent="0.25">
      <c r="A4" t="s">
        <v>25</v>
      </c>
      <c r="B4" t="e">
        <v>#N/A</v>
      </c>
      <c r="C4" t="e">
        <v>#N/A</v>
      </c>
      <c r="D4" t="e">
        <v>#N/A</v>
      </c>
      <c r="E4">
        <f t="shared" ref="E4:M4" si="0">AVERAGE(B2:E2)</f>
        <v>267.5</v>
      </c>
      <c r="F4">
        <f t="shared" si="0"/>
        <v>310</v>
      </c>
      <c r="G4">
        <f t="shared" si="0"/>
        <v>357.5</v>
      </c>
      <c r="H4">
        <f t="shared" si="0"/>
        <v>322.5</v>
      </c>
      <c r="I4">
        <f t="shared" si="0"/>
        <v>410</v>
      </c>
      <c r="J4">
        <f t="shared" si="0"/>
        <v>410</v>
      </c>
      <c r="K4">
        <f t="shared" si="0"/>
        <v>588.75</v>
      </c>
      <c r="L4">
        <f t="shared" si="0"/>
        <v>688.75</v>
      </c>
      <c r="M4">
        <f t="shared" si="0"/>
        <v>698.75</v>
      </c>
    </row>
    <row r="5" spans="1:13" x14ac:dyDescent="0.25">
      <c r="A5" t="s">
        <v>24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>
        <f>AVERAGE(B2:G2)</f>
        <v>291.66666666666669</v>
      </c>
      <c r="H5">
        <f>AVERAGE(C2:H2)</f>
        <v>286.66666666666669</v>
      </c>
      <c r="I5">
        <f>AVERAGE(D2:I2)</f>
        <v>398.33333333333331</v>
      </c>
      <c r="J5">
        <f>AVERAGE(E2:J2)</f>
        <v>408.33333333333331</v>
      </c>
      <c r="K5">
        <f>AVERAGE(F2:K2)</f>
        <v>505.83333333333331</v>
      </c>
      <c r="L5">
        <f>AVERAGE(G2:L2)</f>
        <v>539.16666666666663</v>
      </c>
      <c r="M5">
        <f>AVERAGE(H2:M2)</f>
        <v>625.83333333333337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ADFE-EE05-4A6C-9A5F-970E8CA5D970}">
  <dimension ref="A1:M5"/>
  <sheetViews>
    <sheetView workbookViewId="0">
      <selection activeCell="O19" sqref="O19"/>
    </sheetView>
  </sheetViews>
  <sheetFormatPr defaultRowHeight="15" x14ac:dyDescent="0.25"/>
  <cols>
    <col min="1" max="1" width="10.5703125" bestFit="1" customWidth="1"/>
  </cols>
  <sheetData>
    <row r="1" spans="1:13" x14ac:dyDescent="0.25">
      <c r="A1" t="s">
        <v>22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5">
      <c r="A2" t="s">
        <v>23</v>
      </c>
      <c r="B2">
        <v>130</v>
      </c>
      <c r="C2">
        <v>190</v>
      </c>
      <c r="D2">
        <v>240</v>
      </c>
      <c r="E2">
        <v>510</v>
      </c>
      <c r="F2">
        <v>300</v>
      </c>
      <c r="G2">
        <v>380</v>
      </c>
      <c r="H2">
        <v>100</v>
      </c>
      <c r="I2">
        <v>860</v>
      </c>
      <c r="J2">
        <v>300</v>
      </c>
      <c r="K2">
        <v>1095</v>
      </c>
      <c r="L2">
        <v>500</v>
      </c>
      <c r="M2">
        <v>900</v>
      </c>
    </row>
    <row r="3" spans="1:13" x14ac:dyDescent="0.25">
      <c r="A3" t="s">
        <v>27</v>
      </c>
      <c r="B3" t="e">
        <v>#N/A</v>
      </c>
      <c r="C3">
        <f>B2</f>
        <v>130</v>
      </c>
      <c r="D3">
        <f t="shared" ref="D3:M3" si="0">0.1*C2+0.9*C3</f>
        <v>136</v>
      </c>
      <c r="E3">
        <f t="shared" si="0"/>
        <v>146.4</v>
      </c>
      <c r="F3">
        <f t="shared" si="0"/>
        <v>182.76000000000002</v>
      </c>
      <c r="G3">
        <f t="shared" si="0"/>
        <v>194.48400000000001</v>
      </c>
      <c r="H3">
        <f t="shared" si="0"/>
        <v>213.03560000000002</v>
      </c>
      <c r="I3">
        <f t="shared" si="0"/>
        <v>201.73204000000001</v>
      </c>
      <c r="J3">
        <f t="shared" si="0"/>
        <v>267.55883600000004</v>
      </c>
      <c r="K3">
        <f t="shared" si="0"/>
        <v>270.80295240000004</v>
      </c>
      <c r="L3">
        <f t="shared" si="0"/>
        <v>353.22265716000004</v>
      </c>
      <c r="M3">
        <f t="shared" si="0"/>
        <v>367.90039144400004</v>
      </c>
    </row>
    <row r="4" spans="1:13" x14ac:dyDescent="0.25">
      <c r="A4" t="s">
        <v>28</v>
      </c>
      <c r="B4" t="e">
        <v>#N/A</v>
      </c>
      <c r="C4">
        <f>B2</f>
        <v>130</v>
      </c>
      <c r="D4">
        <f t="shared" ref="D4:M4" si="1">0.3*C2+0.7*C4</f>
        <v>148</v>
      </c>
      <c r="E4">
        <f t="shared" si="1"/>
        <v>175.6</v>
      </c>
      <c r="F4">
        <f t="shared" si="1"/>
        <v>275.91999999999996</v>
      </c>
      <c r="G4">
        <f t="shared" si="1"/>
        <v>283.14399999999995</v>
      </c>
      <c r="H4">
        <f t="shared" si="1"/>
        <v>312.20079999999996</v>
      </c>
      <c r="I4">
        <f t="shared" si="1"/>
        <v>248.54055999999997</v>
      </c>
      <c r="J4">
        <f t="shared" si="1"/>
        <v>431.97839199999999</v>
      </c>
      <c r="K4">
        <f t="shared" si="1"/>
        <v>392.38487439999994</v>
      </c>
      <c r="L4">
        <f t="shared" si="1"/>
        <v>603.16941207999992</v>
      </c>
      <c r="M4">
        <f t="shared" si="1"/>
        <v>572.21858845599991</v>
      </c>
    </row>
    <row r="5" spans="1:13" x14ac:dyDescent="0.25">
      <c r="A5" t="s">
        <v>29</v>
      </c>
      <c r="B5" t="e">
        <v>#N/A</v>
      </c>
      <c r="C5">
        <f>B2</f>
        <v>130</v>
      </c>
      <c r="D5">
        <f t="shared" ref="D5:M5" si="2">0.8*C2+0.2*C5</f>
        <v>178</v>
      </c>
      <c r="E5">
        <f t="shared" si="2"/>
        <v>227.6</v>
      </c>
      <c r="F5">
        <f t="shared" si="2"/>
        <v>453.52</v>
      </c>
      <c r="G5">
        <f t="shared" si="2"/>
        <v>330.70400000000001</v>
      </c>
      <c r="H5">
        <f t="shared" si="2"/>
        <v>370.14080000000001</v>
      </c>
      <c r="I5">
        <f t="shared" si="2"/>
        <v>154.02816000000001</v>
      </c>
      <c r="J5">
        <f t="shared" si="2"/>
        <v>718.80563200000006</v>
      </c>
      <c r="K5">
        <f t="shared" si="2"/>
        <v>383.76112640000002</v>
      </c>
      <c r="L5">
        <f t="shared" si="2"/>
        <v>952.75222527999995</v>
      </c>
      <c r="M5">
        <f t="shared" si="2"/>
        <v>590.55044505599994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0AFB-15AA-41AF-9974-8E1417CBF68C}">
  <dimension ref="A1:D11"/>
  <sheetViews>
    <sheetView workbookViewId="0">
      <selection activeCell="M19" sqref="M19"/>
    </sheetView>
  </sheetViews>
  <sheetFormatPr defaultRowHeight="15" x14ac:dyDescent="0.25"/>
  <sheetData>
    <row r="1" spans="1:4" x14ac:dyDescent="0.25">
      <c r="A1" t="s">
        <v>30</v>
      </c>
      <c r="B1" t="s">
        <v>31</v>
      </c>
      <c r="C1" t="s">
        <v>32</v>
      </c>
    </row>
    <row r="2" spans="1:4" x14ac:dyDescent="0.25">
      <c r="A2">
        <v>0</v>
      </c>
      <c r="B2">
        <v>2</v>
      </c>
      <c r="C2">
        <v>2</v>
      </c>
    </row>
    <row r="3" spans="1:4" x14ac:dyDescent="0.25">
      <c r="A3">
        <v>14</v>
      </c>
      <c r="B3">
        <v>6</v>
      </c>
      <c r="C3">
        <v>11</v>
      </c>
    </row>
    <row r="4" spans="1:4" x14ac:dyDescent="0.25">
      <c r="A4">
        <v>1</v>
      </c>
      <c r="B4">
        <v>8</v>
      </c>
      <c r="C4">
        <v>3</v>
      </c>
    </row>
    <row r="5" spans="1:4" x14ac:dyDescent="0.25">
      <c r="A5">
        <v>10</v>
      </c>
      <c r="B5">
        <v>5</v>
      </c>
      <c r="C5">
        <v>13</v>
      </c>
    </row>
    <row r="6" spans="1:4" x14ac:dyDescent="0.25">
      <c r="A6">
        <v>5</v>
      </c>
      <c r="B6">
        <v>6</v>
      </c>
      <c r="C6">
        <v>4</v>
      </c>
    </row>
    <row r="7" spans="1:4" ht="15.75" thickBot="1" x14ac:dyDescent="0.3"/>
    <row r="8" spans="1:4" x14ac:dyDescent="0.25">
      <c r="A8" s="4"/>
      <c r="B8" s="4" t="s">
        <v>30</v>
      </c>
      <c r="C8" s="4" t="s">
        <v>31</v>
      </c>
      <c r="D8" s="4" t="s">
        <v>32</v>
      </c>
    </row>
    <row r="9" spans="1:4" x14ac:dyDescent="0.25">
      <c r="A9" s="2" t="s">
        <v>30</v>
      </c>
      <c r="B9" s="2">
        <v>1</v>
      </c>
      <c r="C9" s="2"/>
      <c r="D9" s="2"/>
    </row>
    <row r="10" spans="1:4" x14ac:dyDescent="0.25">
      <c r="A10" s="2" t="s">
        <v>31</v>
      </c>
      <c r="B10" s="2">
        <v>0.19151606657371736</v>
      </c>
      <c r="C10" s="2">
        <v>1</v>
      </c>
      <c r="D10" s="2"/>
    </row>
    <row r="11" spans="1:4" ht="15.75" thickBot="1" x14ac:dyDescent="0.3">
      <c r="A11" s="3" t="s">
        <v>32</v>
      </c>
      <c r="B11" s="3">
        <v>0.90926833986372158</v>
      </c>
      <c r="C11" s="3">
        <v>0.10889310129609421</v>
      </c>
      <c r="D11" s="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6577-6F06-4ECA-B8FA-5B72BE2B15E6}">
  <dimension ref="A1:I42"/>
  <sheetViews>
    <sheetView topLeftCell="A10" workbookViewId="0">
      <selection activeCell="N41" sqref="N41"/>
    </sheetView>
  </sheetViews>
  <sheetFormatPr defaultRowHeight="15" x14ac:dyDescent="0.25"/>
  <cols>
    <col min="1" max="1" width="12.7109375" bestFit="1" customWidth="1"/>
    <col min="2" max="2" width="22.42578125" bestFit="1" customWidth="1"/>
    <col min="3" max="3" width="10.7109375" bestFit="1" customWidth="1"/>
    <col min="5" max="5" width="12" bestFit="1" customWidth="1"/>
    <col min="6" max="6" width="13.7109375" bestFit="1" customWidth="1"/>
    <col min="7" max="7" width="12.7109375" bestFit="1" customWidth="1"/>
    <col min="8" max="9" width="12.855468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>
        <v>4700</v>
      </c>
      <c r="B2" s="6">
        <v>5</v>
      </c>
      <c r="C2" s="6">
        <v>200</v>
      </c>
    </row>
    <row r="3" spans="1:3" x14ac:dyDescent="0.25">
      <c r="A3">
        <v>8500</v>
      </c>
      <c r="B3" s="6">
        <v>2</v>
      </c>
      <c r="C3" s="6">
        <v>2800</v>
      </c>
    </row>
    <row r="4" spans="1:3" x14ac:dyDescent="0.25">
      <c r="A4">
        <v>7400</v>
      </c>
      <c r="B4" s="6">
        <v>2</v>
      </c>
      <c r="C4" s="6">
        <v>500</v>
      </c>
    </row>
    <row r="5" spans="1:3" x14ac:dyDescent="0.25">
      <c r="A5">
        <v>5800</v>
      </c>
      <c r="B5" s="6">
        <v>3</v>
      </c>
      <c r="C5" s="6">
        <v>400</v>
      </c>
    </row>
    <row r="6" spans="1:3" x14ac:dyDescent="0.25">
      <c r="A6">
        <v>7300</v>
      </c>
      <c r="B6" s="6">
        <v>3</v>
      </c>
      <c r="C6" s="6">
        <v>1800</v>
      </c>
    </row>
    <row r="7" spans="1:3" x14ac:dyDescent="0.25">
      <c r="A7">
        <v>6200</v>
      </c>
      <c r="B7" s="6">
        <v>5</v>
      </c>
      <c r="C7" s="6">
        <v>3200</v>
      </c>
    </row>
    <row r="8" spans="1:3" x14ac:dyDescent="0.25">
      <c r="A8">
        <v>5600</v>
      </c>
      <c r="B8" s="6">
        <v>4</v>
      </c>
      <c r="C8" s="6">
        <v>900</v>
      </c>
    </row>
    <row r="11" spans="1:3" x14ac:dyDescent="0.25">
      <c r="A11" t="s">
        <v>36</v>
      </c>
    </row>
    <row r="12" spans="1:3" ht="15.75" thickBot="1" x14ac:dyDescent="0.3"/>
    <row r="13" spans="1:3" x14ac:dyDescent="0.25">
      <c r="A13" s="5" t="s">
        <v>37</v>
      </c>
      <c r="B13" s="5"/>
    </row>
    <row r="14" spans="1:3" x14ac:dyDescent="0.25">
      <c r="A14" s="2" t="s">
        <v>38</v>
      </c>
      <c r="B14" s="2">
        <v>0.98068143057709889</v>
      </c>
    </row>
    <row r="15" spans="1:3" x14ac:dyDescent="0.25">
      <c r="A15" s="2" t="s">
        <v>39</v>
      </c>
      <c r="B15" s="7">
        <v>0.96173606827874514</v>
      </c>
    </row>
    <row r="16" spans="1:3" x14ac:dyDescent="0.25">
      <c r="A16" s="2" t="s">
        <v>40</v>
      </c>
      <c r="B16" s="2">
        <v>0.94260410241811776</v>
      </c>
    </row>
    <row r="17" spans="1:9" x14ac:dyDescent="0.25">
      <c r="A17" s="2" t="s">
        <v>10</v>
      </c>
      <c r="B17" s="2">
        <v>310.52392490364133</v>
      </c>
    </row>
    <row r="18" spans="1:9" ht="15.75" thickBot="1" x14ac:dyDescent="0.3">
      <c r="A18" s="3" t="s">
        <v>41</v>
      </c>
      <c r="B18" s="3">
        <v>7</v>
      </c>
    </row>
    <row r="20" spans="1:9" ht="15.75" thickBot="1" x14ac:dyDescent="0.3">
      <c r="A20" t="s">
        <v>42</v>
      </c>
    </row>
    <row r="21" spans="1:9" x14ac:dyDescent="0.25">
      <c r="A21" s="4"/>
      <c r="B21" s="4" t="s">
        <v>47</v>
      </c>
      <c r="C21" s="4" t="s">
        <v>48</v>
      </c>
      <c r="D21" s="4" t="s">
        <v>49</v>
      </c>
      <c r="E21" s="4" t="s">
        <v>50</v>
      </c>
      <c r="F21" s="4" t="s">
        <v>51</v>
      </c>
    </row>
    <row r="22" spans="1:9" x14ac:dyDescent="0.25">
      <c r="A22" s="2" t="s">
        <v>43</v>
      </c>
      <c r="B22" s="2">
        <v>2</v>
      </c>
      <c r="C22" s="2">
        <v>9694299.5682497509</v>
      </c>
      <c r="D22" s="2">
        <v>4847149.7841248754</v>
      </c>
      <c r="E22" s="2">
        <v>50.268544031742529</v>
      </c>
      <c r="F22" s="8">
        <v>1.4641284707688552E-3</v>
      </c>
    </row>
    <row r="23" spans="1:9" x14ac:dyDescent="0.25">
      <c r="A23" s="2" t="s">
        <v>44</v>
      </c>
      <c r="B23" s="2">
        <v>4</v>
      </c>
      <c r="C23" s="2">
        <v>385700.43175024912</v>
      </c>
      <c r="D23" s="2">
        <v>96425.107937562279</v>
      </c>
      <c r="E23" s="2"/>
      <c r="F23" s="2"/>
    </row>
    <row r="24" spans="1:9" ht="15.75" thickBot="1" x14ac:dyDescent="0.3">
      <c r="A24" s="3" t="s">
        <v>45</v>
      </c>
      <c r="B24" s="3">
        <v>6</v>
      </c>
      <c r="C24" s="3">
        <v>10080000</v>
      </c>
      <c r="D24" s="3"/>
      <c r="E24" s="3"/>
      <c r="F24" s="3"/>
    </row>
    <row r="25" spans="1:9" ht="15.75" thickBot="1" x14ac:dyDescent="0.3"/>
    <row r="26" spans="1:9" x14ac:dyDescent="0.25">
      <c r="A26" s="4"/>
      <c r="B26" s="4" t="s">
        <v>52</v>
      </c>
      <c r="C26" s="4" t="s">
        <v>10</v>
      </c>
      <c r="D26" s="4" t="s">
        <v>53</v>
      </c>
      <c r="E26" s="4" t="s">
        <v>54</v>
      </c>
      <c r="F26" s="4" t="s">
        <v>55</v>
      </c>
      <c r="G26" s="4" t="s">
        <v>56</v>
      </c>
      <c r="H26" s="4" t="s">
        <v>57</v>
      </c>
      <c r="I26" s="4" t="s">
        <v>58</v>
      </c>
    </row>
    <row r="27" spans="1:9" x14ac:dyDescent="0.25">
      <c r="A27" s="2" t="s">
        <v>46</v>
      </c>
      <c r="B27" s="10">
        <v>8536.2138824310878</v>
      </c>
      <c r="C27" s="2">
        <v>386.91174784357719</v>
      </c>
      <c r="D27" s="2">
        <v>22.062431368411577</v>
      </c>
      <c r="E27" s="8">
        <v>2.4981174336364911E-5</v>
      </c>
      <c r="F27" s="2">
        <v>7461.9746539872649</v>
      </c>
      <c r="G27" s="2">
        <v>9610.4531108749106</v>
      </c>
      <c r="H27" s="2">
        <v>7461.9746539872649</v>
      </c>
      <c r="I27" s="2">
        <v>9610.4531108749106</v>
      </c>
    </row>
    <row r="28" spans="1:9" x14ac:dyDescent="0.25">
      <c r="A28" s="2" t="s">
        <v>34</v>
      </c>
      <c r="B28" s="10">
        <v>-835.72235137827977</v>
      </c>
      <c r="C28" s="2">
        <v>99.653044691667688</v>
      </c>
      <c r="D28" s="2">
        <v>-8.3863202972277797</v>
      </c>
      <c r="E28" s="8">
        <v>1.1060639246037816E-3</v>
      </c>
      <c r="F28" s="2">
        <v>-1112.4035595305174</v>
      </c>
      <c r="G28" s="2">
        <v>-559.0411432260421</v>
      </c>
      <c r="H28" s="2">
        <v>-1112.4035595305174</v>
      </c>
      <c r="I28" s="2">
        <v>-559.0411432260421</v>
      </c>
    </row>
    <row r="29" spans="1:9" ht="15.75" thickBot="1" x14ac:dyDescent="0.3">
      <c r="A29" s="3" t="s">
        <v>35</v>
      </c>
      <c r="B29" s="11">
        <v>0.59222849551643963</v>
      </c>
      <c r="C29" s="3">
        <v>0.10434680300246543</v>
      </c>
      <c r="D29" s="3">
        <v>5.6755787285830586</v>
      </c>
      <c r="E29" s="9">
        <v>4.7553093865151498E-3</v>
      </c>
      <c r="F29" s="3">
        <v>0.30251532507720608</v>
      </c>
      <c r="G29" s="3">
        <v>0.88194166595567314</v>
      </c>
      <c r="H29" s="3">
        <v>0.30251532507720608</v>
      </c>
      <c r="I29" s="3">
        <v>0.88194166595567314</v>
      </c>
    </row>
    <row r="33" spans="1:3" x14ac:dyDescent="0.25">
      <c r="A33" t="s">
        <v>59</v>
      </c>
    </row>
    <row r="34" spans="1:3" ht="15.75" thickBot="1" x14ac:dyDescent="0.3"/>
    <row r="35" spans="1:3" x14ac:dyDescent="0.25">
      <c r="A35" s="4" t="s">
        <v>60</v>
      </c>
      <c r="B35" s="4" t="s">
        <v>61</v>
      </c>
      <c r="C35" s="4" t="s">
        <v>62</v>
      </c>
    </row>
    <row r="36" spans="1:3" x14ac:dyDescent="0.25">
      <c r="A36" s="2">
        <v>1</v>
      </c>
      <c r="B36" s="2">
        <v>4476.0478246429766</v>
      </c>
      <c r="C36" s="12">
        <v>223.95217535702341</v>
      </c>
    </row>
    <row r="37" spans="1:3" x14ac:dyDescent="0.25">
      <c r="A37" s="2">
        <v>2</v>
      </c>
      <c r="B37" s="2">
        <v>8523.0089671205587</v>
      </c>
      <c r="C37" s="12">
        <v>-23.008967120558736</v>
      </c>
    </row>
    <row r="38" spans="1:3" x14ac:dyDescent="0.25">
      <c r="A38" s="2">
        <v>3</v>
      </c>
      <c r="B38" s="2">
        <v>7160.8834274327482</v>
      </c>
      <c r="C38" s="12">
        <v>239.11657256725175</v>
      </c>
    </row>
    <row r="39" spans="1:3" x14ac:dyDescent="0.25">
      <c r="A39" s="2">
        <v>4</v>
      </c>
      <c r="B39" s="2">
        <v>6265.9382265028244</v>
      </c>
      <c r="C39" s="12">
        <v>-465.93822650282436</v>
      </c>
    </row>
    <row r="40" spans="1:3" x14ac:dyDescent="0.25">
      <c r="A40" s="2">
        <v>5</v>
      </c>
      <c r="B40" s="2">
        <v>7095.05812022584</v>
      </c>
      <c r="C40" s="12">
        <v>204.94187977416004</v>
      </c>
    </row>
    <row r="41" spans="1:3" x14ac:dyDescent="0.25">
      <c r="A41" s="2">
        <v>6</v>
      </c>
      <c r="B41" s="2">
        <v>6252.7333111922962</v>
      </c>
      <c r="C41" s="12">
        <v>-52.733311192296242</v>
      </c>
    </row>
    <row r="42" spans="1:3" ht="15.75" thickBot="1" x14ac:dyDescent="0.3">
      <c r="A42" s="3">
        <v>7</v>
      </c>
      <c r="B42" s="3">
        <v>5726.330122882765</v>
      </c>
      <c r="C42" s="13">
        <v>-126.33012288276495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Histogram</vt:lpstr>
      <vt:lpstr>Descriptive Statistics</vt:lpstr>
      <vt:lpstr>Moving Average</vt:lpstr>
      <vt:lpstr>Exponential Smoothing</vt:lpstr>
      <vt:lpstr>Correlation Analysis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2025-07-31T13:04:27Z</dcterms:created>
  <dcterms:modified xsi:type="dcterms:W3CDTF">2025-07-31T13:54:33Z</dcterms:modified>
</cp:coreProperties>
</file>