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8" l="1"/>
  <c r="E11" i="3"/>
  <c r="C11" i="3"/>
  <c r="D10" i="8"/>
  <c r="D9" i="8" l="1"/>
  <c r="C10" i="8"/>
  <c r="C9" i="8"/>
  <c r="F10" i="8"/>
  <c r="F9" i="8"/>
  <c r="O10" i="8"/>
  <c r="P10" i="8" s="1"/>
  <c r="O9" i="8"/>
  <c r="O11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<sst xmlns="http://schemas.openxmlformats.org/spreadsheetml/2006/main" count="249" uniqueCount="178">
  <si>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</si>
  <si>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</si>
  <si>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</si>
  <si>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</si>
  <si>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</si>
  <si>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</si>
  <si>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</si>
  <si>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</si>
  <si>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</si>
  <si>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</si>
  <si>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</si>
  <si>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</si>
  <si>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</si>
  <si>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</si>
  <si>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</si>
  <si>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</si>
  <si>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</si>
  <si>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</si>
  <si>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</si>
  <si>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</si>
  <si>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</si>
  <si>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</si>
  <si>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</si>
  <si>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</si>
  <si>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</si>
  <si>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</si>
  <si>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</si>
  <si>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</si>
  <si>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</si>
  <si>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</si>
  <si>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</si>
  <si>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</si>
  <si>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</si>
  <si>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</si>
  <si>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</si>
  <si>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</si>
  <si>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</si>
  <si>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</si>
  <si>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</si>
  <si>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</si>
  <si>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</si>
  <si>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</si>
  <si>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</si>
  <si>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</si>
  <si>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</si>
  <si>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</si>
  <si>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</si>
  <si>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</si>
  <si>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</si>
  <si>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</si>
  <si>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</si>
  <si>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</si>
  <si>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</si>
  <si>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</si>
  <si>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</si>
  <si>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</si>
  <si>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</si>
  <si>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</si>
  <si>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</si>
  <si>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</si>
  <si>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</si>
  <si>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</si>
  <si>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</si>
  <si>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</si>
  <si>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</si>
  <si>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</si>
  <si>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</si>
  <si>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</si>
  <si>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</si>
  <si>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</si>
  <si>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</si>
  <si>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</si>
  <si>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</si>
  <si>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</si>
  <si>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</si>
  <si>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</si>
  <si>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</si>
  <si>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</si>
  <si>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</si>
  <si>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</si>
  <si>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</si>
  <si>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</si>
  <si>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</si>
  <si>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</si>
  <si>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</si>
  <si>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</si>
  <si>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</si>
  <si>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</si>
  <si>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</si>
  <si>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</si>
  <si>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</si>
  <si>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</si>
  <si>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</si>
  <si>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</si>
  <si>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</si>
  <si>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</si>
  <si>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</si>
  <si>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</si>
  <si>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</si>
  <si>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</si>
  <si>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</si>
  <si>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</si>
  <si>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</si>
  <si>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</si>
  <si>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</si>
  <si>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</si>
  <si>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</si>
  <si>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</si>
  <si>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</si>
  <si>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</si>
  <si>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</si>
  <si>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</si>
  <si>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</si>
  <si>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</si>
  <si>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</si>
  <si>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</si>
  <si>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</si>
  <si>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</si>
  <si>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</si>
  <si>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</si>
  <si>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</si>
  <si>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</si>
  <si>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</si>
  <si>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</si>
  <si>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</si>
  <si>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</si>
  <si>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</si>
  <si>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</si>
  <si>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</si>
  <si>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</si>
  <si>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</si>
  <si>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</si>
  <si>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</si>
  <si>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</si>
  <si>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</si>
  <si>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</si>
  <si>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</si>
  <si>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</si>
  <si>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</si>
  <si>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</si>
  <si>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</si>
  <si>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</si>
  <si>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</si>
  <si>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</si>
  <si>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</si>
  <si>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</si>
  <si>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</si>
  <si>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</si>
  <si>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</si>
  <si>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</si>
  <si>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</si>
  <si>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</si>
  <si>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</si>
  <si>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</si>
  <si>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</si>
  <si>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</si>
  <si>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</si>
  <si>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</si>
  <si>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</si>
  <si>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</si>
  <si>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</si>
  <si>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</si>
  <si>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</si>
  <si>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</si>
  <si>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</si>
  <si>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</si>
  <si>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</si>
  <si>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</si>
  <si>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</si>
  <si>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</si>
  <si>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BROWN_COAL</t>
  </si>
  <si>
    <t>Brown coal</t>
  </si>
  <si>
    <t>EX_BROWN_COAL</t>
  </si>
  <si>
    <t>Power Plant - Brown Coal</t>
  </si>
  <si>
    <t>MIN_BROWN_COAL</t>
  </si>
  <si>
    <t>Mining brown coal</t>
  </si>
  <si>
    <t>Mining of brown coal</t>
  </si>
  <si>
    <t>Coal fired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</si>
</sst>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9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17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21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I12" sqref="I12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3">
      <c r="B11" s="29"/>
      <c r="C11" s="13" t="s">
        <v>15</v>
      </c>
      <c r="D11" s="13"/>
      <c r="E11" s="13" t="s">
        <v>170</v>
      </c>
      <c r="F11" s="13" t="s">
        <v>171</v>
      </c>
      <c r="G11" s="13" t="s">
        <v>58</v>
      </c>
      <c r="H11" s="13"/>
      <c r="I11" s="13" t="s">
        <v>19</v>
      </c>
      <c r="J11" s="13"/>
      <c r="K11" s="13"/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10" t="s">
        <v>136</v>
      </c>
      <c r="D15" s="110"/>
      <c r="E15" s="110"/>
    </row>
    <row r="16" spans="2:12" x14ac:dyDescent="0.25">
      <c r="C16" s="104" t="s">
        <v>142</v>
      </c>
      <c r="D16" s="111" t="s">
        <v>143</v>
      </c>
      <c r="E16" s="112"/>
    </row>
    <row r="17" spans="3:5" x14ac:dyDescent="0.25">
      <c r="C17" s="101" t="s">
        <v>15</v>
      </c>
      <c r="D17" s="109" t="s">
        <v>141</v>
      </c>
      <c r="E17" s="109"/>
    </row>
    <row r="18" spans="3:5" x14ac:dyDescent="0.25">
      <c r="C18" s="102" t="s">
        <v>139</v>
      </c>
      <c r="D18" s="108" t="s">
        <v>144</v>
      </c>
      <c r="E18" s="108"/>
    </row>
    <row r="19" spans="3:5" x14ac:dyDescent="0.25">
      <c r="C19" s="101" t="s">
        <v>140</v>
      </c>
      <c r="D19" s="109" t="s">
        <v>145</v>
      </c>
      <c r="E19" s="109"/>
    </row>
    <row r="20" spans="3:5" x14ac:dyDescent="0.25">
      <c r="C20" s="102" t="s">
        <v>146</v>
      </c>
      <c r="D20" s="108" t="s">
        <v>148</v>
      </c>
      <c r="E20" s="108"/>
    </row>
    <row r="21" spans="3:5" ht="15.75" thickBot="1" x14ac:dyDescent="0.3">
      <c r="C21" s="103" t="s">
        <v>147</v>
      </c>
      <c r="D21" s="107" t="s">
        <v>149</v>
      </c>
      <c r="E21" s="107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I14" sqref="I14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174</v>
      </c>
      <c r="F11" s="23" t="s">
        <v>175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x14ac:dyDescent="0.25">
      <c r="B14" s="29"/>
      <c r="C14" s="47" t="s">
        <v>41</v>
      </c>
      <c r="D14" s="21"/>
      <c r="E14" s="21" t="s">
        <v>172</v>
      </c>
      <c r="F14" s="21" t="s">
        <v>173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10" t="s">
        <v>168</v>
      </c>
      <c r="D19" s="110"/>
      <c r="E19" s="110"/>
    </row>
    <row r="20" spans="3:5" ht="14.45" customHeight="1" x14ac:dyDescent="0.25">
      <c r="C20" s="24" t="s">
        <v>169</v>
      </c>
      <c r="D20" s="114" t="s">
        <v>143</v>
      </c>
      <c r="E20" s="115"/>
    </row>
    <row r="21" spans="3:5" x14ac:dyDescent="0.25">
      <c r="C21" s="105" t="s">
        <v>150</v>
      </c>
      <c r="D21" s="118" t="s">
        <v>166</v>
      </c>
      <c r="E21" s="118"/>
    </row>
    <row r="22" spans="3:5" x14ac:dyDescent="0.25">
      <c r="C22" s="102" t="s">
        <v>156</v>
      </c>
      <c r="D22" s="116" t="s">
        <v>164</v>
      </c>
      <c r="E22" s="116"/>
    </row>
    <row r="23" spans="3:5" x14ac:dyDescent="0.25">
      <c r="C23" s="101" t="s">
        <v>154</v>
      </c>
      <c r="D23" s="117" t="s">
        <v>162</v>
      </c>
      <c r="E23" s="117"/>
    </row>
    <row r="24" spans="3:5" x14ac:dyDescent="0.25">
      <c r="C24" s="102" t="s">
        <v>153</v>
      </c>
      <c r="D24" s="116" t="s">
        <v>161</v>
      </c>
      <c r="E24" s="116"/>
    </row>
    <row r="25" spans="3:5" x14ac:dyDescent="0.25">
      <c r="C25" s="101" t="s">
        <v>152</v>
      </c>
      <c r="D25" s="117" t="s">
        <v>160</v>
      </c>
      <c r="E25" s="117"/>
    </row>
    <row r="26" spans="3:5" x14ac:dyDescent="0.25">
      <c r="C26" s="102" t="s">
        <v>159</v>
      </c>
      <c r="D26" s="116" t="s">
        <v>167</v>
      </c>
      <c r="E26" s="116"/>
    </row>
    <row r="27" spans="3:5" x14ac:dyDescent="0.25">
      <c r="C27" s="101" t="s">
        <v>155</v>
      </c>
      <c r="D27" s="117" t="s">
        <v>163</v>
      </c>
      <c r="E27" s="117"/>
    </row>
    <row r="28" spans="3:5" x14ac:dyDescent="0.25">
      <c r="C28" s="102" t="s">
        <v>151</v>
      </c>
      <c r="D28" s="116" t="s">
        <v>158</v>
      </c>
      <c r="E28" s="116"/>
    </row>
    <row r="29" spans="3:5" ht="15.75" thickBot="1" x14ac:dyDescent="0.3">
      <c r="C29" s="103" t="s">
        <v>157</v>
      </c>
      <c r="D29" s="113" t="s">
        <v>165</v>
      </c>
      <c r="E29" s="113"/>
    </row>
    <row r="30" spans="3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D12" sqref="D12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FI_Process!E11</f>
        <v>MIN_BROWN_COAL</v>
      </c>
      <c r="D11" s="75" t="s">
        <v>176</v>
      </c>
      <c r="E11" s="75" t="str">
        <f>FI_Comm!E11</f>
        <v>BROWN_COAL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2"/>
  <sheetViews>
    <sheetView tabSelected="1" zoomScaleNormal="100" workbookViewId="0">
      <selection activeCell="H15" sqref="H15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4.28515625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FI_Process!E15</f>
        <v>EX_PP_NAT_GAS</v>
      </c>
      <c r="D10" s="75" t="str">
        <f>FI_Process!F15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5.75" thickBot="1" x14ac:dyDescent="0.3">
      <c r="B11" s="30"/>
      <c r="C11" s="31" t="s">
        <v>172</v>
      </c>
      <c r="D11" s="31" t="s">
        <v>177</v>
      </c>
      <c r="E11" s="31" t="str">
        <f>FI_Comm!E11</f>
        <v>BROWN_COAL</v>
      </c>
      <c r="F11" s="31" t="s">
        <v>17</v>
      </c>
      <c r="G11" s="31"/>
      <c r="H11" s="31"/>
      <c r="I11" s="31"/>
      <c r="J11" s="31"/>
      <c r="K11" s="31"/>
      <c r="L11" s="31"/>
      <c r="M11" s="32"/>
      <c r="O11" s="99">
        <f>SUM(O9:O10)</f>
        <v>132.45120000000003</v>
      </c>
    </row>
    <row r="16" spans="2:16" x14ac:dyDescent="0.25">
      <c r="C16" s="9" t="s">
        <v>129</v>
      </c>
    </row>
    <row r="17" spans="3:3" x14ac:dyDescent="0.25">
      <c r="C17" t="s">
        <v>126</v>
      </c>
    </row>
    <row r="18" spans="3:3" ht="42" customHeight="1" x14ac:dyDescent="0.25"/>
    <row r="19" spans="3:3" x14ac:dyDescent="0.25">
      <c r="C19" t="s">
        <v>127</v>
      </c>
    </row>
    <row r="20" spans="3:3" x14ac:dyDescent="0.25">
      <c r="C20" t="s">
        <v>125</v>
      </c>
    </row>
    <row r="21" spans="3:3" x14ac:dyDescent="0.25">
      <c r="C21" t="s">
        <v>128</v>
      </c>
    </row>
    <row r="22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