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980" windowHeight="12345" activeTab="2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student117</author>
  </authors>
  <commentList>
    <comment ref="C16" authorId="0">
      <text>
        <r>
          <rPr>
            <b/>
            <sz val="9"/>
            <rFont val="Times New Roman"/>
            <charset val="0"/>
          </rPr>
          <t>student117:</t>
        </r>
        <r>
          <rPr>
            <sz val="9"/>
            <rFont val="Times New Roman"/>
            <charset val="0"/>
          </rPr>
          <t xml:space="preserve">
Gives error
</t>
        </r>
      </text>
    </comment>
    <comment ref="C20" authorId="0">
      <text>
        <r>
          <rPr>
            <b/>
            <sz val="9"/>
            <rFont val="Times New Roman"/>
            <charset val="0"/>
          </rPr>
          <t>student117:</t>
        </r>
        <r>
          <rPr>
            <sz val="9"/>
            <rFont val="Times New Roman"/>
            <charset val="0"/>
          </rPr>
          <t xml:space="preserve">
Gives error
</t>
        </r>
      </text>
    </comment>
    <comment ref="C21" authorId="0">
      <text>
        <r>
          <rPr>
            <b/>
            <sz val="9"/>
            <rFont val="Times New Roman"/>
            <charset val="0"/>
          </rPr>
          <t>student117:</t>
        </r>
        <r>
          <rPr>
            <sz val="9"/>
            <rFont val="Times New Roman"/>
            <charset val="0"/>
          </rPr>
          <t xml:space="preserve">
Data error
</t>
        </r>
      </text>
    </comment>
    <comment ref="D29" authorId="0">
      <text>
        <r>
          <rPr>
            <b/>
            <sz val="9"/>
            <rFont val="Times New Roman"/>
            <charset val="0"/>
          </rPr>
          <t>student117:</t>
        </r>
        <r>
          <rPr>
            <sz val="9"/>
            <rFont val="Times New Roman"/>
            <charset val="0"/>
          </rPr>
          <t xml:space="preserve">
Gives error
</t>
        </r>
      </text>
    </comment>
    <comment ref="H29" authorId="0">
      <text>
        <r>
          <rPr>
            <b/>
            <sz val="9"/>
            <rFont val="Times New Roman"/>
            <charset val="0"/>
          </rPr>
          <t>student117:</t>
        </r>
        <r>
          <rPr>
            <sz val="9"/>
            <rFont val="Times New Roman"/>
            <charset val="0"/>
          </rPr>
          <t xml:space="preserve">
Gives error
</t>
        </r>
      </text>
    </comment>
    <comment ref="I29" authorId="0">
      <text>
        <r>
          <rPr>
            <b/>
            <sz val="9"/>
            <rFont val="Times New Roman"/>
            <charset val="0"/>
          </rPr>
          <t>student117:</t>
        </r>
        <r>
          <rPr>
            <sz val="9"/>
            <rFont val="Times New Roman"/>
            <charset val="0"/>
          </rPr>
          <t xml:space="preserve">
Data error
</t>
        </r>
      </text>
    </comment>
  </commentList>
</comments>
</file>

<file path=xl/comments2.xml><?xml version="1.0" encoding="utf-8"?>
<comments xmlns="http://schemas.openxmlformats.org/spreadsheetml/2006/main">
  <authors>
    <author>student117</author>
  </authors>
  <commentList>
    <comment ref="C3" authorId="0">
      <text>
        <r>
          <rPr>
            <b/>
            <sz val="9"/>
            <rFont val="Times New Roman"/>
            <charset val="0"/>
          </rPr>
          <t>student117:</t>
        </r>
        <r>
          <rPr>
            <sz val="9"/>
            <rFont val="Times New Roman"/>
            <charset val="0"/>
          </rPr>
          <t xml:space="preserve">
Gives error
</t>
        </r>
      </text>
    </comment>
  </commentList>
</comments>
</file>

<file path=xl/sharedStrings.xml><?xml version="1.0" encoding="utf-8"?>
<sst xmlns="http://schemas.openxmlformats.org/spreadsheetml/2006/main" count="89" uniqueCount="36">
  <si>
    <t>Dataset</t>
  </si>
  <si>
    <t>Number of Expressions</t>
  </si>
  <si>
    <t>Number of Individuals</t>
  </si>
  <si>
    <t>Exp x Ind</t>
  </si>
  <si>
    <t>Animals</t>
  </si>
  <si>
    <t>Lymphography</t>
  </si>
  <si>
    <t>Suramin</t>
  </si>
  <si>
    <t>Nctrer</t>
  </si>
  <si>
    <t>Semantic Bible</t>
  </si>
  <si>
    <t>Family</t>
  </si>
  <si>
    <t>Mutagenesis</t>
  </si>
  <si>
    <t>Carcinogenesis</t>
  </si>
  <si>
    <t>Vicodi</t>
  </si>
  <si>
    <t>Atomic</t>
  </si>
  <si>
    <t>Class Expressions of Length 3</t>
  </si>
  <si>
    <t>Complex Expressions</t>
  </si>
  <si>
    <t>Without neg</t>
  </si>
  <si>
    <t>Negated</t>
  </si>
  <si>
    <t>Sub Total</t>
  </si>
  <si>
    <t>Disjunction</t>
  </si>
  <si>
    <t>Conjunction</t>
  </si>
  <si>
    <t>Existential</t>
  </si>
  <si>
    <t>Universal</t>
  </si>
  <si>
    <t>Total</t>
  </si>
  <si>
    <t>Old Data Expressions</t>
  </si>
  <si>
    <t>New Data Expressions</t>
  </si>
  <si>
    <t>Atomic Base</t>
  </si>
  <si>
    <t>Atomic Negated</t>
  </si>
  <si>
    <t>Disjunction Base</t>
  </si>
  <si>
    <t>Disjunction Negated</t>
  </si>
  <si>
    <t>Conjunction Base</t>
  </si>
  <si>
    <t>Conjunction Negated</t>
  </si>
  <si>
    <t>Existential Base</t>
  </si>
  <si>
    <t>Existential Negated</t>
  </si>
  <si>
    <t>Universal Base</t>
  </si>
  <si>
    <t>Universal Negated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</si>
</sst>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9"/>
      <name val="Times New Roman"/>
      <charset val="0"/>
    </font>
    <font>
      <b/>
      <sz val="9"/>
      <name val="Times New Roman"/>
      <charset val="0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3" fillId="2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27" borderId="7" applyNumberFormat="0" applyFont="0" applyAlignment="0" applyProtection="0">
      <alignment vertical="center"/>
    </xf>
    <xf numFmtId="0" fontId="18" fillId="19" borderId="3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4" borderId="3" applyNumberFormat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0" fillId="30" borderId="8" applyNumberFormat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customXml" Target="../customXml/item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7"/>
  <sheetViews>
    <sheetView topLeftCell="A13" workbookViewId="0">
      <selection activeCell="A13" sqref="A13:K23"/>
    </sheetView>
  </sheetViews>
  <sheetFormatPr defaultColWidth="9" defaultRowHeight="15"/>
  <cols>
    <col min="1" max="1" width="13.1111111111111" customWidth="1"/>
    <col min="2" max="2" width="11.2222222222222" customWidth="1"/>
    <col min="3" max="3" width="12.6666666666667" customWidth="1"/>
    <col min="4" max="4" width="7.33333333333333" customWidth="1"/>
    <col min="6" max="9" width="10.2222222222222"/>
    <col min="10" max="10" width="12.3333333333333" customWidth="1"/>
    <col min="11" max="11" width="10.2222222222222"/>
  </cols>
  <sheetData>
    <row r="1" spans="1:4">
      <c r="A1" s="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704</v>
      </c>
      <c r="C2">
        <v>20</v>
      </c>
      <c r="D2">
        <f>B2+C2</f>
        <v>724</v>
      </c>
    </row>
    <row r="3" spans="1:4">
      <c r="A3" t="s">
        <v>5</v>
      </c>
      <c r="B3">
        <v>4168</v>
      </c>
      <c r="C3">
        <v>148</v>
      </c>
      <c r="D3">
        <f>B3*C3</f>
        <v>616864</v>
      </c>
    </row>
    <row r="4" spans="1:4">
      <c r="A4" t="s">
        <v>6</v>
      </c>
      <c r="B4">
        <v>714</v>
      </c>
      <c r="C4">
        <v>2979</v>
      </c>
      <c r="D4">
        <f t="shared" ref="D4:D10" si="0">B4+C4</f>
        <v>3693</v>
      </c>
    </row>
    <row r="5" spans="1:4">
      <c r="A5" t="s">
        <v>7</v>
      </c>
      <c r="B5">
        <v>248</v>
      </c>
      <c r="C5">
        <v>10209</v>
      </c>
      <c r="D5">
        <f t="shared" si="0"/>
        <v>10457</v>
      </c>
    </row>
    <row r="6" spans="1:4">
      <c r="A6" t="s">
        <v>8</v>
      </c>
      <c r="B6">
        <v>3896</v>
      </c>
      <c r="C6">
        <v>724</v>
      </c>
      <c r="D6">
        <f t="shared" si="0"/>
        <v>4620</v>
      </c>
    </row>
    <row r="7" spans="1:4">
      <c r="A7" t="s">
        <v>9</v>
      </c>
      <c r="B7">
        <v>24251</v>
      </c>
      <c r="C7">
        <v>202</v>
      </c>
      <c r="D7">
        <f t="shared" si="0"/>
        <v>24453</v>
      </c>
    </row>
    <row r="8" spans="1:4">
      <c r="A8" t="s">
        <v>10</v>
      </c>
      <c r="B8">
        <v>5333</v>
      </c>
      <c r="C8">
        <v>14145</v>
      </c>
      <c r="D8">
        <f t="shared" si="0"/>
        <v>19478</v>
      </c>
    </row>
    <row r="9" spans="1:4">
      <c r="A9" t="s">
        <v>11</v>
      </c>
      <c r="B9">
        <v>10982</v>
      </c>
      <c r="C9">
        <v>22372</v>
      </c>
      <c r="D9">
        <f t="shared" si="0"/>
        <v>33354</v>
      </c>
    </row>
    <row r="10" spans="1:4">
      <c r="A10" t="s">
        <v>12</v>
      </c>
      <c r="B10">
        <v>23054</v>
      </c>
      <c r="C10">
        <v>33238</v>
      </c>
      <c r="D10">
        <f t="shared" si="0"/>
        <v>56292</v>
      </c>
    </row>
    <row r="13" spans="1:10">
      <c r="A13" s="1" t="s">
        <v>0</v>
      </c>
      <c r="B13" s="2" t="s">
        <v>13</v>
      </c>
      <c r="C13" s="2"/>
      <c r="D13" s="2"/>
      <c r="E13" s="2" t="s">
        <v>14</v>
      </c>
      <c r="F13" s="2"/>
      <c r="G13" s="2"/>
      <c r="H13" s="2"/>
      <c r="J13" t="s">
        <v>15</v>
      </c>
    </row>
    <row r="14" spans="1:11">
      <c r="A14" s="1"/>
      <c r="B14" s="2" t="s">
        <v>16</v>
      </c>
      <c r="C14" s="2" t="s">
        <v>17</v>
      </c>
      <c r="D14" t="s">
        <v>18</v>
      </c>
      <c r="E14" t="s">
        <v>19</v>
      </c>
      <c r="F14" t="s">
        <v>20</v>
      </c>
      <c r="G14" t="s">
        <v>21</v>
      </c>
      <c r="H14" t="s">
        <v>22</v>
      </c>
      <c r="I14" t="s">
        <v>18</v>
      </c>
      <c r="K14" t="s">
        <v>23</v>
      </c>
    </row>
    <row r="15" spans="1:11">
      <c r="A15" t="s">
        <v>4</v>
      </c>
      <c r="B15">
        <v>24</v>
      </c>
      <c r="C15">
        <v>24</v>
      </c>
      <c r="D15">
        <f t="shared" ref="D15:D23" si="1">B15+C15</f>
        <v>48</v>
      </c>
      <c r="E15">
        <v>273</v>
      </c>
      <c r="F15">
        <v>31</v>
      </c>
      <c r="G15">
        <v>0</v>
      </c>
      <c r="H15">
        <v>0</v>
      </c>
      <c r="I15">
        <f>SUM(E15:H15)</f>
        <v>304</v>
      </c>
      <c r="J15">
        <v>352</v>
      </c>
      <c r="K15">
        <f>D15+I15+J15</f>
        <v>704</v>
      </c>
    </row>
    <row r="16" spans="1:11">
      <c r="A16" t="s">
        <v>9</v>
      </c>
      <c r="B16">
        <v>15</v>
      </c>
      <c r="C16">
        <v>15</v>
      </c>
      <c r="D16">
        <f t="shared" si="1"/>
        <v>30</v>
      </c>
      <c r="E16">
        <v>143</v>
      </c>
      <c r="F16">
        <v>109</v>
      </c>
      <c r="G16">
        <v>53</v>
      </c>
      <c r="H16">
        <v>52</v>
      </c>
      <c r="I16">
        <f t="shared" ref="I16:I23" si="2">SUM(E16:H16)</f>
        <v>357</v>
      </c>
      <c r="J16">
        <v>23862</v>
      </c>
      <c r="K16">
        <f t="shared" ref="K16:K23" si="3">D16+I16+J16</f>
        <v>24249</v>
      </c>
    </row>
    <row r="17" spans="1:11">
      <c r="A17" t="s">
        <v>5</v>
      </c>
      <c r="B17">
        <v>46</v>
      </c>
      <c r="C17">
        <v>46</v>
      </c>
      <c r="D17">
        <f t="shared" si="1"/>
        <v>92</v>
      </c>
      <c r="E17">
        <v>2227</v>
      </c>
      <c r="F17">
        <v>1849</v>
      </c>
      <c r="G17">
        <v>0</v>
      </c>
      <c r="H17">
        <v>0</v>
      </c>
      <c r="I17">
        <f t="shared" si="2"/>
        <v>4076</v>
      </c>
      <c r="J17">
        <v>0</v>
      </c>
      <c r="K17">
        <f t="shared" si="3"/>
        <v>4168</v>
      </c>
    </row>
    <row r="18" spans="1:11">
      <c r="A18" t="s">
        <v>7</v>
      </c>
      <c r="B18">
        <v>13</v>
      </c>
      <c r="C18">
        <v>13</v>
      </c>
      <c r="D18">
        <f t="shared" si="1"/>
        <v>26</v>
      </c>
      <c r="E18">
        <v>61</v>
      </c>
      <c r="F18">
        <v>5</v>
      </c>
      <c r="G18">
        <v>7</v>
      </c>
      <c r="H18">
        <v>6</v>
      </c>
      <c r="I18">
        <f t="shared" si="2"/>
        <v>79</v>
      </c>
      <c r="J18">
        <v>143</v>
      </c>
      <c r="K18">
        <f t="shared" si="3"/>
        <v>248</v>
      </c>
    </row>
    <row r="19" spans="1:11">
      <c r="A19" t="s">
        <v>6</v>
      </c>
      <c r="B19">
        <v>22</v>
      </c>
      <c r="C19">
        <v>22</v>
      </c>
      <c r="D19">
        <f t="shared" si="1"/>
        <v>44</v>
      </c>
      <c r="E19">
        <v>223</v>
      </c>
      <c r="F19">
        <v>21</v>
      </c>
      <c r="G19">
        <v>3</v>
      </c>
      <c r="H19">
        <v>20</v>
      </c>
      <c r="I19">
        <f t="shared" si="2"/>
        <v>267</v>
      </c>
      <c r="J19">
        <v>403</v>
      </c>
      <c r="K19">
        <f t="shared" si="3"/>
        <v>714</v>
      </c>
    </row>
    <row r="20" spans="1:11">
      <c r="A20" t="s">
        <v>10</v>
      </c>
      <c r="B20">
        <v>63</v>
      </c>
      <c r="C20">
        <v>63</v>
      </c>
      <c r="D20">
        <f t="shared" si="1"/>
        <v>126</v>
      </c>
      <c r="E20">
        <v>1886</v>
      </c>
      <c r="F20">
        <v>53</v>
      </c>
      <c r="G20">
        <v>12</v>
      </c>
      <c r="H20">
        <v>14</v>
      </c>
      <c r="I20">
        <f t="shared" si="2"/>
        <v>1965</v>
      </c>
      <c r="J20">
        <v>3243</v>
      </c>
      <c r="K20">
        <f t="shared" si="3"/>
        <v>5334</v>
      </c>
    </row>
    <row r="21" spans="1:11">
      <c r="A21" t="s">
        <v>11</v>
      </c>
      <c r="B21">
        <v>119</v>
      </c>
      <c r="C21">
        <v>119</v>
      </c>
      <c r="D21">
        <f t="shared" si="1"/>
        <v>238</v>
      </c>
      <c r="I21">
        <f t="shared" si="2"/>
        <v>0</v>
      </c>
      <c r="K21">
        <f t="shared" si="3"/>
        <v>238</v>
      </c>
    </row>
    <row r="22" spans="1:11">
      <c r="A22" t="s">
        <v>12</v>
      </c>
      <c r="D22">
        <f t="shared" si="1"/>
        <v>0</v>
      </c>
      <c r="I22">
        <f t="shared" si="2"/>
        <v>0</v>
      </c>
      <c r="K22">
        <f t="shared" si="3"/>
        <v>0</v>
      </c>
    </row>
    <row r="23" spans="1:11">
      <c r="A23" t="s">
        <v>8</v>
      </c>
      <c r="B23">
        <v>46</v>
      </c>
      <c r="C23">
        <v>46</v>
      </c>
      <c r="D23">
        <f t="shared" si="1"/>
        <v>92</v>
      </c>
      <c r="E23">
        <v>1045</v>
      </c>
      <c r="F23">
        <v>83</v>
      </c>
      <c r="G23">
        <v>24</v>
      </c>
      <c r="H23">
        <v>25</v>
      </c>
      <c r="I23">
        <f t="shared" si="2"/>
        <v>1177</v>
      </c>
      <c r="J23">
        <v>2626</v>
      </c>
      <c r="K23">
        <f t="shared" si="3"/>
        <v>3895</v>
      </c>
    </row>
    <row r="27" spans="1:11">
      <c r="A27" s="1" t="s">
        <v>0</v>
      </c>
      <c r="B27" s="1"/>
      <c r="C27" t="s">
        <v>4</v>
      </c>
      <c r="D27" t="s">
        <v>9</v>
      </c>
      <c r="E27" t="s">
        <v>5</v>
      </c>
      <c r="F27" t="s">
        <v>7</v>
      </c>
      <c r="G27" t="s">
        <v>6</v>
      </c>
      <c r="H27" t="s">
        <v>10</v>
      </c>
      <c r="I27" t="s">
        <v>11</v>
      </c>
      <c r="J27" t="s">
        <v>12</v>
      </c>
      <c r="K27" t="s">
        <v>8</v>
      </c>
    </row>
    <row r="28" spans="1:11">
      <c r="A28" s="2" t="s">
        <v>13</v>
      </c>
      <c r="B28" s="2" t="s">
        <v>16</v>
      </c>
      <c r="C28">
        <v>24</v>
      </c>
      <c r="D28">
        <v>15</v>
      </c>
      <c r="E28">
        <v>46</v>
      </c>
      <c r="F28">
        <v>13</v>
      </c>
      <c r="G28">
        <v>22</v>
      </c>
      <c r="H28">
        <v>63</v>
      </c>
      <c r="I28">
        <v>119</v>
      </c>
      <c r="K28">
        <v>46</v>
      </c>
    </row>
    <row r="29" spans="1:11">
      <c r="A29" s="2"/>
      <c r="B29" s="2" t="s">
        <v>17</v>
      </c>
      <c r="C29">
        <v>24</v>
      </c>
      <c r="D29">
        <v>15</v>
      </c>
      <c r="E29">
        <v>46</v>
      </c>
      <c r="F29">
        <v>13</v>
      </c>
      <c r="G29">
        <v>22</v>
      </c>
      <c r="H29">
        <v>63</v>
      </c>
      <c r="I29">
        <v>119</v>
      </c>
      <c r="K29">
        <v>46</v>
      </c>
    </row>
    <row r="30" spans="1:11">
      <c r="A30" s="2"/>
      <c r="B30" t="s">
        <v>18</v>
      </c>
      <c r="C30">
        <f t="shared" ref="C30:K30" si="4">C28+C29</f>
        <v>48</v>
      </c>
      <c r="D30">
        <f t="shared" si="4"/>
        <v>30</v>
      </c>
      <c r="E30">
        <f t="shared" si="4"/>
        <v>92</v>
      </c>
      <c r="F30">
        <f t="shared" si="4"/>
        <v>26</v>
      </c>
      <c r="G30">
        <f t="shared" si="4"/>
        <v>44</v>
      </c>
      <c r="H30">
        <f t="shared" si="4"/>
        <v>126</v>
      </c>
      <c r="I30">
        <f t="shared" si="4"/>
        <v>238</v>
      </c>
      <c r="J30">
        <f t="shared" si="4"/>
        <v>0</v>
      </c>
      <c r="K30">
        <f t="shared" si="4"/>
        <v>92</v>
      </c>
    </row>
    <row r="31" spans="1:11">
      <c r="A31" s="2" t="s">
        <v>14</v>
      </c>
      <c r="B31" t="s">
        <v>19</v>
      </c>
      <c r="C31">
        <v>273</v>
      </c>
      <c r="D31">
        <v>143</v>
      </c>
      <c r="E31">
        <v>2227</v>
      </c>
      <c r="F31">
        <v>61</v>
      </c>
      <c r="G31">
        <v>223</v>
      </c>
      <c r="H31">
        <v>1886</v>
      </c>
      <c r="K31">
        <v>1045</v>
      </c>
    </row>
    <row r="32" spans="1:11">
      <c r="A32" s="2"/>
      <c r="B32" t="s">
        <v>20</v>
      </c>
      <c r="C32">
        <v>31</v>
      </c>
      <c r="D32">
        <v>109</v>
      </c>
      <c r="E32">
        <v>1849</v>
      </c>
      <c r="F32">
        <v>5</v>
      </c>
      <c r="G32">
        <v>21</v>
      </c>
      <c r="H32">
        <v>53</v>
      </c>
      <c r="K32">
        <v>83</v>
      </c>
    </row>
    <row r="33" spans="1:11">
      <c r="A33" s="2"/>
      <c r="B33" t="s">
        <v>21</v>
      </c>
      <c r="C33">
        <v>0</v>
      </c>
      <c r="D33">
        <v>53</v>
      </c>
      <c r="E33">
        <v>0</v>
      </c>
      <c r="F33">
        <v>7</v>
      </c>
      <c r="G33">
        <v>3</v>
      </c>
      <c r="H33">
        <v>12</v>
      </c>
      <c r="K33">
        <v>24</v>
      </c>
    </row>
    <row r="34" spans="1:11">
      <c r="A34" s="2"/>
      <c r="B34" t="s">
        <v>22</v>
      </c>
      <c r="C34">
        <v>0</v>
      </c>
      <c r="D34">
        <v>52</v>
      </c>
      <c r="E34">
        <v>0</v>
      </c>
      <c r="F34">
        <v>6</v>
      </c>
      <c r="G34">
        <v>20</v>
      </c>
      <c r="H34">
        <v>14</v>
      </c>
      <c r="K34">
        <v>25</v>
      </c>
    </row>
    <row r="35" spans="2:11">
      <c r="B35" t="s">
        <v>18</v>
      </c>
      <c r="C35">
        <f t="shared" ref="C35:K35" si="5">SUM(C31:C34)</f>
        <v>304</v>
      </c>
      <c r="D35">
        <f t="shared" si="5"/>
        <v>357</v>
      </c>
      <c r="E35">
        <f t="shared" si="5"/>
        <v>4076</v>
      </c>
      <c r="F35">
        <f t="shared" si="5"/>
        <v>79</v>
      </c>
      <c r="G35">
        <f t="shared" si="5"/>
        <v>267</v>
      </c>
      <c r="H35">
        <f t="shared" si="5"/>
        <v>1965</v>
      </c>
      <c r="I35">
        <f t="shared" si="5"/>
        <v>0</v>
      </c>
      <c r="J35">
        <f t="shared" si="5"/>
        <v>0</v>
      </c>
      <c r="K35">
        <f t="shared" si="5"/>
        <v>1177</v>
      </c>
    </row>
    <row r="36" spans="1:11">
      <c r="A36" t="s">
        <v>15</v>
      </c>
      <c r="C36">
        <v>352</v>
      </c>
      <c r="D36">
        <v>23862</v>
      </c>
      <c r="E36">
        <v>0</v>
      </c>
      <c r="F36">
        <v>143</v>
      </c>
      <c r="G36">
        <v>403</v>
      </c>
      <c r="H36">
        <v>3243</v>
      </c>
      <c r="K36">
        <v>2626</v>
      </c>
    </row>
    <row r="37" spans="2:11">
      <c r="B37" t="s">
        <v>23</v>
      </c>
      <c r="C37">
        <f t="shared" ref="C37:K37" si="6">C30+C35+C36</f>
        <v>704</v>
      </c>
      <c r="D37">
        <f t="shared" si="6"/>
        <v>24249</v>
      </c>
      <c r="E37">
        <f t="shared" si="6"/>
        <v>4168</v>
      </c>
      <c r="F37">
        <f t="shared" si="6"/>
        <v>248</v>
      </c>
      <c r="G37">
        <f t="shared" si="6"/>
        <v>714</v>
      </c>
      <c r="H37">
        <f t="shared" si="6"/>
        <v>5334</v>
      </c>
      <c r="I37">
        <f t="shared" si="6"/>
        <v>238</v>
      </c>
      <c r="J37">
        <f t="shared" si="6"/>
        <v>0</v>
      </c>
      <c r="K37">
        <f t="shared" si="6"/>
        <v>3895</v>
      </c>
    </row>
  </sheetData>
  <sortState ref="A3:K11">
    <sortCondition ref="D3:D11"/>
  </sortState>
  <mergeCells count="4">
    <mergeCell ref="B13:D13"/>
    <mergeCell ref="E13:H13"/>
    <mergeCell ref="A28:A30"/>
    <mergeCell ref="A31:A34"/>
  </mergeCell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B20" sqref="B20"/>
    </sheetView>
  </sheetViews>
  <sheetFormatPr defaultColWidth="9" defaultRowHeight="15" outlineLevelRow="5" outlineLevelCol="3"/>
  <cols>
    <col min="3" max="3" width="33.2222222222222" customWidth="1"/>
  </cols>
  <sheetData>
    <row r="1" spans="1:4">
      <c r="A1" s="1" t="s">
        <v>0</v>
      </c>
      <c r="B1" t="s">
        <v>24</v>
      </c>
      <c r="C1" t="s">
        <v>25</v>
      </c>
      <c r="D1" t="s">
        <v>2</v>
      </c>
    </row>
    <row r="2" spans="1:4">
      <c r="A2" t="s">
        <v>4</v>
      </c>
      <c r="B2">
        <v>704</v>
      </c>
      <c r="C2">
        <v>629</v>
      </c>
      <c r="D2">
        <v>20</v>
      </c>
    </row>
    <row r="3" spans="1:4">
      <c r="A3" t="s">
        <v>5</v>
      </c>
      <c r="B3">
        <v>4168</v>
      </c>
      <c r="C3">
        <v>846</v>
      </c>
      <c r="D3">
        <v>148</v>
      </c>
    </row>
    <row r="4" spans="1:4">
      <c r="A4" t="s">
        <v>6</v>
      </c>
      <c r="B4">
        <v>714</v>
      </c>
      <c r="C4">
        <v>723</v>
      </c>
      <c r="D4">
        <v>2979</v>
      </c>
    </row>
    <row r="5" spans="1:4">
      <c r="A5" t="s">
        <v>7</v>
      </c>
      <c r="B5">
        <v>248</v>
      </c>
      <c r="C5">
        <v>577</v>
      </c>
      <c r="D5">
        <v>10209</v>
      </c>
    </row>
    <row r="6" spans="1:4">
      <c r="A6" t="s">
        <v>9</v>
      </c>
      <c r="B6">
        <v>24251</v>
      </c>
      <c r="C6">
        <v>381</v>
      </c>
      <c r="D6">
        <v>202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"/>
  <sheetViews>
    <sheetView tabSelected="1" workbookViewId="0">
      <selection activeCell="D1" sqref="D1"/>
    </sheetView>
  </sheetViews>
  <sheetFormatPr defaultColWidth="9" defaultRowHeight="15" outlineLevelRow="5"/>
  <cols>
    <col min="2" max="2" width="10.4444444444444" customWidth="1"/>
    <col min="3" max="3" width="13.4444444444444" customWidth="1"/>
    <col min="4" max="4" width="8" customWidth="1"/>
    <col min="5" max="5" width="14.1111111111111" customWidth="1"/>
    <col min="6" max="6" width="17.1111111111111" customWidth="1"/>
    <col min="7" max="7" width="9.66666666666667" customWidth="1"/>
    <col min="8" max="8" width="14.6666666666667" customWidth="1"/>
    <col min="9" max="9" width="17.7777777777778" customWidth="1"/>
    <col min="10" max="10" width="10.3333333333333" customWidth="1"/>
    <col min="11" max="11" width="13.4444444444444" customWidth="1"/>
  </cols>
  <sheetData>
    <row r="1" spans="1:18">
      <c r="A1" s="1" t="s">
        <v>0</v>
      </c>
      <c r="B1" s="2" t="s">
        <v>26</v>
      </c>
      <c r="C1" s="2" t="s">
        <v>27</v>
      </c>
      <c r="D1" t="s">
        <v>13</v>
      </c>
      <c r="E1" t="s">
        <v>28</v>
      </c>
      <c r="F1" t="s">
        <v>29</v>
      </c>
      <c r="G1" t="s">
        <v>19</v>
      </c>
      <c r="H1" t="s">
        <v>30</v>
      </c>
      <c r="I1" t="s">
        <v>31</v>
      </c>
      <c r="J1" t="s">
        <v>20</v>
      </c>
      <c r="K1" t="s">
        <v>32</v>
      </c>
      <c r="L1" t="s">
        <v>33</v>
      </c>
      <c r="M1" t="s">
        <v>21</v>
      </c>
      <c r="N1" t="s">
        <v>34</v>
      </c>
      <c r="O1" t="s">
        <v>35</v>
      </c>
      <c r="P1" t="s">
        <v>22</v>
      </c>
      <c r="Q1" t="s">
        <v>18</v>
      </c>
      <c r="R1" t="s">
        <v>23</v>
      </c>
    </row>
    <row r="2" spans="1:18">
      <c r="A2" t="s">
        <v>4</v>
      </c>
      <c r="B2">
        <v>18</v>
      </c>
      <c r="C2">
        <v>18</v>
      </c>
      <c r="D2">
        <f t="shared" ref="D2:D10" si="0">B2+C2</f>
        <v>36</v>
      </c>
      <c r="E2">
        <v>543</v>
      </c>
      <c r="F2">
        <v>0</v>
      </c>
      <c r="G2">
        <f>E2+F2</f>
        <v>543</v>
      </c>
      <c r="H2">
        <v>50</v>
      </c>
      <c r="I2">
        <v>0</v>
      </c>
      <c r="J2">
        <f>H2+I2</f>
        <v>50</v>
      </c>
      <c r="K2">
        <v>0</v>
      </c>
      <c r="L2">
        <v>0</v>
      </c>
      <c r="M2">
        <f>K2+L2</f>
        <v>0</v>
      </c>
      <c r="N2">
        <v>0</v>
      </c>
      <c r="O2">
        <v>0</v>
      </c>
      <c r="P2">
        <f>N2+O2</f>
        <v>0</v>
      </c>
      <c r="Q2">
        <f>G2+J2+M2+P2</f>
        <v>593</v>
      </c>
      <c r="R2">
        <f>D2+G2+J2+M2+P2</f>
        <v>629</v>
      </c>
    </row>
    <row r="3" spans="1:18">
      <c r="A3" t="s">
        <v>9</v>
      </c>
      <c r="B3">
        <v>17</v>
      </c>
      <c r="C3">
        <v>17</v>
      </c>
      <c r="D3">
        <f t="shared" si="0"/>
        <v>34</v>
      </c>
      <c r="E3">
        <v>138</v>
      </c>
      <c r="F3">
        <v>0</v>
      </c>
      <c r="G3">
        <f>E3+F3</f>
        <v>138</v>
      </c>
      <c r="H3">
        <v>120</v>
      </c>
      <c r="I3">
        <v>0</v>
      </c>
      <c r="J3">
        <f>H3+I3</f>
        <v>120</v>
      </c>
      <c r="K3">
        <v>48</v>
      </c>
      <c r="L3">
        <v>0</v>
      </c>
      <c r="M3">
        <f>K3+L3</f>
        <v>48</v>
      </c>
      <c r="N3">
        <v>41</v>
      </c>
      <c r="O3">
        <v>0</v>
      </c>
      <c r="P3">
        <f>N3+O3</f>
        <v>41</v>
      </c>
      <c r="Q3">
        <f>G3+J3+M3+P3</f>
        <v>347</v>
      </c>
      <c r="R3">
        <f>D3+G3+J3+M3+P3</f>
        <v>381</v>
      </c>
    </row>
    <row r="4" spans="1:18">
      <c r="A4" t="s">
        <v>5</v>
      </c>
      <c r="B4">
        <v>7</v>
      </c>
      <c r="C4">
        <v>7</v>
      </c>
      <c r="D4">
        <f t="shared" si="0"/>
        <v>14</v>
      </c>
      <c r="E4">
        <v>470</v>
      </c>
      <c r="F4">
        <v>0</v>
      </c>
      <c r="G4">
        <f>E4+F4</f>
        <v>470</v>
      </c>
      <c r="H4">
        <v>362</v>
      </c>
      <c r="I4">
        <v>0</v>
      </c>
      <c r="J4">
        <f>H4+I4</f>
        <v>362</v>
      </c>
      <c r="K4">
        <v>0</v>
      </c>
      <c r="L4">
        <v>0</v>
      </c>
      <c r="M4">
        <f>K4+L4</f>
        <v>0</v>
      </c>
      <c r="N4">
        <v>0</v>
      </c>
      <c r="O4">
        <v>0</v>
      </c>
      <c r="P4">
        <f>N4+O4</f>
        <v>0</v>
      </c>
      <c r="Q4">
        <f>G4+J4+M4+P4</f>
        <v>832</v>
      </c>
      <c r="R4">
        <f>D4+G4+J4+M4+P4</f>
        <v>846</v>
      </c>
    </row>
    <row r="5" spans="1:18">
      <c r="A5" t="s">
        <v>7</v>
      </c>
      <c r="B5">
        <v>14</v>
      </c>
      <c r="C5">
        <v>14</v>
      </c>
      <c r="D5">
        <f t="shared" si="0"/>
        <v>28</v>
      </c>
      <c r="E5">
        <v>449</v>
      </c>
      <c r="F5">
        <v>0</v>
      </c>
      <c r="G5">
        <f>E5+F5</f>
        <v>449</v>
      </c>
      <c r="H5">
        <v>33</v>
      </c>
      <c r="I5">
        <v>0</v>
      </c>
      <c r="J5">
        <f>H5+I5</f>
        <v>33</v>
      </c>
      <c r="K5">
        <v>9</v>
      </c>
      <c r="L5">
        <v>0</v>
      </c>
      <c r="M5">
        <f>K5+L5</f>
        <v>9</v>
      </c>
      <c r="N5">
        <v>58</v>
      </c>
      <c r="O5">
        <v>0</v>
      </c>
      <c r="P5">
        <f>N5+O5</f>
        <v>58</v>
      </c>
      <c r="Q5">
        <f>G5+J5+M5+P5</f>
        <v>549</v>
      </c>
      <c r="R5">
        <f>D5+G5+J5+M5+P5</f>
        <v>577</v>
      </c>
    </row>
    <row r="6" spans="1:18">
      <c r="A6" t="s">
        <v>6</v>
      </c>
      <c r="B6">
        <v>12</v>
      </c>
      <c r="C6">
        <v>12</v>
      </c>
      <c r="D6">
        <f t="shared" si="0"/>
        <v>24</v>
      </c>
      <c r="E6">
        <v>644</v>
      </c>
      <c r="F6">
        <v>0</v>
      </c>
      <c r="G6">
        <f>E6+F6</f>
        <v>644</v>
      </c>
      <c r="H6">
        <v>28</v>
      </c>
      <c r="I6">
        <v>0</v>
      </c>
      <c r="J6">
        <f>H6+I6</f>
        <v>28</v>
      </c>
      <c r="K6">
        <v>7</v>
      </c>
      <c r="L6">
        <v>0</v>
      </c>
      <c r="M6">
        <f>K6+L6</f>
        <v>7</v>
      </c>
      <c r="N6">
        <v>20</v>
      </c>
      <c r="O6">
        <v>0</v>
      </c>
      <c r="P6">
        <f>N6+O6</f>
        <v>20</v>
      </c>
      <c r="Q6">
        <f>G6+J6+M6+P6</f>
        <v>699</v>
      </c>
      <c r="R6">
        <f>D6+G6+J6+M6+P6</f>
        <v>723</v>
      </c>
    </row>
  </sheetData>
  <pageMargins left="0.7" right="0.7" top="0.75" bottom="0.75" header="0.3" footer="0.3"/>
  <pageSetup paperSize="9" orientation="portrait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1">
    <comment s:ref="D29" rgbClr="AFD260"/>
    <comment s:ref="H29" rgbClr="AFD260"/>
    <comment s:ref="I29" rgbClr="AFD260"/>
  </commentList>
  <commentList sheetStid="3">
    <comment s:ref="C3" rgbClr="B3B860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student117</cp:lastModifiedBy>
  <dcterms:created xsi:type="dcterms:W3CDTF">2018-05-25T11:28:00Z</dcterms:created>
  <dcterms:modified xsi:type="dcterms:W3CDTF">2024-06-07T02:57:31Z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